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G12284\Documents\GitHub\EMyields\Data\Raw\"/>
    </mc:Choice>
  </mc:AlternateContent>
  <xr:revisionPtr revIDLastSave="0" documentId="13_ncr:1_{DE8E82E8-F62F-4E36-8D1D-8D694BDA6B8E}" xr6:coauthVersionLast="47" xr6:coauthVersionMax="47" xr10:uidLastSave="{00000000-0000-0000-0000-000000000000}"/>
  <bookViews>
    <workbookView xWindow="-120" yWindow="-120" windowWidth="29040" windowHeight="15840" tabRatio="955" xr2:uid="{00000000-000D-0000-FFFF-FFFF00000000}"/>
  </bookViews>
  <sheets>
    <sheet name="README" sheetId="16" r:id="rId1"/>
    <sheet name="FWD PRM" sheetId="24" r:id="rId2"/>
    <sheet name="USD" sheetId="2" r:id="rId3"/>
    <sheet name="BRL" sheetId="1" r:id="rId4"/>
    <sheet name="COP" sheetId="3" r:id="rId5"/>
    <sheet name="HUF" sheetId="4" r:id="rId6"/>
    <sheet name="IDR" sheetId="5" r:id="rId7"/>
    <sheet name="ILS" sheetId="6" r:id="rId8"/>
    <sheet name="KRW" sheetId="12" r:id="rId9"/>
    <sheet name="MXN" sheetId="7" r:id="rId10"/>
    <sheet name="MYR" sheetId="13" r:id="rId11"/>
    <sheet name="PEN" sheetId="8" r:id="rId12"/>
    <sheet name="PHP" sheetId="9" r:id="rId13"/>
    <sheet name="PLN" sheetId="10" r:id="rId14"/>
    <sheet name="RUB" sheetId="17" r:id="rId15"/>
    <sheet name="THB" sheetId="14" r:id="rId16"/>
    <sheet name="TRY" sheetId="11" r:id="rId17"/>
    <sheet name="ZAR" sheetId="15" r:id="rId18"/>
    <sheet name="AUD" sheetId="19" r:id="rId19"/>
    <sheet name="CAD" sheetId="20" r:id="rId20"/>
    <sheet name="CHF" sheetId="21" r:id="rId21"/>
    <sheet name="DKK" sheetId="22" r:id="rId22"/>
    <sheet name="EUR" sheetId="23" r:id="rId23"/>
    <sheet name="GBP" sheetId="26" r:id="rId24"/>
    <sheet name="JPY" sheetId="27" r:id="rId25"/>
    <sheet name="NOK" sheetId="28" r:id="rId26"/>
    <sheet name="NZD" sheetId="29" r:id="rId27"/>
    <sheet name="SEK" sheetId="30" r:id="rId28"/>
    <sheet name="CONV" sheetId="31" r:id="rId29"/>
    <sheet name="FX" sheetId="32" r:id="rId30"/>
  </sheets>
  <externalReferences>
    <externalReference r:id="rId31"/>
  </externalReferences>
  <definedNames>
    <definedName name="SpreadsheetBuilder_1" localSheetId="29" hidden="1">#REF!</definedName>
    <definedName name="SpreadsheetBuilder_1" hidden="1">#REF!</definedName>
    <definedName name="SpreadsheetBuilder_2" localSheetId="29" hidden="1">#REF!</definedName>
    <definedName name="SpreadsheetBuilder_2" hidden="1">#REF!</definedName>
    <definedName name="SpreadsheetBuilder_3" localSheetId="29" hidden="1">#REF!</definedName>
    <definedName name="SpreadsheetBuilder_3" hidden="1">#REF!</definedName>
    <definedName name="SpreadsheetBuilder_4" hidden="1">#REF!</definedName>
    <definedName name="SpreadsheetBuilder_5" hidden="1">'[1]EM Tickers'!#REF!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66" i="31" l="1"/>
  <c r="M66" i="31" s="1"/>
  <c r="T74" i="31"/>
  <c r="T73" i="31"/>
  <c r="L71" i="31"/>
  <c r="M71" i="31"/>
  <c r="L72" i="31"/>
  <c r="M72" i="31"/>
  <c r="L73" i="31"/>
  <c r="M73" i="31" s="1"/>
  <c r="L74" i="31"/>
  <c r="M74" i="31" s="1"/>
  <c r="L75" i="31"/>
  <c r="M75" i="31" s="1"/>
  <c r="L76" i="31"/>
  <c r="M76" i="31"/>
  <c r="L77" i="31"/>
  <c r="M77" i="31" s="1"/>
  <c r="L78" i="31"/>
  <c r="M78" i="31"/>
  <c r="L79" i="31"/>
  <c r="M79" i="31" s="1"/>
  <c r="L80" i="31"/>
  <c r="M80" i="31"/>
  <c r="L81" i="31"/>
  <c r="M81" i="31" s="1"/>
  <c r="L82" i="31"/>
  <c r="M82" i="31"/>
  <c r="L83" i="31"/>
  <c r="M83" i="31" s="1"/>
  <c r="L84" i="31"/>
  <c r="M84" i="31"/>
  <c r="L85" i="31"/>
  <c r="M85" i="31" s="1"/>
  <c r="L86" i="31"/>
  <c r="M86" i="31"/>
  <c r="L87" i="31"/>
  <c r="M87" i="31" s="1"/>
  <c r="L88" i="31"/>
  <c r="M88" i="31"/>
  <c r="L89" i="31"/>
  <c r="M89" i="31" s="1"/>
  <c r="L90" i="31"/>
  <c r="M90" i="31"/>
  <c r="T70" i="31"/>
  <c r="L68" i="31"/>
  <c r="M68" i="31"/>
  <c r="L69" i="31"/>
  <c r="M69" i="31"/>
  <c r="L70" i="31"/>
  <c r="M70" i="31"/>
  <c r="L67" i="31"/>
  <c r="M67" i="31"/>
  <c r="E77" i="2"/>
  <c r="E76" i="2"/>
  <c r="E75" i="2"/>
  <c r="B119" i="31"/>
  <c r="E60" i="30"/>
  <c r="E59" i="30"/>
  <c r="E57" i="30"/>
  <c r="E56" i="30"/>
  <c r="E55" i="30"/>
  <c r="E54" i="30"/>
  <c r="E53" i="30"/>
  <c r="E52" i="30"/>
  <c r="E51" i="30"/>
  <c r="E50" i="30"/>
  <c r="E49" i="30"/>
  <c r="E48" i="30"/>
  <c r="E47" i="30"/>
  <c r="E55" i="29"/>
  <c r="E54" i="29"/>
  <c r="E52" i="29"/>
  <c r="E51" i="29"/>
  <c r="E50" i="29"/>
  <c r="E49" i="29"/>
  <c r="E48" i="29"/>
  <c r="E47" i="29"/>
  <c r="E46" i="29"/>
  <c r="E45" i="29"/>
  <c r="E44" i="29"/>
  <c r="E43" i="29"/>
  <c r="E42" i="29"/>
  <c r="E77" i="22"/>
  <c r="E76" i="22"/>
  <c r="E75" i="22"/>
  <c r="E73" i="22"/>
  <c r="E72" i="22"/>
  <c r="E71" i="22"/>
  <c r="E70" i="22"/>
  <c r="E69" i="22"/>
  <c r="E68" i="22"/>
  <c r="E67" i="22"/>
  <c r="E66" i="22"/>
  <c r="E65" i="22"/>
  <c r="E64" i="22"/>
  <c r="E63" i="22"/>
  <c r="E70" i="21"/>
  <c r="E68" i="21"/>
  <c r="E67" i="21"/>
  <c r="E66" i="21"/>
  <c r="E65" i="21"/>
  <c r="E64" i="21"/>
  <c r="E63" i="21"/>
  <c r="E65" i="20"/>
  <c r="E64" i="20"/>
  <c r="E63" i="20"/>
  <c r="E61" i="20"/>
  <c r="E60" i="20"/>
  <c r="E59" i="20"/>
  <c r="E58" i="20"/>
  <c r="E57" i="20"/>
  <c r="E56" i="20"/>
  <c r="E55" i="20"/>
  <c r="E54" i="20"/>
  <c r="E53" i="20"/>
  <c r="E52" i="20"/>
  <c r="E51" i="20"/>
  <c r="E70" i="19"/>
  <c r="E69" i="19"/>
  <c r="E67" i="19"/>
  <c r="E66" i="19"/>
  <c r="E65" i="19"/>
  <c r="E64" i="19"/>
  <c r="E63" i="19"/>
  <c r="E62" i="19"/>
  <c r="E61" i="19"/>
  <c r="E60" i="19"/>
  <c r="E59" i="19"/>
  <c r="E58" i="19"/>
  <c r="E57" i="19"/>
  <c r="E40" i="17"/>
  <c r="E39" i="17"/>
  <c r="E38" i="17"/>
  <c r="E37" i="17"/>
  <c r="E36" i="17"/>
  <c r="E59" i="13"/>
  <c r="E58" i="13"/>
  <c r="E57" i="13"/>
  <c r="E56" i="13"/>
  <c r="E55" i="13"/>
  <c r="E76" i="7"/>
  <c r="E75" i="7"/>
  <c r="E74" i="7"/>
  <c r="E73" i="7"/>
  <c r="E50" i="5"/>
  <c r="E49" i="5"/>
  <c r="E48" i="5"/>
  <c r="E47" i="5"/>
  <c r="E46" i="5"/>
  <c r="E67" i="3"/>
  <c r="E65" i="3"/>
  <c r="E64" i="3"/>
  <c r="E63" i="3"/>
  <c r="E62" i="3"/>
  <c r="E108" i="2"/>
  <c r="E107" i="2"/>
  <c r="E106" i="2"/>
  <c r="E105" i="2"/>
  <c r="E104" i="2"/>
  <c r="E103" i="2"/>
  <c r="E102" i="2"/>
  <c r="E101" i="2"/>
  <c r="E100" i="2"/>
  <c r="E99" i="2"/>
  <c r="E98" i="2"/>
  <c r="C121" i="31"/>
  <c r="A119" i="31"/>
  <c r="A123" i="31" s="1"/>
  <c r="A125" i="31" s="1"/>
  <c r="E77" i="23"/>
  <c r="E76" i="23"/>
  <c r="E75" i="23"/>
  <c r="E73" i="23"/>
  <c r="E72" i="23"/>
  <c r="E71" i="23"/>
  <c r="E70" i="23"/>
  <c r="E69" i="23"/>
  <c r="E68" i="23"/>
  <c r="E67" i="23"/>
  <c r="E66" i="23"/>
  <c r="E65" i="23"/>
  <c r="E64" i="23"/>
  <c r="E63" i="23"/>
  <c r="E76" i="27"/>
  <c r="E75" i="27"/>
  <c r="E73" i="27"/>
  <c r="E72" i="27"/>
  <c r="E71" i="27"/>
  <c r="E70" i="27"/>
  <c r="E69" i="27"/>
  <c r="E68" i="27"/>
  <c r="E67" i="27"/>
  <c r="E66" i="27"/>
  <c r="E65" i="27"/>
  <c r="E64" i="27"/>
  <c r="E63" i="27"/>
  <c r="E77" i="26"/>
  <c r="E76" i="26"/>
  <c r="E75" i="26"/>
  <c r="E73" i="26"/>
  <c r="E72" i="26"/>
  <c r="E71" i="26"/>
  <c r="E70" i="26"/>
  <c r="E69" i="26"/>
  <c r="E68" i="26"/>
  <c r="E67" i="26"/>
  <c r="E66" i="26"/>
  <c r="E65" i="26"/>
  <c r="E64" i="26"/>
  <c r="E63" i="26"/>
  <c r="E92" i="2"/>
  <c r="E91" i="2"/>
  <c r="E90" i="2"/>
  <c r="E88" i="2"/>
  <c r="E87" i="2"/>
  <c r="E86" i="2"/>
  <c r="E85" i="2"/>
  <c r="E84" i="2"/>
  <c r="E83" i="2"/>
  <c r="E82" i="2"/>
  <c r="E81" i="2"/>
  <c r="E80" i="2"/>
  <c r="E79" i="2"/>
  <c r="E78" i="2"/>
</calcChain>
</file>

<file path=xl/sharedStrings.xml><?xml version="1.0" encoding="utf-8"?>
<sst xmlns="http://schemas.openxmlformats.org/spreadsheetml/2006/main" count="10719" uniqueCount="3905">
  <si>
    <t>Type</t>
  </si>
  <si>
    <t>Notes</t>
  </si>
  <si>
    <t>Observations</t>
  </si>
  <si>
    <t xml:space="preserve">LC </t>
  </si>
  <si>
    <t>LC bond yield curve</t>
  </si>
  <si>
    <t>SPT</t>
  </si>
  <si>
    <t>Spot exchange rate</t>
  </si>
  <si>
    <t>FWD</t>
  </si>
  <si>
    <t>Forward exchange rate outright or forward basis points</t>
  </si>
  <si>
    <t>OIS</t>
  </si>
  <si>
    <t>Overnight index swap</t>
  </si>
  <si>
    <t>IRS</t>
  </si>
  <si>
    <t>LC fixed v.s. LC floating interbank rate interest rate swap</t>
  </si>
  <si>
    <t>IRS_USD</t>
  </si>
  <si>
    <t>U.S. dollar fixed v.s. U.S. Libor interest rate swap</t>
  </si>
  <si>
    <t>TBS3v6_USD</t>
  </si>
  <si>
    <t>U.S. Libor tenor basis swap (3m v.s. 6m)</t>
  </si>
  <si>
    <t>TBS1v3_USD</t>
  </si>
  <si>
    <t xml:space="preserve">U.S. Libor tenor basis swap (1m v.s. 3m) </t>
  </si>
  <si>
    <t>For Mexico</t>
  </si>
  <si>
    <t>TBS6v3_HUF</t>
  </si>
  <si>
    <t>Bubor tenor basis swap (6m v.s. 3m)</t>
  </si>
  <si>
    <t>For Hungary</t>
  </si>
  <si>
    <t>NDS</t>
  </si>
  <si>
    <t>LC fixed v.s. Libor non-deliverable cross-currency swap</t>
  </si>
  <si>
    <t>BS</t>
  </si>
  <si>
    <t>LC floating interbank rate v.s. U.S. Libor (or Euribor) cross-currency basis swap</t>
  </si>
  <si>
    <t>BS_EUR</t>
  </si>
  <si>
    <t>Euribor v.s. U.S. Libor cross-currency basis swap</t>
  </si>
  <si>
    <t>For Hungary and Poland</t>
  </si>
  <si>
    <t>CCS</t>
  </si>
  <si>
    <t>LC fixed v.s. U.S. Libor deliverable cross-currency swap</t>
  </si>
  <si>
    <t>For Turkey</t>
  </si>
  <si>
    <t>CC</t>
  </si>
  <si>
    <t xml:space="preserve">Cupom Cambial Future (fixed dollar v.s. Brazilian DI) </t>
  </si>
  <si>
    <t>For Brazil</t>
  </si>
  <si>
    <t>FFF</t>
  </si>
  <si>
    <t>U.S. federal funds rate</t>
  </si>
  <si>
    <t>REF</t>
  </si>
  <si>
    <t>Reference rates</t>
  </si>
  <si>
    <t>Calculation of the Long-Term Forward Premium</t>
  </si>
  <si>
    <t>Fixed-for-fixed LC/U.S. dollar CCS Rate</t>
  </si>
  <si>
    <t>Group</t>
  </si>
  <si>
    <t>Currency</t>
  </si>
  <si>
    <t>Construction</t>
  </si>
  <si>
    <t>AUD</t>
  </si>
  <si>
    <t>IRS+BS/100-IRS_USD</t>
  </si>
  <si>
    <t>CAD</t>
  </si>
  <si>
    <t>CHF</t>
  </si>
  <si>
    <t>DKK</t>
  </si>
  <si>
    <t>EUR</t>
  </si>
  <si>
    <t>GBP</t>
  </si>
  <si>
    <t>JPY</t>
  </si>
  <si>
    <t>NOK</t>
  </si>
  <si>
    <t>NZD</t>
  </si>
  <si>
    <t>SEK</t>
  </si>
  <si>
    <t>EM</t>
  </si>
  <si>
    <t>BRL</t>
  </si>
  <si>
    <t>IRS-CC</t>
  </si>
  <si>
    <t>Onshore</t>
  </si>
  <si>
    <t>NDS-TBS3v6_USD/100-IRS_USD</t>
  </si>
  <si>
    <t>COP</t>
  </si>
  <si>
    <t>HUF</t>
  </si>
  <si>
    <t>IRS+BS/100+BS_EUR/100-IRS_USD</t>
  </si>
  <si>
    <r>
      <t>IRS</t>
    </r>
    <r>
      <rPr>
        <sz val="11"/>
        <color rgb="FFFF0000"/>
        <rFont val="Calibri"/>
        <family val="2"/>
        <scheme val="minor"/>
      </rPr>
      <t>+TBS6v3_HUF</t>
    </r>
    <r>
      <rPr>
        <sz val="11"/>
        <rFont val="Calibri"/>
        <family val="2"/>
        <scheme val="minor"/>
      </rPr>
      <t>+BS/100+BS_EUR/100-IRS_USD</t>
    </r>
  </si>
  <si>
    <t>IDR</t>
  </si>
  <si>
    <t>ILS</t>
  </si>
  <si>
    <t>KRW</t>
  </si>
  <si>
    <t>MXN</t>
  </si>
  <si>
    <t>IRS-BS/100+TBS1v3_USD/100-IRS_USD</t>
  </si>
  <si>
    <t>BS quoting convention is flipped</t>
  </si>
  <si>
    <t>MYR</t>
  </si>
  <si>
    <t>PEN</t>
  </si>
  <si>
    <t>PHP</t>
  </si>
  <si>
    <t>PLN</t>
  </si>
  <si>
    <t>RUB</t>
  </si>
  <si>
    <t>NDS-IRS_USD</t>
  </si>
  <si>
    <t>THB</t>
  </si>
  <si>
    <t>IRS+BS/100-TBS3v6_USD-IRS_USD</t>
  </si>
  <si>
    <t>TRY</t>
  </si>
  <si>
    <t>CCS-IRS</t>
  </si>
  <si>
    <t>ZAR</t>
  </si>
  <si>
    <t>Before cut-off date</t>
  </si>
  <si>
    <t>Including, and after cut-off date</t>
  </si>
  <si>
    <t>Cut-off date</t>
  </si>
  <si>
    <t>ADSWAP## Curncy (6M)</t>
  </si>
  <si>
    <t>ADSWAP##Q Curncy (3M)</t>
  </si>
  <si>
    <t>CDSW## Curncy (3M)</t>
  </si>
  <si>
    <t>N/A</t>
  </si>
  <si>
    <t>SFSW## Curncy (6M)</t>
  </si>
  <si>
    <t>SFSW##V3 Curncy (3M)</t>
  </si>
  <si>
    <t>DKSW## Curncy (6M)</t>
  </si>
  <si>
    <t>DKSW##V3 Curncy (3M)</t>
  </si>
  <si>
    <t>EUSA## Curncy (6M)</t>
  </si>
  <si>
    <t>EUSW##V3 Curncy (3M)</t>
  </si>
  <si>
    <t>BPSW## Curncy (6M)</t>
  </si>
  <si>
    <t>BPSW##V3 Curncy (3M)</t>
  </si>
  <si>
    <t>JYSW## Curncy (6M)</t>
  </si>
  <si>
    <t>JYSW## Curncy (6M) - JYBC## Curncy /100 (3M vs 6M Tenor basis spread)</t>
  </si>
  <si>
    <t>NKSW## Curncy (6M)</t>
  </si>
  <si>
    <t>NDSWAP## Curncy (3M)</t>
  </si>
  <si>
    <t>SKSW## Curncy (3M)</t>
  </si>
  <si>
    <t>USD</t>
  </si>
  <si>
    <t>USSWAP## Curncy (3M)</t>
  </si>
  <si>
    <t>Treasury Bonds</t>
  </si>
  <si>
    <t>Fixed Leg</t>
  </si>
  <si>
    <t>Floating Leg</t>
  </si>
  <si>
    <t>Name</t>
  </si>
  <si>
    <t>Day Count</t>
  </si>
  <si>
    <t>Pay Freq</t>
  </si>
  <si>
    <t>Reset Freq</t>
  </si>
  <si>
    <t>USD Swap Semi-Annual 30/360</t>
  </si>
  <si>
    <t>30I/360</t>
  </si>
  <si>
    <t>Semi-annual</t>
  </si>
  <si>
    <t>ACT/360</t>
  </si>
  <si>
    <t>Quarterly</t>
  </si>
  <si>
    <t>USD Basis W (3M vs 6M)</t>
  </si>
  <si>
    <t>USD Basis Swap 1Mv3M</t>
  </si>
  <si>
    <t>Monthly</t>
  </si>
  <si>
    <t>Brazilian Real Non-Deliverable Forward Implied Yield</t>
  </si>
  <si>
    <t>Implied yields are annualized interest rates for the given currency and tenor, derived from the covered interest rate parity theorem.  They are derived from the prevailing spot and forward rates for the currency versus the U.S. dollar (or euro where applicable) for the corresponding time period, along with the U.S. (or euro) interest rate for the same period.  For more information run {HELP FXFA &lt;GO&gt;}</t>
  </si>
  <si>
    <t>BRL-USD NDS SA(V 6M)</t>
  </si>
  <si>
    <t>BRL SWAP PRE-DI</t>
  </si>
  <si>
    <t>DU/252</t>
  </si>
  <si>
    <t>Daily</t>
  </si>
  <si>
    <t>Brazilian Pre x Di swap (i.e. fixed-floating swap). PRE is the fixed rate and DI is the floating rate. DI is the Brazilian Interbank Deposit Average rate. Quotation: Pre x DI = Business Days / 252 Business Days, Exponential, Annual. The benchmark is BZDIOVRA index.</t>
  </si>
  <si>
    <t>BFV USD Brazil Sovereign</t>
  </si>
  <si>
    <t>LC</t>
  </si>
  <si>
    <t>BRL Brazil Govt Benchmark (IYC393) Zero Coupon Yield</t>
  </si>
  <si>
    <t>Bus Days/252</t>
  </si>
  <si>
    <t>USD Brazil Sovereign (IYC 211) Zero Coupon Yield 3 Month</t>
  </si>
  <si>
    <t>ISMA-30/360</t>
  </si>
  <si>
    <t>COP-USD NDS SA (V 6M)</t>
  </si>
  <si>
    <t>ACT/365</t>
  </si>
  <si>
    <t>COP Colombia TES (IYC217) Zero Coupon Yield</t>
  </si>
  <si>
    <t>NL/365</t>
  </si>
  <si>
    <t>HUF-EUR Basis (3M V 3M)</t>
  </si>
  <si>
    <t>HUF Swap Annual (VS 6M)</t>
  </si>
  <si>
    <t>Annual</t>
  </si>
  <si>
    <t>EURUSD Basis (3M VS 3M)</t>
  </si>
  <si>
    <t>HUF Hungary Sovereign (IYC 165) Zero Coupon Yield</t>
  </si>
  <si>
    <t>ACT/ACT</t>
  </si>
  <si>
    <t>IDR-USD NDS SAv6M</t>
  </si>
  <si>
    <t>IHSWN10 Curncy</t>
  </si>
  <si>
    <t>Indonesia Government</t>
  </si>
  <si>
    <t>C1325Y Index</t>
  </si>
  <si>
    <t>IDR Indonesia Sovereign (IYC 266) Zero Coupon Yield</t>
  </si>
  <si>
    <t>ACT/ACT , ISMA-30/360</t>
  </si>
  <si>
    <t>USD Indonesia Sov (IYC 389) Zero Coupon Yield</t>
  </si>
  <si>
    <t>I38905Y Index</t>
  </si>
  <si>
    <t>ILS BASIS SWAP</t>
  </si>
  <si>
    <t>ISBS5 Curncy</t>
  </si>
  <si>
    <t>ILS SWAP</t>
  </si>
  <si>
    <t>ISSW9 Curncy</t>
  </si>
  <si>
    <t>ILS Israel Sovereign (IYC 325) Zero Coupon Yield</t>
  </si>
  <si>
    <t>I32504Y Index</t>
  </si>
  <si>
    <t>KRW NDS</t>
  </si>
  <si>
    <t>KWSWN7 Curncy</t>
  </si>
  <si>
    <t>BFV KRW Korea Treasury</t>
  </si>
  <si>
    <t>C2322Y Index</t>
  </si>
  <si>
    <t>MXN BASIS SWAP</t>
  </si>
  <si>
    <t>MPBS1A  Curncy</t>
  </si>
  <si>
    <t>MXN SWAP (TIIE)</t>
  </si>
  <si>
    <t>MPSW1A  Curncy</t>
  </si>
  <si>
    <t>BFV MXN Mexico Sovereign</t>
  </si>
  <si>
    <t>C4761Y Index</t>
  </si>
  <si>
    <t>BFV USD Mexico Sovereign</t>
  </si>
  <si>
    <t>C8042Y Index</t>
  </si>
  <si>
    <t>MXN Mexico Sovereign (IYC I251) Zero Coupon Yield</t>
  </si>
  <si>
    <t>I25103Y Index</t>
  </si>
  <si>
    <t>MYR BASIS SWAP</t>
  </si>
  <si>
    <t>MRBS2 Curncy</t>
  </si>
  <si>
    <t>MYR SWAP NDIRS</t>
  </si>
  <si>
    <t>MRSWNI3    Curncy</t>
  </si>
  <si>
    <t>BFV MYR Malaysia Government</t>
  </si>
  <si>
    <t>C1281Y Index</t>
  </si>
  <si>
    <t>MYR Malaysia Sovereign (IYC 196) Zero Coupon Yield</t>
  </si>
  <si>
    <t>I19605Y Index</t>
  </si>
  <si>
    <t>PEN NDS      vs LIB</t>
  </si>
  <si>
    <t>PSSWN2  Curncy</t>
  </si>
  <si>
    <t>PEN Peru Sovereign</t>
  </si>
  <si>
    <t>C9957Y Index</t>
  </si>
  <si>
    <t>BFV USD Peru Sovereign</t>
  </si>
  <si>
    <t>C8212Y Index</t>
  </si>
  <si>
    <t>PEN Peru Sovereign (IYC361) Zero Coupon Yield</t>
  </si>
  <si>
    <t>I36104Y Index</t>
  </si>
  <si>
    <t>PHP NDS</t>
  </si>
  <si>
    <t>PPSWN3  Curncy</t>
  </si>
  <si>
    <t>PDEX PDST-R1 Fixing</t>
  </si>
  <si>
    <t>PDSR3YR Index</t>
  </si>
  <si>
    <t>BFV USD Philippine Sovereign</t>
  </si>
  <si>
    <t>C3475Y Index</t>
  </si>
  <si>
    <t>PHP Philippine Government Zero Coupon Yield</t>
  </si>
  <si>
    <t>I10505Y Index</t>
  </si>
  <si>
    <t>PLN BASIS SWP 3mEURIB</t>
  </si>
  <si>
    <t>PZBSEC3  Curncy</t>
  </si>
  <si>
    <t>PLN SWAP</t>
  </si>
  <si>
    <t>PZSW4 Curncy</t>
  </si>
  <si>
    <t>BFV PLN Poland Sovereign</t>
  </si>
  <si>
    <t>C1197Y Index</t>
  </si>
  <si>
    <t>IYC Curve #177 Zero-Coupon Yield</t>
  </si>
  <si>
    <t>I17702Y Index</t>
  </si>
  <si>
    <t>RUB-USD SWAP</t>
  </si>
  <si>
    <t>RRUSSW4 Curncy</t>
  </si>
  <si>
    <t>RUB Russia Sovereign</t>
  </si>
  <si>
    <t>C4963Y Index</t>
  </si>
  <si>
    <t xml:space="preserve">THB </t>
  </si>
  <si>
    <t>THB BASIS SWAP</t>
  </si>
  <si>
    <t>TBBS4 Curncy</t>
  </si>
  <si>
    <t>THB SWAP NDIRS</t>
  </si>
  <si>
    <t>TBSWNI6 Curncy</t>
  </si>
  <si>
    <t>BFV THB Thailand Sovereign</t>
  </si>
  <si>
    <t>C1223Y Index</t>
  </si>
  <si>
    <t>TRY-USD SWAP</t>
  </si>
  <si>
    <t>TYUSSW5  Curncy</t>
  </si>
  <si>
    <t>BFV USD Turkey Sovereign</t>
  </si>
  <si>
    <t>C8505Y Index</t>
  </si>
  <si>
    <t>BFV TRY Turkey Sovereign</t>
  </si>
  <si>
    <t>C9653Y Index</t>
  </si>
  <si>
    <t>USD Turkey Sovereign (IYC I249) Zero Coupon Yield</t>
  </si>
  <si>
    <t>I24906Y Index</t>
  </si>
  <si>
    <t>ZAR BASIS SWAP</t>
  </si>
  <si>
    <t>SABS5 Curncy</t>
  </si>
  <si>
    <t>ZAR SWAP</t>
  </si>
  <si>
    <t>SASW5 Curncy</t>
  </si>
  <si>
    <t>BFV ZAR South Africa Sovereign</t>
  </si>
  <si>
    <t>C2625Y Index</t>
  </si>
  <si>
    <t>ZAR South Africa Sovereign (IYC 90) Zero Coupon Yield</t>
  </si>
  <si>
    <t>I09006Y Index</t>
  </si>
  <si>
    <t>COP Swap OIS X IBR</t>
  </si>
  <si>
    <t>At Maturity</t>
  </si>
  <si>
    <t>Outright</t>
  </si>
  <si>
    <t>Spot</t>
  </si>
  <si>
    <t>Points</t>
  </si>
  <si>
    <t>FWD PTS Convention</t>
  </si>
  <si>
    <t>BRL Curncy</t>
  </si>
  <si>
    <t>USDBRL Spot Exchange Rate - Price of 1 USD in BRL</t>
  </si>
  <si>
    <t xml:space="preserve">USDBRL 9 Month NDF Outright </t>
  </si>
  <si>
    <t xml:space="preserve">USDBRL 9 Month NDF Points </t>
  </si>
  <si>
    <t>COP Curncy</t>
  </si>
  <si>
    <t>USDCOP Spot Exchange Rate - Price of 1 USD in COP</t>
  </si>
  <si>
    <t xml:space="preserve">USDCOP 9 Month NDF Outright </t>
  </si>
  <si>
    <t xml:space="preserve">USDCOP 3 Month NDF Points </t>
  </si>
  <si>
    <t>HUF Curncy</t>
  </si>
  <si>
    <t>USDHUF Spot Exchange Rate - Price of 1 USD in HUF</t>
  </si>
  <si>
    <t xml:space="preserve">USDHUF 3 Month Forward Points </t>
  </si>
  <si>
    <t>IDR Curncy</t>
  </si>
  <si>
    <t>USDIDR Spot Exchange Rate - Price of 1 USD in IDR</t>
  </si>
  <si>
    <t xml:space="preserve">USDIDR 9 Month NDF Outright </t>
  </si>
  <si>
    <t xml:space="preserve">USDIDR 3 Month NDF Points </t>
  </si>
  <si>
    <t>ILS Curncy</t>
  </si>
  <si>
    <t>USDILS Spot Exchange Rate - Price of 1 USD in ILS</t>
  </si>
  <si>
    <t xml:space="preserve">USDILS 3 Month Forward Points </t>
  </si>
  <si>
    <t xml:space="preserve">USDILS 6 Month Forward Points </t>
  </si>
  <si>
    <t>Reuters</t>
  </si>
  <si>
    <t>ISRAELI SHEKEL TO US $ 3M FWD (WMR)</t>
  </si>
  <si>
    <t xml:space="preserve">From Currency Israeli Sheqel </t>
  </si>
  <si>
    <t xml:space="preserve">To Currency United States Dollar </t>
  </si>
  <si>
    <t>KRW Curncy</t>
  </si>
  <si>
    <t>USDKRW Spot Exchange Rate - Price of 1 USD in KRW</t>
  </si>
  <si>
    <t xml:space="preserve">USDKRW 3 Month NDF Outright </t>
  </si>
  <si>
    <t xml:space="preserve">USDKRW 3 Month NDF Points </t>
  </si>
  <si>
    <t>MXN Curncy</t>
  </si>
  <si>
    <t>USDMXN Spot Exchange Rate - Price of 1 USD in MXN</t>
  </si>
  <si>
    <t xml:space="preserve">USDMXN 3 Month Forward Outright </t>
  </si>
  <si>
    <t xml:space="preserve">USDMXN 3 Month Forward Points </t>
  </si>
  <si>
    <t>MYR Curncy</t>
  </si>
  <si>
    <t>USDMYR Spot Exchange Rate - Price of 1 USD in MYR</t>
  </si>
  <si>
    <t xml:space="preserve">USDMYR 6 Month NDF Outright </t>
  </si>
  <si>
    <t xml:space="preserve">USDMYR 3 Month NDF Points </t>
  </si>
  <si>
    <t xml:space="preserve">USDMYR 6 Month NDF Points </t>
  </si>
  <si>
    <t>PEN Curncy</t>
  </si>
  <si>
    <t>USDPEN Spot Exchange Rate - Price of 1 USD in PEN</t>
  </si>
  <si>
    <t xml:space="preserve">USDPEN 6 Month NDF Outright </t>
  </si>
  <si>
    <t xml:space="preserve">USDPEN 3 Month NDF Points </t>
  </si>
  <si>
    <t xml:space="preserve">USDPEN 6 Month NDF Points </t>
  </si>
  <si>
    <t>PHP Curncy</t>
  </si>
  <si>
    <t>USDPHP Spot Exchange Rate - Price of 1 USD in PHP</t>
  </si>
  <si>
    <t xml:space="preserve">USDPHP 9 Month NDF Outright </t>
  </si>
  <si>
    <t xml:space="preserve">USDPHP 9 Month NDF Points </t>
  </si>
  <si>
    <t>PLN Curncy</t>
  </si>
  <si>
    <t>USDPLN Spot Exchange Rate - Price of 1 USD in PLN</t>
  </si>
  <si>
    <t xml:space="preserve">USDPLN 9 Month Forward Points </t>
  </si>
  <si>
    <t>RUB Curncy</t>
  </si>
  <si>
    <t>USDRUB Spot T+1 (TOM) Exchange Rate - Price of 1 USD in RUB</t>
  </si>
  <si>
    <t xml:space="preserve">USDRUB 9 Month Forward Outright </t>
  </si>
  <si>
    <t xml:space="preserve">USDRUB 9 Month Forward Points </t>
  </si>
  <si>
    <t>THB Curncy</t>
  </si>
  <si>
    <t>USDTHB Spot Exchange Rate - Price of 1 USD in THB</t>
  </si>
  <si>
    <t xml:space="preserve">USDTHB 9 Month Offshore Forward Outright </t>
  </si>
  <si>
    <t xml:space="preserve">USDTHB 9 Month Offshore Forward Points </t>
  </si>
  <si>
    <t>TRY Curncy</t>
  </si>
  <si>
    <t>USDTRY Spot Exchange Rate - Price of 1 USD in TRY</t>
  </si>
  <si>
    <t xml:space="preserve">USDTRY 9 Month Forward Points </t>
  </si>
  <si>
    <t>ZAR Curncy</t>
  </si>
  <si>
    <t>USDZAR Spot Exchange Rate - Price of 1 USD in ZAR</t>
  </si>
  <si>
    <t xml:space="preserve">USDZAR 6 Month Forward Outright </t>
  </si>
  <si>
    <t xml:space="preserve">USDZAR 9 Month Forward Points </t>
  </si>
  <si>
    <t>AUD Curncy</t>
  </si>
  <si>
    <t>AUDUSD Spot Exchange Rate - Price of 1 AUD in USD</t>
  </si>
  <si>
    <t xml:space="preserve">AUDUSD 9 Month Forward Points </t>
  </si>
  <si>
    <t>CAD Curncy</t>
  </si>
  <si>
    <t>USDCAD Spot Exchange Rate - Price of 1 USD in CAD</t>
  </si>
  <si>
    <t xml:space="preserve">USDCAD 9 Month Forward Points </t>
  </si>
  <si>
    <t>CHF Curncy</t>
  </si>
  <si>
    <t>USDCHF Spot Exchange Rate - Price of 1 USD in CHF</t>
  </si>
  <si>
    <t xml:space="preserve">USDCHF 9 Month Forward Points </t>
  </si>
  <si>
    <t>DKK Curncy</t>
  </si>
  <si>
    <t>USDDKK Spot Exchange Rate - Price of 1 USD in DKK</t>
  </si>
  <si>
    <t xml:space="preserve">USDDKK 9 Month Forward Points </t>
  </si>
  <si>
    <t>EUR Curncy</t>
  </si>
  <si>
    <t>EURUSD Spot Exchange Rate - Price of 1 EUR in USD</t>
  </si>
  <si>
    <t xml:space="preserve">EURUSD 9 Month Forward Points </t>
  </si>
  <si>
    <t>GBP Curncy</t>
  </si>
  <si>
    <t>GBPUSD Spot Exchange Rate - Price of 1 GBP in USD</t>
  </si>
  <si>
    <t xml:space="preserve">GBPUSD 9 Month Forward Points </t>
  </si>
  <si>
    <t>JPY Curncy</t>
  </si>
  <si>
    <t>USDJPY Spot Exchange Rate - Price of 1 USD in JPY</t>
  </si>
  <si>
    <t xml:space="preserve">USDJPY 9 Month Forward Points </t>
  </si>
  <si>
    <t>NOK Curncy</t>
  </si>
  <si>
    <t>USDNOK Spot Exchange Rate - Price of 1 USD in NOK</t>
  </si>
  <si>
    <t xml:space="preserve">USDNOK 9 Month Forward Points </t>
  </si>
  <si>
    <t>NZD Curncy</t>
  </si>
  <si>
    <t>NZDUSD Spot Exchange Rate - Price of 1 NZD in USD</t>
  </si>
  <si>
    <t xml:space="preserve">NZDUSD 9 Month Forward Points </t>
  </si>
  <si>
    <t>SEK Curncy</t>
  </si>
  <si>
    <t>USDSEK Spot Exchange Rate - Price of 1 USD in SEK</t>
  </si>
  <si>
    <t xml:space="preserve">USDSEK 9 Month Forward Points </t>
  </si>
  <si>
    <t>Ticker</t>
  </si>
  <si>
    <t>Tenor</t>
  </si>
  <si>
    <t>Source</t>
  </si>
  <si>
    <t>USBA1 Curncy</t>
  </si>
  <si>
    <t>USD Basis Swap (1Mv3M) 1Y</t>
  </si>
  <si>
    <t>1M US Libor vs 3M US Libor</t>
  </si>
  <si>
    <t>Bloomberg</t>
  </si>
  <si>
    <t>USBA2 Curncy</t>
  </si>
  <si>
    <t>USD Basis Swap (1Mv3M) 2Y</t>
  </si>
  <si>
    <t>USBA3 Curncy</t>
  </si>
  <si>
    <t>USD Basis Swap (1Mv3M) 3Y</t>
  </si>
  <si>
    <t>USBA4 Curncy</t>
  </si>
  <si>
    <t>USD Basis Swap (1Mv3M) 4Y</t>
  </si>
  <si>
    <t>USBA5 Curncy</t>
  </si>
  <si>
    <t>USD Basis Swap (1Mv3M) 5Y</t>
  </si>
  <si>
    <t>USBA6 Curncy</t>
  </si>
  <si>
    <t>USD Basis Swap (1Mv3M) 6Y</t>
  </si>
  <si>
    <t>USBA7 Curncy</t>
  </si>
  <si>
    <t>USD Basis Swap (1Mv3M) 7Y</t>
  </si>
  <si>
    <t>USBA8 Curncy</t>
  </si>
  <si>
    <t>USD Basis Swap (1Mv3M) 8Y</t>
  </si>
  <si>
    <t>USBA9 Curncy</t>
  </si>
  <si>
    <t>USD Basis Swap (1Mv3M) 9Y</t>
  </si>
  <si>
    <t>USBA10 Curncy</t>
  </si>
  <si>
    <t>USD Basis Swap (1Mv3M) 10Y</t>
  </si>
  <si>
    <t>USBA15 Curncy</t>
  </si>
  <si>
    <t>USD Basis Swap (1Mv3M) 15Y</t>
  </si>
  <si>
    <t>USBA20 Curncy</t>
  </si>
  <si>
    <t>USD Basis Swap (1Mv3M) 20Y</t>
  </si>
  <si>
    <t>USBA25 Curncy</t>
  </si>
  <si>
    <t>USD Basis Swap (1Mv3M) 25Y</t>
  </si>
  <si>
    <t>USBA30 Curncy</t>
  </si>
  <si>
    <t>USD Basis Swap (1Mv3M) 30Y</t>
  </si>
  <si>
    <t>USBC1 Curncy</t>
  </si>
  <si>
    <t>USD Basis W (3M vs 6M)1Y</t>
  </si>
  <si>
    <t>3M US Libor vs 6M US Libor</t>
  </si>
  <si>
    <t>USBC2 Curncy</t>
  </si>
  <si>
    <t>USD Basis W (3M vs 6M)2Y</t>
  </si>
  <si>
    <t>USBC3 Curncy</t>
  </si>
  <si>
    <t>USD Basis W (3M vs 6M)3Y</t>
  </si>
  <si>
    <t>USBC4 Curncy</t>
  </si>
  <si>
    <t>USD Basis W (3M vs 6M)4Y</t>
  </si>
  <si>
    <t>USBC5 Curncy</t>
  </si>
  <si>
    <t>USD Basis W (3M vs 6M)5Y</t>
  </si>
  <si>
    <t>USBC6 Curncy</t>
  </si>
  <si>
    <t>USD Basis W (3M vs 6M)6Y</t>
  </si>
  <si>
    <t>USBC7 Curncy</t>
  </si>
  <si>
    <t>USD Basis W (3M vs 6M)7Y</t>
  </si>
  <si>
    <t>USBC8 Curncy</t>
  </si>
  <si>
    <t>USD Basis W (3M vs 6M)8Y</t>
  </si>
  <si>
    <t>USBC9 Curncy</t>
  </si>
  <si>
    <t>USD Basis W (3M vs 6M)9Y</t>
  </si>
  <si>
    <t>USBC10 Curncy</t>
  </si>
  <si>
    <t>USD Basis W (3M vs 6M)10Y</t>
  </si>
  <si>
    <t>USBC15 Curncy</t>
  </si>
  <si>
    <t>USD Basis W (3M vs 6M)15Y</t>
  </si>
  <si>
    <t>USBC20 Curncy</t>
  </si>
  <si>
    <t>USD Basis W (3M vs 6M)20Y</t>
  </si>
  <si>
    <t>USBC25 Curncy</t>
  </si>
  <si>
    <t>USD Basis W (3M vs 6M)25Y</t>
  </si>
  <si>
    <t>USBC30 Curncy</t>
  </si>
  <si>
    <t>USD Basis W (3M vs 6M)30Y</t>
  </si>
  <si>
    <t>USSW1 Curncy</t>
  </si>
  <si>
    <t>USD Swap Semi-Annual 30/360 1YR</t>
  </si>
  <si>
    <t>3M US Libor</t>
  </si>
  <si>
    <t>USSW2 Curncy</t>
  </si>
  <si>
    <t>USD Swap Semi-Annual 30/360 2YR</t>
  </si>
  <si>
    <t>USSW3 Curncy</t>
  </si>
  <si>
    <t>USD Swap Semi-Annual 30/360 3YR</t>
  </si>
  <si>
    <t>USSW4 Curncy</t>
  </si>
  <si>
    <t>USD Swap Semi-Annual 30/360 4YR</t>
  </si>
  <si>
    <t>USSW5 Curncy</t>
  </si>
  <si>
    <t>USD Swap Semi-Annual 30/360 5YR</t>
  </si>
  <si>
    <t>USSW6 Curncy</t>
  </si>
  <si>
    <t>USD Swap Semi-Annual 30/360 6YR</t>
  </si>
  <si>
    <t>USSW7 Curncy</t>
  </si>
  <si>
    <t>USD Swap Semi-Annual 30/360 7YR</t>
  </si>
  <si>
    <t>USSW8 Curncy</t>
  </si>
  <si>
    <t>USD Swap Semi-Annual 30/360 8YR</t>
  </si>
  <si>
    <t>USSW9 Curncy</t>
  </si>
  <si>
    <t>USD Swap Semi-Annual 30/360 9YR</t>
  </si>
  <si>
    <t>USSW10 Curncy</t>
  </si>
  <si>
    <t>USD Swap Semi-Annual 30/360 10Y</t>
  </si>
  <si>
    <t>USSW15 Curncy</t>
  </si>
  <si>
    <t>USD Swap Semi-Annual 30/360 15Y</t>
  </si>
  <si>
    <t>USSW20 Curncy</t>
  </si>
  <si>
    <t>USD Swap Semi-Annual 30/360 20Y</t>
  </si>
  <si>
    <t>USSW25 Curncy</t>
  </si>
  <si>
    <t>USD Swap Semi-Annual 30/360 25Y</t>
  </si>
  <si>
    <t>USSW30 Curncy</t>
  </si>
  <si>
    <t>USD Swap Semi-Annual 30/360 30Y</t>
  </si>
  <si>
    <t>C0823M Index</t>
  </si>
  <si>
    <t>BFV USD US Treasury Bonds/Notes 3 Month</t>
  </si>
  <si>
    <t>C0826M Index</t>
  </si>
  <si>
    <t>BFV USD US Treasury Bonds/Notes 6 Month</t>
  </si>
  <si>
    <t>C0821Y Index</t>
  </si>
  <si>
    <t>BFV USD US Treasury Bonds/Notes 1 Year</t>
  </si>
  <si>
    <t>C0822Y Index</t>
  </si>
  <si>
    <t>BFV USD US Treasury Bonds/Notes 2 Year</t>
  </si>
  <si>
    <t>C0823Y Index</t>
  </si>
  <si>
    <t>BFV USD US Treasury Bonds/Notes 3 Year</t>
  </si>
  <si>
    <t>C0824Y Index</t>
  </si>
  <si>
    <t>BFV USD US Treasury Bonds/Notes 4 Year</t>
  </si>
  <si>
    <t>C0825Y Index</t>
  </si>
  <si>
    <t>BFV USD US Treasury Bonds/Notes 5 Year</t>
  </si>
  <si>
    <t>C0827Y Index</t>
  </si>
  <si>
    <t>BFV USD US Treasury Bonds/Notes 7 Year</t>
  </si>
  <si>
    <t>C0828Y Index</t>
  </si>
  <si>
    <t>BFV USD US Treasury Bonds/Notes 8 Year</t>
  </si>
  <si>
    <t>C0829Y Index</t>
  </si>
  <si>
    <t>BFV USD US Treasury Bonds/Notes 9 Year</t>
  </si>
  <si>
    <t>C08210Y Index</t>
  </si>
  <si>
    <t>BFV USD US Treasury Bonds/Notes 10 Year</t>
  </si>
  <si>
    <t>C08215Y Index</t>
  </si>
  <si>
    <t>BFV USD US Treasury Bonds/Notes 15 Year</t>
  </si>
  <si>
    <t>C08220Y Index</t>
  </si>
  <si>
    <t>BFV USD US Treasury Bonds/Notes 20 Year</t>
  </si>
  <si>
    <t>C08225Y Index</t>
  </si>
  <si>
    <t>BFV USD US Treasury Bonds/Notes 25 Year</t>
  </si>
  <si>
    <t>C08230Y Index</t>
  </si>
  <si>
    <t>BFV USD US Treasury Bonds/Notes 30 Year</t>
  </si>
  <si>
    <t>I11103M Index</t>
  </si>
  <si>
    <t>USD On/Off the Run (IYC 111) Zero Coupon Yield 3 Month</t>
  </si>
  <si>
    <t>I11106M Index</t>
  </si>
  <si>
    <t>USD On/Off the Run (IYC 111) Zero Coupon Yield 6 Month</t>
  </si>
  <si>
    <t>I11101Y Index</t>
  </si>
  <si>
    <t>USD On/Off the Run (IYC 111) Zero Coupon Yield 1 Year</t>
  </si>
  <si>
    <t>I11102Y Index</t>
  </si>
  <si>
    <t>USD On/Off the Run (IYC 111) Zero Coupon Yield 2 Year</t>
  </si>
  <si>
    <t>I11103Y Index</t>
  </si>
  <si>
    <t>USD On/Off the Run (IYC 111) Zero Coupon Yield 3 Year</t>
  </si>
  <si>
    <t>I11104Y Index</t>
  </si>
  <si>
    <t>USD On/Off the Run (IYC 111) Zero Coupon Yield 4 Year</t>
  </si>
  <si>
    <t>I11105Y Index</t>
  </si>
  <si>
    <t>USD On/Off the Run (IYC 111) Zero Coupon Yield 5 Year</t>
  </si>
  <si>
    <t>I11106Y Index</t>
  </si>
  <si>
    <t>USD On/Off the Run (IYC 111) Zero Coupon Yield 6 Year</t>
  </si>
  <si>
    <t>I11107Y Index</t>
  </si>
  <si>
    <t>USD On/Off the Run (IYC 111) Zero Coupon Yield 7 Year</t>
  </si>
  <si>
    <t>I11108Y Index</t>
  </si>
  <si>
    <t>USD On/Off the Run (IYC 111) Zero Coupon Yield 8 Year</t>
  </si>
  <si>
    <t>I11109Y Index</t>
  </si>
  <si>
    <t>USD On/Off the Run (IYC 111) Zero Coupon Yield 9 Year</t>
  </si>
  <si>
    <t>I11110Y Index</t>
  </si>
  <si>
    <t>USD On/Off the Run (IYC 111) Zero Coupon Yield 10 Year</t>
  </si>
  <si>
    <t>I11115Y Index</t>
  </si>
  <si>
    <t>USD On/Off the Run (IYC 111) Zero Coupon Yield 15 Year</t>
  </si>
  <si>
    <t>I11120Y Index</t>
  </si>
  <si>
    <t>USD On/Off the Run (IYC 111) Zero Coupon Yield 20 Year</t>
  </si>
  <si>
    <t>I11130Y Index</t>
  </si>
  <si>
    <t>USD On/Off the Run (IYC 111) Zero Coupon Yield 30 Year</t>
  </si>
  <si>
    <t>FEDL01 Index</t>
  </si>
  <si>
    <t xml:space="preserve">US Federal Funds Effective Rate (continuous series)                             </t>
  </si>
  <si>
    <t>US Effective FFR</t>
  </si>
  <si>
    <t>USSO1Z Curncy</t>
  </si>
  <si>
    <t>USD Swap OIS 1W</t>
  </si>
  <si>
    <t>USSO2Z Curncy</t>
  </si>
  <si>
    <t>USD Swap OIS 2W</t>
  </si>
  <si>
    <t>USSO3Z Curncy</t>
  </si>
  <si>
    <t>USD Swap OIS 3W</t>
  </si>
  <si>
    <t>USSOA Curncy</t>
  </si>
  <si>
    <t>USD Swap OIS 1M</t>
  </si>
  <si>
    <t>USSOB Curncy</t>
  </si>
  <si>
    <t>USD Swap OIS 2M</t>
  </si>
  <si>
    <t>USSOC Curncy</t>
  </si>
  <si>
    <t>USD Swap OIS 3M</t>
  </si>
  <si>
    <t>USSOD Curncy</t>
  </si>
  <si>
    <t>USD Swap OIS 4M</t>
  </si>
  <si>
    <t>USSOE Curncy</t>
  </si>
  <si>
    <t>USD Swap OIS 5M</t>
  </si>
  <si>
    <t>USSOF Curncy</t>
  </si>
  <si>
    <t>USD Swap OIS 6M</t>
  </si>
  <si>
    <t>USSOG Curncy</t>
  </si>
  <si>
    <t>USD Swap OIS 7M</t>
  </si>
  <si>
    <t>USSOH Curncy</t>
  </si>
  <si>
    <t>USD Swap OIS 8M</t>
  </si>
  <si>
    <t>USSOI Curncy</t>
  </si>
  <si>
    <t>USD Swap OIS 9M</t>
  </si>
  <si>
    <t>USSOJ Curncy</t>
  </si>
  <si>
    <t>USD Swap OIS 10M</t>
  </si>
  <si>
    <t>USSOK Curncy</t>
  </si>
  <si>
    <t>USD Swap OIS 11M</t>
  </si>
  <si>
    <t>USSO1 Curncy</t>
  </si>
  <si>
    <t>USD Swap OIS 1Y</t>
  </si>
  <si>
    <t>USSO1C Curncy</t>
  </si>
  <si>
    <t>USD Swap OIS 15M</t>
  </si>
  <si>
    <t>USSO1F Curncy</t>
  </si>
  <si>
    <t>USD Swap OIS 18M</t>
  </si>
  <si>
    <t>USSO1I Curncy</t>
  </si>
  <si>
    <t>USD Swap OIS 21M</t>
  </si>
  <si>
    <t>USSO2 Curncy</t>
  </si>
  <si>
    <t>USD Swap OIS 2Y</t>
  </si>
  <si>
    <t>USSO3 Curncy</t>
  </si>
  <si>
    <t>USD Swap OIS 3Y</t>
  </si>
  <si>
    <t>USSO4 Curncy</t>
  </si>
  <si>
    <t>USD Swap OIS 4Y</t>
  </si>
  <si>
    <t>USSO5 Curncy</t>
  </si>
  <si>
    <t>USD Swap OIS 5Y</t>
  </si>
  <si>
    <t>USSO10 Curncy</t>
  </si>
  <si>
    <t>USD Swap OIS 10Y</t>
  </si>
  <si>
    <t>FF1 Comdty</t>
  </si>
  <si>
    <t>Generic 1st Fed Fund, 30 Day</t>
  </si>
  <si>
    <t>FF2 Comdty</t>
  </si>
  <si>
    <t>Generic 2nd Fed Fund, 30 Day</t>
  </si>
  <si>
    <t>FF3 Comdty</t>
  </si>
  <si>
    <t>Generic 3rd Fed Fund, 30 Day</t>
  </si>
  <si>
    <t>FF4 Comdty</t>
  </si>
  <si>
    <t>Generic 4th Fed Fund, 30 Day</t>
  </si>
  <si>
    <t>FF5 Comdty</t>
  </si>
  <si>
    <t>Generic 5th Fed Fund, 30 Day</t>
  </si>
  <si>
    <t>FF6 Comdty</t>
  </si>
  <si>
    <t>Generic 6th Fed Fund, 30 Day</t>
  </si>
  <si>
    <t>FF7 Comdty</t>
  </si>
  <si>
    <t>Generic 7th Fed Fund, 30 Day</t>
  </si>
  <si>
    <t>FF8 Comdty</t>
  </si>
  <si>
    <t>Generic 8th Fed Fund, 30 Day</t>
  </si>
  <si>
    <t>FF9 Comdty</t>
  </si>
  <si>
    <t>Generic 9th Fed Fund, 30 Day</t>
  </si>
  <si>
    <t>FF10 Comdty</t>
  </si>
  <si>
    <t>Generic 10th Fed Fund, 30 Day</t>
  </si>
  <si>
    <t>FF11 Comdty</t>
  </si>
  <si>
    <t>Generic 11th Fed Fund, 30 Day</t>
  </si>
  <si>
    <t>FF12 Comdty</t>
  </si>
  <si>
    <t>Generic 12th Fed Fund, 30 Day</t>
  </si>
  <si>
    <t>US0003M Index</t>
  </si>
  <si>
    <t>ICE LIBOR USD 3 Month</t>
  </si>
  <si>
    <t>US0006M Index</t>
  </si>
  <si>
    <t>ICE LIBOR USD 6 Month</t>
  </si>
  <si>
    <t>C0873M Index</t>
  </si>
  <si>
    <t>BFV USD US Treasury Bill 3 Month</t>
  </si>
  <si>
    <t>C0876M Index</t>
  </si>
  <si>
    <t>BFV USD US Treasury Bill 6 Month</t>
  </si>
  <si>
    <t>U.S. Treasury Yield from Gurkaynak, Sack and Wright (2006): http://www.federalreserve.gov/pubs/feds/2006/200628/200628abs.html</t>
  </si>
  <si>
    <t>Brazilian Real Spot (XDF Default)</t>
  </si>
  <si>
    <t>BCN3M Curncy</t>
  </si>
  <si>
    <t>Brazilian Real 3 Month Non-Deliverable Forward Points</t>
  </si>
  <si>
    <t>BCN6M Curncy</t>
  </si>
  <si>
    <t>Brazilian Real 6 Month Non-Deliverable Forward Points</t>
  </si>
  <si>
    <t>BCN9M Curncy</t>
  </si>
  <si>
    <t>Brazilian Real 9 Month Non-Deliverable Forward Points</t>
  </si>
  <si>
    <t>BCN+3M Curncy</t>
  </si>
  <si>
    <t>Brazilian Real 3 Month Non-Deliverable Forward Outright</t>
  </si>
  <si>
    <t>BCN+6M Curncy</t>
  </si>
  <si>
    <t>Brazilian Real 6 Month Non-Deliverable Forward Outright</t>
  </si>
  <si>
    <t>BCN+9M Curncy</t>
  </si>
  <si>
    <t>Brazilian Real 9 Month Non-Deliverable Forward Outright</t>
  </si>
  <si>
    <t>BCNI12M Curncy</t>
  </si>
  <si>
    <t>Brazilian Real 12 Month Non-Deliverable Forward Implied Yield</t>
  </si>
  <si>
    <t>BCNI2Y Curncy</t>
  </si>
  <si>
    <t>Brazilian Real 2 Year Non-Deliverable Forward Implied Yield</t>
  </si>
  <si>
    <t>BCSWN3Y Curncy</t>
  </si>
  <si>
    <t>BRL-USD NDS SA(V 6M)3Y</t>
  </si>
  <si>
    <t>6M US Libor</t>
  </si>
  <si>
    <t>BCSWN4Y Curncy</t>
  </si>
  <si>
    <t>BRL-USD NDS SA(V 6M)4Y</t>
  </si>
  <si>
    <t>BCSWN5Y Curncy</t>
  </si>
  <si>
    <t>BRL-USD NDS SA(V 6M)5Y</t>
  </si>
  <si>
    <t>BCSWN10Y Curncy</t>
  </si>
  <si>
    <t>BRL-USD NDS SA(V 6M)10Y</t>
  </si>
  <si>
    <t>BCSWCPD Curncy</t>
  </si>
  <si>
    <t>BRL SWAP PRE-DI 3M</t>
  </si>
  <si>
    <t>1D Interbank Rate</t>
  </si>
  <si>
    <t>BCSWEPD Curncy</t>
  </si>
  <si>
    <t>BRL SWAP PRE-DI 6M</t>
  </si>
  <si>
    <t>BCSWFPD Curncy</t>
  </si>
  <si>
    <t>BRL SWAP PRE-DI     1 YR</t>
  </si>
  <si>
    <t>BCSWKPD Curncy</t>
  </si>
  <si>
    <t>BRL SWAP PRE-DI     2 YR</t>
  </si>
  <si>
    <t>BCSWLPD Curncy</t>
  </si>
  <si>
    <t>BRL SWAP PRE-DI     3 YR</t>
  </si>
  <si>
    <t>BCSWMPD Curncy</t>
  </si>
  <si>
    <t>BRL SWAP PRE-DI     4 YR</t>
  </si>
  <si>
    <t>BCSWNPD Curncy</t>
  </si>
  <si>
    <t>BRL SWAP PRE-DI     5 YR</t>
  </si>
  <si>
    <t>BCSFCDUV Curncy</t>
  </si>
  <si>
    <t>BRL Swap BMF CC Future OV 3M</t>
  </si>
  <si>
    <t>BCSFFDUV Curncy</t>
  </si>
  <si>
    <t>BRL Swap BMF CC Future OV 6M</t>
  </si>
  <si>
    <t>BCSFLDUV Curncy</t>
  </si>
  <si>
    <t>BRL Swap BMF CC Future OV 12M</t>
  </si>
  <si>
    <t>BCSFPDUV Curncy</t>
  </si>
  <si>
    <t>BRL Swap BMF CC Future OV 2Y</t>
  </si>
  <si>
    <t>BCSFQDUV Curncy</t>
  </si>
  <si>
    <t>BRL Swap BMF CC Future OV 3Y</t>
  </si>
  <si>
    <t>BCSFRDUV Curncy</t>
  </si>
  <si>
    <t>BRL Swap BMF CC Future OV 4Y</t>
  </si>
  <si>
    <t>BCSFSDUV Curncy</t>
  </si>
  <si>
    <t>BRL Swap BMF CC Future OV 5Y</t>
  </si>
  <si>
    <t>I39303M  Index</t>
  </si>
  <si>
    <t>BRL Brazil Govt Benchmark (IYC393) Zero Coupon Yield 3 Month</t>
  </si>
  <si>
    <t>I39306M  Index</t>
  </si>
  <si>
    <t>BRL Brazil Govt Benchmark (IYC393) Zero Coupon Yield 6 Month</t>
  </si>
  <si>
    <t>I39301Y  Index</t>
  </si>
  <si>
    <t>BRL Brazil Govt Benchmark (IYC393) Zero Coupon Yield 1 Year</t>
  </si>
  <si>
    <t>I39302Y  Index</t>
  </si>
  <si>
    <t>BRL Brazil Govt Benchmark (IYC393) Zero Coupon Yield 2 Year</t>
  </si>
  <si>
    <t>I39303Y  Index</t>
  </si>
  <si>
    <t>BRL Brazil Govt Benchmark (IYC393) Zero Coupon Yield 3 Year</t>
  </si>
  <si>
    <t>I39304Y  Index</t>
  </si>
  <si>
    <t>BRL Brazil Govt Benchmark (IYC393) Zero Coupon Yield 4 Year</t>
  </si>
  <si>
    <t>I39305Y  Index</t>
  </si>
  <si>
    <t>BRL Brazil Govt Benchmark (IYC393) Zero Coupon Yield 5 Year</t>
  </si>
  <si>
    <t>I39306Y  Index</t>
  </si>
  <si>
    <t>BRL Brazil Govt Benchmark (IYC393) Zero Coupon Yield 6 Year</t>
  </si>
  <si>
    <t>I39307Y  Index</t>
  </si>
  <si>
    <t>BRL Brazil Govt Benchmark (IYC393) Zero Coupon Yield 7 Year</t>
  </si>
  <si>
    <t>I39308Y  Index</t>
  </si>
  <si>
    <t>BRL Brazil Govt Benchmark (IYC393) Zero Coupon Yield 8 Year</t>
  </si>
  <si>
    <t>I39309Y  Index</t>
  </si>
  <si>
    <t>BRL Brazil Govt Benchmark (IYC393) Zero Coupon Yield 9 Year</t>
  </si>
  <si>
    <t>I39310Y  Index</t>
  </si>
  <si>
    <t>BRL Brazil Govt Benchmark (IYC393) Zero Coupon Yield 10 Year</t>
  </si>
  <si>
    <t>I39315Y Index</t>
  </si>
  <si>
    <t>BRL Brazil Govt Benchmark (IYC393) Zero Coupon Yield 15 Year</t>
  </si>
  <si>
    <t>I39320Y Index</t>
  </si>
  <si>
    <t>BRL Brazil Govt Benchmark (IYC393) Zero Coupon Yield 20 Year</t>
  </si>
  <si>
    <t>I39330Y Index</t>
  </si>
  <si>
    <t>BRL Brazil Govt Benchmark (IYC393) Zero Coupon Yield 30 Year</t>
  </si>
  <si>
    <t>C8023M  Index</t>
  </si>
  <si>
    <t>BFV USD Brazil Sovereign 3 Month</t>
  </si>
  <si>
    <t>C8026M  Index</t>
  </si>
  <si>
    <t>BFV USD Brazil Sovereign 6 Month</t>
  </si>
  <si>
    <t>C8021Y Index</t>
  </si>
  <si>
    <t>BFV USD Brazil Sovereign 1 Year</t>
  </si>
  <si>
    <t>C8022Y Index</t>
  </si>
  <si>
    <t>BFV USD Brazil Sovereign 2 Year</t>
  </si>
  <si>
    <t>C8023Y Index</t>
  </si>
  <si>
    <t>BFV USD Brazil Sovereign 3 Year</t>
  </si>
  <si>
    <t>C8024Y Index</t>
  </si>
  <si>
    <t>BFV USD Brazil Sovereign 4 Year</t>
  </si>
  <si>
    <t>C8025Y Index</t>
  </si>
  <si>
    <t>BFV USD Brazil Sovereign 5 Year</t>
  </si>
  <si>
    <t>C8027Y Index</t>
  </si>
  <si>
    <t>BFV USD Brazil Sovereign 7 Year</t>
  </si>
  <si>
    <t>C8028Y Index</t>
  </si>
  <si>
    <t>BFV USD Brazil Sovereign 8 Year</t>
  </si>
  <si>
    <t>C8029Y Index</t>
  </si>
  <si>
    <t>BFV USD Brazil Sovereign 9 Year</t>
  </si>
  <si>
    <t>C80210Y Index</t>
  </si>
  <si>
    <t>BFV USD Brazil Sovereign 10 Year</t>
  </si>
  <si>
    <t>C80215Y Index</t>
  </si>
  <si>
    <t>BFV USD Brazil Sovereign 15 Year</t>
  </si>
  <si>
    <t>C80220Y Index</t>
  </si>
  <si>
    <t>BFV USD Brazil Sovereign 20 Year</t>
  </si>
  <si>
    <t>C80225Y Index</t>
  </si>
  <si>
    <t>BFV USD Brazil Sovereign 25 Year</t>
  </si>
  <si>
    <t>C80230Y Index</t>
  </si>
  <si>
    <t>BFV USD Brazil Sovereign 30 Year</t>
  </si>
  <si>
    <t>I21103M  Index</t>
  </si>
  <si>
    <t>I21106M  Index</t>
  </si>
  <si>
    <t>USD Brazil Sovereign (IYC 211) Zero Coupon Yield 6 Month</t>
  </si>
  <si>
    <t>I21101Y  Index</t>
  </si>
  <si>
    <t>USD Brazil Sovereign (IYC 211) Zero Coupon Yield 1 Year</t>
  </si>
  <si>
    <t>I21102Y  Index</t>
  </si>
  <si>
    <t>USD Brazil Sovereign (IYC 211) Zero Coupon Yield 2 Year</t>
  </si>
  <si>
    <t>I21103Y  Index</t>
  </si>
  <si>
    <t>USD Brazil Sovereign (IYC 211) Zero Coupon Yield 3 Year</t>
  </si>
  <si>
    <t>I21104Y  Index</t>
  </si>
  <si>
    <t>USD Brazil Sovereign (IYC 211) Zero Coupon Yield 4 Year</t>
  </si>
  <si>
    <t>I21105Y  Index</t>
  </si>
  <si>
    <t>USD Brazil Sovereign (IYC 211) Zero Coupon Yield 5 Year</t>
  </si>
  <si>
    <t>I21106Y  Index</t>
  </si>
  <si>
    <t>USD Brazil Sovereign (IYC 211) Zero Coupon Yield 6 Year</t>
  </si>
  <si>
    <t>I21107Y  Index</t>
  </si>
  <si>
    <t>USD Brazil Sovereign (IYC 211) Zero Coupon Yield 7 Year</t>
  </si>
  <si>
    <t>I21108Y  Index</t>
  </si>
  <si>
    <t>USD Brazil Sovereign (IYC 211) Zero Coupon Yield 8 Year</t>
  </si>
  <si>
    <t>I21109Y  Index</t>
  </si>
  <si>
    <t>USD Brazil Sovereign (IYC 211) Zero Coupon Yield 9 Year</t>
  </si>
  <si>
    <t>I21110Y  Index</t>
  </si>
  <si>
    <t>USD Brazil Sovereign (IYC 211) Zero Coupon Yield 10 Year</t>
  </si>
  <si>
    <t>I21120Y Index</t>
  </si>
  <si>
    <t>USD Brazil Sovereign (IYC 211) Zero Coupon Yield 20 Year</t>
  </si>
  <si>
    <t>I21130Y Index</t>
  </si>
  <si>
    <t>USD Brazil Sovereign (IYC 211) Zero Coupon Yield 30 Year</t>
  </si>
  <si>
    <t>BRL LC Bond Yield from ANBIMA: http://portal.anbima.com.br/Pages/home.aspx</t>
  </si>
  <si>
    <t>Colombian Peso Spot (XDF Default)</t>
  </si>
  <si>
    <t>CLN3M Curncy</t>
  </si>
  <si>
    <t>Colombian Peso 3 Month Non-Deliverable Forward Points</t>
  </si>
  <si>
    <t>CLN6M Curncy</t>
  </si>
  <si>
    <t>Colombian Peso 6 Month Non-Deliverable Forward Points</t>
  </si>
  <si>
    <t>CLN9M Curncy</t>
  </si>
  <si>
    <t>Colombian Peso 9 Month Non-Deliverable Forward Points</t>
  </si>
  <si>
    <t>CLN+3M Curncy</t>
  </si>
  <si>
    <t>Colombian Peso 3 Month Non-Deliverable Forward Outright</t>
  </si>
  <si>
    <t>CLN+6M Curncy</t>
  </si>
  <si>
    <t>Colombian Peso 6 Month Non-Deliverable Forward Outright</t>
  </si>
  <si>
    <t>CLN+9M Curncy</t>
  </si>
  <si>
    <t>Colombian Peso 9 Month Non-Deliverable Forward Outright</t>
  </si>
  <si>
    <t>CLSWU1 Curncy</t>
  </si>
  <si>
    <t>COP-USD NDS SA (V 6M) 1Y</t>
  </si>
  <si>
    <t>CLSWU2 Curncy</t>
  </si>
  <si>
    <t>COP-USD NDS SA (V 6M) 2Y</t>
  </si>
  <si>
    <t>CLSWU3 Curncy</t>
  </si>
  <si>
    <t>COP-USD NDS SA (V 6M) 3Y</t>
  </si>
  <si>
    <t>CLSWU4 Curncy</t>
  </si>
  <si>
    <t>COP-USD NDS SA (V 6M) 4Y</t>
  </si>
  <si>
    <t>CLSWU5 Curncy</t>
  </si>
  <si>
    <t>COP-USD NDS SA (V 6M) 5Y</t>
  </si>
  <si>
    <t>CLSWU7 Curncy</t>
  </si>
  <si>
    <t>COP-USD NDS SA (V 6M) 7Y</t>
  </si>
  <si>
    <t>CLSWU8 Curncy</t>
  </si>
  <si>
    <t>COP-USD NDS SA (V 6M) 8Y</t>
  </si>
  <si>
    <t>CLSWU9 Curncy</t>
  </si>
  <si>
    <t>COP-USD NDS SA (V 6M) 9Y</t>
  </si>
  <si>
    <t>CLSWU10 Curncy</t>
  </si>
  <si>
    <t>COP-USD NDS SA (V 6M)10Y</t>
  </si>
  <si>
    <t>CLSWU15 Curncy</t>
  </si>
  <si>
    <t>COP-USD NDS SA (V 6M)15Y</t>
  </si>
  <si>
    <t>CLSWU20 Curncy</t>
  </si>
  <si>
    <t>COP-USD NDS SA (V 6M)20Y</t>
  </si>
  <si>
    <t>C4773M  Index</t>
  </si>
  <si>
    <t>BFV COP Colombia Sovereign 3 Month</t>
  </si>
  <si>
    <t>C4776M  Index</t>
  </si>
  <si>
    <t>BFV COP Colombia Sovereign 6 Month</t>
  </si>
  <si>
    <t>C4771Y Index</t>
  </si>
  <si>
    <t>BFV COP Colombia Sovereign 1 Year</t>
  </si>
  <si>
    <t>C4772Y Index</t>
  </si>
  <si>
    <t>BFV COP Colombia Sovereign 2 Year</t>
  </si>
  <si>
    <t>C4773Y Index</t>
  </si>
  <si>
    <t>BFV COP Colombia Sovereign 3 Year</t>
  </si>
  <si>
    <t>C4774Y Index</t>
  </si>
  <si>
    <t>BFV COP Colombia Sovereign 4 Year</t>
  </si>
  <si>
    <t>C4775Y Index</t>
  </si>
  <si>
    <t>BFV COP Colombia Sovereign 5 Year</t>
  </si>
  <si>
    <t>C4777Y Index</t>
  </si>
  <si>
    <t>BFV COP Colombia Sovereign 7 Year</t>
  </si>
  <si>
    <t>C4778Y Index</t>
  </si>
  <si>
    <t>BFV COP Colombia Sovereign 8 Year</t>
  </si>
  <si>
    <t>C4779Y Index</t>
  </si>
  <si>
    <t>BFV COP Colombia Sovereign 9 Year</t>
  </si>
  <si>
    <t>C47710Y Index</t>
  </si>
  <si>
    <t>BFV COP Colombia Sovereign 10 Year</t>
  </si>
  <si>
    <t>C47715Y Index</t>
  </si>
  <si>
    <t>BFV COP Colombia Sovereign 15 Year</t>
  </si>
  <si>
    <t>I21703M  Index</t>
  </si>
  <si>
    <t>COP Colombia TES (IYC217) Zero Coupon Yield 3 Month</t>
  </si>
  <si>
    <t>I21706M  Index</t>
  </si>
  <si>
    <t>COP Colombia TES (IYC217) Zero Coupon Yield 6 Month</t>
  </si>
  <si>
    <t>I21701Y  Index</t>
  </si>
  <si>
    <t>COP Colombia TES (IYC217) Zero Coupon Yield 1 Year</t>
  </si>
  <si>
    <t>I21702Y  Index</t>
  </si>
  <si>
    <t>COP Colombia TES (IYC217) Zero Coupon Yield 2 Year</t>
  </si>
  <si>
    <t>I21703Y  Index</t>
  </si>
  <si>
    <t>COP Colombia TES (IYC217) Zero Coupon Yield 3 Year</t>
  </si>
  <si>
    <t>I21704Y  Index</t>
  </si>
  <si>
    <t>COP Colombia TES (IYC217) Zero Coupon Yield 4 Year</t>
  </si>
  <si>
    <t>I21705Y  Index</t>
  </si>
  <si>
    <t>COP Colombia TES (IYC217) Zero Coupon Yield 5 Year</t>
  </si>
  <si>
    <t>I21706Y  Index</t>
  </si>
  <si>
    <t>COP Colombia TES (IYC217) Zero Coupon Yield 6 Year</t>
  </si>
  <si>
    <t>I21707Y  Index</t>
  </si>
  <si>
    <t>COP Colombia TES (IYC217) Zero Coupon Yield 7 Year</t>
  </si>
  <si>
    <t>I21708Y  Index</t>
  </si>
  <si>
    <t>COP Colombia TES (IYC217) Zero Coupon Yield 8 Year</t>
  </si>
  <si>
    <t>I21709Y  Index</t>
  </si>
  <si>
    <t>COP Colombia TES (IYC217) Zero Coupon Yield 9 Year</t>
  </si>
  <si>
    <t>I21710Y  Index</t>
  </si>
  <si>
    <t>COP Colombia TES (IYC217) Zero Coupon Yield 10 Year</t>
  </si>
  <si>
    <t>I21715Y Index</t>
  </si>
  <si>
    <t>COP Colombia TES (IYC217) Zero Coupon Yield 15 Year</t>
  </si>
  <si>
    <t>I21720Y Index</t>
  </si>
  <si>
    <t>COP Colombia TES (IYC217) Zero Coupon Yield 20 Year</t>
  </si>
  <si>
    <t>I21730Y Index</t>
  </si>
  <si>
    <t>COP Colombia TES (IYC217) Zero Coupon Yield 30 Year</t>
  </si>
  <si>
    <t>C8033M  Index</t>
  </si>
  <si>
    <t>BFV USD Colombia Sovereign 3 Month</t>
  </si>
  <si>
    <t>C8036M  Index</t>
  </si>
  <si>
    <t>BFV USD Colombia Sovereign 6 Month</t>
  </si>
  <si>
    <t>C8031Y Index</t>
  </si>
  <si>
    <t>BFV USD Colombia Sovereign 1 Y</t>
  </si>
  <si>
    <t>C8032Y Index</t>
  </si>
  <si>
    <t>BFV USD Colombia Sovereign 2 Y</t>
  </si>
  <si>
    <t>C8033Y Index</t>
  </si>
  <si>
    <t>BFV USD Colombia Sovereign 3 Y</t>
  </si>
  <si>
    <t>C8034Y Index</t>
  </si>
  <si>
    <t>BFV USD Colombia Sovereign 4 Y</t>
  </si>
  <si>
    <t>C8035Y Index</t>
  </si>
  <si>
    <t>BFV USD Colombia Sovereign 5 Y</t>
  </si>
  <si>
    <t>C8037Y Index</t>
  </si>
  <si>
    <t>BFV USD Colombia Sovereign 7 Y</t>
  </si>
  <si>
    <t>C8038Y Index</t>
  </si>
  <si>
    <t>BFV USD Colombia Sovereign 8 Y</t>
  </si>
  <si>
    <t>C8039Y Index</t>
  </si>
  <si>
    <t>BFV USD Colombia Sovereign 9 Y</t>
  </si>
  <si>
    <t>C80310Y Index</t>
  </si>
  <si>
    <t>BFV USD Colombia Sovereign 10</t>
  </si>
  <si>
    <t>C80315Y Index</t>
  </si>
  <si>
    <t>BFV USD Colombia Sovereign 15 Year</t>
  </si>
  <si>
    <t>C80320Y Index</t>
  </si>
  <si>
    <t>BFV USD Colombia Sovereign 20 Year</t>
  </si>
  <si>
    <t>C80325Y Index</t>
  </si>
  <si>
    <t>BFV USD Colombia Sovereign 25 Year</t>
  </si>
  <si>
    <t>C80330Y Index</t>
  </si>
  <si>
    <t>BFV USD Colombia Sovereign 30 Year</t>
  </si>
  <si>
    <t>CLSWIBA Curncy</t>
  </si>
  <si>
    <t>COP Swap OIS X IBR 1M</t>
  </si>
  <si>
    <t>OV COP Nominal IBR</t>
  </si>
  <si>
    <t>CLSWIBC Curncy</t>
  </si>
  <si>
    <t>COP Swap OIS X IBR 3M</t>
  </si>
  <si>
    <t>CLSWIBF Curncy</t>
  </si>
  <si>
    <t>COP Swap OIS X IBR 6M</t>
  </si>
  <si>
    <t>CLSWIBI Curncy</t>
  </si>
  <si>
    <t>COP Swap OIS X IBR 9M</t>
  </si>
  <si>
    <t>CLSWIB1 Curncy</t>
  </si>
  <si>
    <t>COP Swap OIS X IBR 1Y</t>
  </si>
  <si>
    <t>CLSWIB1F Curncy</t>
  </si>
  <si>
    <t>COP Swap OIS X IBR 18M</t>
  </si>
  <si>
    <t>CLSWIB2 Curncy</t>
  </si>
  <si>
    <t>COP Swap OIS X IBR 2Y</t>
  </si>
  <si>
    <t>CLSWIB3 Curncy</t>
  </si>
  <si>
    <t>COP Swap OIS X IBR 3Y</t>
  </si>
  <si>
    <t>CLSWIB4 Curncy</t>
  </si>
  <si>
    <t>COP Swap OIS X IBR 4Y</t>
  </si>
  <si>
    <t>CLSWIB5 Curncy</t>
  </si>
  <si>
    <t>COP Swap OIS X IBR 5Y</t>
  </si>
  <si>
    <t>CLSWIB10 Curncy</t>
  </si>
  <si>
    <t>COP Swap OIS X IBR 10Y</t>
  </si>
  <si>
    <t>Hungarian Forint Spot</t>
  </si>
  <si>
    <t>HUF3M Curncy</t>
  </si>
  <si>
    <t>Hungarian Forint 3 Month Forward Points</t>
  </si>
  <si>
    <t>HUF6M Curncy</t>
  </si>
  <si>
    <t>Hungarian Forint 6 Month Forward Points</t>
  </si>
  <si>
    <t>HUF9M Curncy</t>
  </si>
  <si>
    <t>Hungarian Forint 9 Month Forward Points</t>
  </si>
  <si>
    <t>HFEBS1 Curncy</t>
  </si>
  <si>
    <t>HUF-EUR Basis (3M V 3M) 1Y</t>
  </si>
  <si>
    <t>3M Bubor vs 3M Euribor</t>
  </si>
  <si>
    <t>HFEBS2 Curncy</t>
  </si>
  <si>
    <t>HUF-EUR Basis (3M V 3M) 2Y</t>
  </si>
  <si>
    <t>HFEBS3 Curncy</t>
  </si>
  <si>
    <t>HUF-EUR Basis (3M V 3M) 3Y</t>
  </si>
  <si>
    <t>HFEBS4 Curncy</t>
  </si>
  <si>
    <t>HUF-EUR Basis (3M V 3M) 4Y</t>
  </si>
  <si>
    <t>HFEBS5 Curncy</t>
  </si>
  <si>
    <t>HUF-EUR Basis (3M V 3M) 5Y</t>
  </si>
  <si>
    <t>HFEBS6 Curncy</t>
  </si>
  <si>
    <t>HUF-EUR Basis (3M V 3M) 6Y</t>
  </si>
  <si>
    <t>HFEBS7 Curncy</t>
  </si>
  <si>
    <t>HUF-EUR Basis (3M V 3M) 7Y</t>
  </si>
  <si>
    <t>HFEBS8 Curncy</t>
  </si>
  <si>
    <t>HUF-EUR Basis (3M V 3M) 8Y</t>
  </si>
  <si>
    <t>HFEBS9 Curncy</t>
  </si>
  <si>
    <t>HUF-EUR Basis (3M V 3M) 9Y</t>
  </si>
  <si>
    <t>HFEBS10 Curncy</t>
  </si>
  <si>
    <t>HUF-EUR Basis (3M V 3M) 10Y</t>
  </si>
  <si>
    <t>HFEBS15 Curncy</t>
  </si>
  <si>
    <t>HUF-EUR Basis (3M V 3M) 15Y</t>
  </si>
  <si>
    <t>HFEBS20 Curncy</t>
  </si>
  <si>
    <t>HUF-EUR Basis (3M V 3M) 20Y</t>
  </si>
  <si>
    <t>EUBS1 Curncy</t>
  </si>
  <si>
    <t>EURUSD Basis (3M VS 3M) 1Y</t>
  </si>
  <si>
    <t>3M Euribor vs 3M US Libor</t>
  </si>
  <si>
    <t>EUBS2 Curncy</t>
  </si>
  <si>
    <t>EURUSD Basis (3M VS 3M) 2Y</t>
  </si>
  <si>
    <t>EUBS3 Curncy</t>
  </si>
  <si>
    <t>EURUSD Basis (3M VS 3M) 3Y</t>
  </si>
  <si>
    <t>EUBS4 Curncy</t>
  </si>
  <si>
    <t>EURUSD Basis (3M VS 3M) 4Y</t>
  </si>
  <si>
    <t>EUBS5 Curncy</t>
  </si>
  <si>
    <t>EURUSD Basis (3M VS 3M) 5Y</t>
  </si>
  <si>
    <t>EUBS6 Curncy</t>
  </si>
  <si>
    <t>EURUSD Basis (3M VS 3M) 6Y</t>
  </si>
  <si>
    <t>EUBS7 Curncy</t>
  </si>
  <si>
    <t>EURUSD Basis (3M VS 3M) 7Y</t>
  </si>
  <si>
    <t>EUBS8 Curncy</t>
  </si>
  <si>
    <t>EURUSD Basis (3M VS 3M) 8Y</t>
  </si>
  <si>
    <t>EUBS9 Curncy</t>
  </si>
  <si>
    <t>EURUSD Basis (3M VS 3M) 9Y</t>
  </si>
  <si>
    <t>EUBS10 Curncy</t>
  </si>
  <si>
    <t>EURUSD Basis (3M VS 3M) 10Y</t>
  </si>
  <si>
    <t>EUBS15 Curncy</t>
  </si>
  <si>
    <t>EURUSD Basis (3M VS 3M) 15Y</t>
  </si>
  <si>
    <t>EUBS20 Curncy</t>
  </si>
  <si>
    <t>EURUSD Basis (3M VS 3M) 20Y</t>
  </si>
  <si>
    <t>HFBSV1 Curncy</t>
  </si>
  <si>
    <t>HUF Basis (6M VS 3M) 1Y</t>
  </si>
  <si>
    <t>6M Bubor vs 3M Bubor</t>
  </si>
  <si>
    <t>HFBSV2 Curncy</t>
  </si>
  <si>
    <t>HUF Basis (6M VS 3M) 2Y</t>
  </si>
  <si>
    <t>HFBSV3 Curncy</t>
  </si>
  <si>
    <t>HUF Basis (6M VS 3M) 3Y</t>
  </si>
  <si>
    <t>HFBSV4 Curncy</t>
  </si>
  <si>
    <t>HUF Basis (6M VS 3M) 4Y</t>
  </si>
  <si>
    <t>HFBSV5 Curncy</t>
  </si>
  <si>
    <t>HUF Basis (6M VS 3M) 5Y</t>
  </si>
  <si>
    <t>HFBSV6 Curncy</t>
  </si>
  <si>
    <t>HUF Basis (6M VS 3M) 6Y</t>
  </si>
  <si>
    <t>HFBSV7 Curncy</t>
  </si>
  <si>
    <t>HUF Basis (6M VS 3M) 7Y</t>
  </si>
  <si>
    <t>HFBSV8 Curncy</t>
  </si>
  <si>
    <t>HUF Basis (6M VS 3M) 8Y</t>
  </si>
  <si>
    <t>HFBSV9 Curncy</t>
  </si>
  <si>
    <t>HUF Basis (6M VS 3M) 9Y</t>
  </si>
  <si>
    <t>HFBSV10 Curncy</t>
  </si>
  <si>
    <t>HUF Basis (6M VS 3M) 10Y</t>
  </si>
  <si>
    <t>HFBSV15 Curncy</t>
  </si>
  <si>
    <t>HUF Basis (6M VS 3M) 15Y</t>
  </si>
  <si>
    <t>HFBSV20 Curncy</t>
  </si>
  <si>
    <t>HUF Basis (6M VS 3M) 20Y</t>
  </si>
  <si>
    <t>HFSW1 Curncy</t>
  </si>
  <si>
    <t>HUF Swap Annual (VS 6M) 1Y</t>
  </si>
  <si>
    <t>6M Bubor</t>
  </si>
  <si>
    <t>HFSW2 Curncy</t>
  </si>
  <si>
    <t>HUF Swap Annual (VS 6M) 2Y</t>
  </si>
  <si>
    <t>HFSW3 Curncy</t>
  </si>
  <si>
    <t>HUF Swap Annual (VS 6M) 3Y</t>
  </si>
  <si>
    <t>HFSW4 Curncy</t>
  </si>
  <si>
    <t>HUF Swap Annual (VS 6M) 4Y</t>
  </si>
  <si>
    <t>HFSW5 Curncy</t>
  </si>
  <si>
    <t>HUF Swap Annual (VS 6M) 5Y</t>
  </si>
  <si>
    <t>HFSW6 Curncy</t>
  </si>
  <si>
    <t>HUF Swap Annual (VS 6M) 6Y</t>
  </si>
  <si>
    <t>HFSW7 Curncy</t>
  </si>
  <si>
    <t>HUF Swap Annual (VS 6M) 7Y</t>
  </si>
  <si>
    <t>HFSW8 Curncy</t>
  </si>
  <si>
    <t>HUF Swap Annual (VS 6M) 8Y</t>
  </si>
  <si>
    <t>HFSW9 Curncy</t>
  </si>
  <si>
    <t>HUF Swap Annual (VS 6M) 9Y</t>
  </si>
  <si>
    <t>HFSW10 Curncy</t>
  </si>
  <si>
    <t>HUF Swap Annual (VS 6M) 10Y</t>
  </si>
  <si>
    <t>HFSW15 Curncy</t>
  </si>
  <si>
    <t>HUF Swap Annual (VS 6M) 15Y</t>
  </si>
  <si>
    <t>HFSW20 Curncy</t>
  </si>
  <si>
    <t>HUF Swap Annual (VS 6M) 20Y</t>
  </si>
  <si>
    <t>C1143M Index</t>
  </si>
  <si>
    <t>BFV HUF Hungary Sovereign 3 Month</t>
  </si>
  <si>
    <t>C1146M  Index</t>
  </si>
  <si>
    <t>BFV HUF Hungary Sovereign 6 Month</t>
  </si>
  <si>
    <t>C1141Y Index</t>
  </si>
  <si>
    <t>BFV HUF Hungary Sovereign 1 Year</t>
  </si>
  <si>
    <t>C1142Y Index</t>
  </si>
  <si>
    <t>BFV HUF Hungary Sovereign 2 Year</t>
  </si>
  <si>
    <t>C1143Y Index</t>
  </si>
  <si>
    <t>BFV HUF Hungary Sovereign 3 Year</t>
  </si>
  <si>
    <t>C1144Y Index</t>
  </si>
  <si>
    <t>BFV HUF Hungary Sovereign 4 Year</t>
  </si>
  <si>
    <t>C1145Y Index</t>
  </si>
  <si>
    <t>BFV HUF Hungary Sovereign 5 Year</t>
  </si>
  <si>
    <t>C1147Y Index</t>
  </si>
  <si>
    <t>BFV HUF Hungary Sovereign 7 Year</t>
  </si>
  <si>
    <t>C1148Y Index</t>
  </si>
  <si>
    <t>BFV HUF Hungary Sovereign 8 Year</t>
  </si>
  <si>
    <t>C1149Y Index</t>
  </si>
  <si>
    <t>BFV HUF Hungary Sovereign 9 Year</t>
  </si>
  <si>
    <t>C11410Y Index</t>
  </si>
  <si>
    <t>BFV HUF Hungary Sovereign 10 Year</t>
  </si>
  <si>
    <t>C11415Y Index</t>
  </si>
  <si>
    <t>BFV HUF Hungary Sovereign 15 Year</t>
  </si>
  <si>
    <t>C11420Y Index</t>
  </si>
  <si>
    <t>BFV HUF Hungary Sovereign 20 Year</t>
  </si>
  <si>
    <t>I16503M  Index</t>
  </si>
  <si>
    <t>HUF Hungary Sovereign (IYC 165) Zero Coupon Yield 3 Month</t>
  </si>
  <si>
    <t>I16506M  Index</t>
  </si>
  <si>
    <t>HUF Hungary Sovereign (IYC 165) Zero Coupon Yield 6 Month</t>
  </si>
  <si>
    <t>I16501Y  Index</t>
  </si>
  <si>
    <t>HUF Hungary Sovereign (IYC 165) Zero Coupon Yield 1 Year</t>
  </si>
  <si>
    <t>I16502Y  Index</t>
  </si>
  <si>
    <t>HUF Hungary Sovereign (IYC 165) Zero Coupon Yield 2 Year</t>
  </si>
  <si>
    <t>I16503Y  Index</t>
  </si>
  <si>
    <t>HUF Hungary Sovereign (IYC 165) Zero Coupon Yield 3 Year</t>
  </si>
  <si>
    <t>I16504Y  Index</t>
  </si>
  <si>
    <t>HUF Hungary Sovereign (IYC 165) Zero Coupon Yield 4 Year</t>
  </si>
  <si>
    <t>I16505Y  Index</t>
  </si>
  <si>
    <t>HUF Hungary Sovereign (IYC 165) Zero Coupon Yield 5 Year</t>
  </si>
  <si>
    <t>I16506Y  Index</t>
  </si>
  <si>
    <t>HUF Hungary Sovereign (IYC 165) Zero Coupon Yield 6 Year</t>
  </si>
  <si>
    <t>I16507Y  Index</t>
  </si>
  <si>
    <t>HUF Hungary Sovereign (IYC 165) Zero Coupon Yield 7 Year</t>
  </si>
  <si>
    <t>I16508Y  Index</t>
  </si>
  <si>
    <t>HUF Hungary Sovereign (IYC 165) Zero Coupon Yield 8 Year</t>
  </si>
  <si>
    <t>I16509Y  Index</t>
  </si>
  <si>
    <t>HUF Hungary Sovereign (IYC 165) Zero Coupon Yield 9 Year</t>
  </si>
  <si>
    <t>I16510Y  Index</t>
  </si>
  <si>
    <t>HUF Hungary Sovereign (IYC 165) Zero Coupon Yield 10 Year</t>
  </si>
  <si>
    <t>I16515Y Index</t>
  </si>
  <si>
    <t>HUF Hungary Sovereign (IYC 165) Zero Coupon Yield 15 Year</t>
  </si>
  <si>
    <t>I16520Y Index</t>
  </si>
  <si>
    <t>HUF Hungary Sovereign (IYC 165) Zero Coupon Yield 20 Year</t>
  </si>
  <si>
    <t>I16530Y Index</t>
  </si>
  <si>
    <t>HUF Hungary Sovereign (IYC 165) Zero Coupon Yield 30 Year</t>
  </si>
  <si>
    <t>The Hungarian USD bond curve is constructured from individual bonds following Nelson-Siegel</t>
  </si>
  <si>
    <t>Indonesian Rupiah Spot (XDF Default)</t>
  </si>
  <si>
    <t>IHN3M Curncy</t>
  </si>
  <si>
    <t>Indonesian Rupiah 3 Month Non-Deliverable Forward Points</t>
  </si>
  <si>
    <t>IHN6M Curncy</t>
  </si>
  <si>
    <t>Indonesian Rupiah 6 Month Non-Deliverable Forward Points</t>
  </si>
  <si>
    <t>IHN9M Curncy</t>
  </si>
  <si>
    <t>Indonesian Rupiah 9 Month Non-Deliverable Forward Points</t>
  </si>
  <si>
    <t>IHN+3M Curncy</t>
  </si>
  <si>
    <t>Indonesian Rupiah 3 Month Non-Deliverable Forward Outright (XDF Default)</t>
  </si>
  <si>
    <t>IHN+6M Curncy</t>
  </si>
  <si>
    <t>Indonesian Rupiah 6 Month Non-Deliverable Forward Outright (XDF Default)</t>
  </si>
  <si>
    <t>IHN+9M Curncy</t>
  </si>
  <si>
    <t>Indonesian Rupiah 9 Month Non-Deliverable Forward Outright (XDF Default)</t>
  </si>
  <si>
    <t>IHSWN1 Curncy</t>
  </si>
  <si>
    <t>IDR-USD NDS SAv6M 1Y</t>
  </si>
  <si>
    <t>IHSWN2 Curncy</t>
  </si>
  <si>
    <t>IDR-USD NDS SAv6M 2Y</t>
  </si>
  <si>
    <t>IHSWN3 Curncy</t>
  </si>
  <si>
    <t>IDR-USD NDS SAv6M 3Y</t>
  </si>
  <si>
    <t>IHSWN4 Curncy</t>
  </si>
  <si>
    <t>IDR-USD NDS SAv6M 4Y</t>
  </si>
  <si>
    <t>IHSWN5 Curncy</t>
  </si>
  <si>
    <t>IDR-USD NDS SAv6M 5Y</t>
  </si>
  <si>
    <t>IHSWN7 Curncy</t>
  </si>
  <si>
    <t>IDR-USD NDS SAv6M 7Y</t>
  </si>
  <si>
    <t>IDR-USD NDS SAv6M 10Y</t>
  </si>
  <si>
    <t>C1323M  Index</t>
  </si>
  <si>
    <t>Indonesia Government 3 Month</t>
  </si>
  <si>
    <t>C1326M  Index</t>
  </si>
  <si>
    <t>Indonesia Government 6 Month</t>
  </si>
  <si>
    <t>C1321Y Index</t>
  </si>
  <si>
    <t>Indonesia Government 1 Year</t>
  </si>
  <si>
    <t>C1322Y Index</t>
  </si>
  <si>
    <t>Indonesia Government 2 Year</t>
  </si>
  <si>
    <t>C1323Y Index</t>
  </si>
  <si>
    <t>Indonesia Government 3 Year</t>
  </si>
  <si>
    <t>C1324Y Index</t>
  </si>
  <si>
    <t>Indonesia Government 4 Year</t>
  </si>
  <si>
    <t>Indonesia Government 5 Year</t>
  </si>
  <si>
    <t>C1327Y Index</t>
  </si>
  <si>
    <t>Indonesia Government 7 Year</t>
  </si>
  <si>
    <t>C1328Y Index</t>
  </si>
  <si>
    <t>Indonesia Government 8 Year</t>
  </si>
  <si>
    <t>C1329Y Index</t>
  </si>
  <si>
    <t>Indonesia Government 9 Year</t>
  </si>
  <si>
    <t>C13210Y Index</t>
  </si>
  <si>
    <t>Indonesia Government 10 Year</t>
  </si>
  <si>
    <t>C13215Y Index</t>
  </si>
  <si>
    <t>Indonesia Government 15 Year</t>
  </si>
  <si>
    <t>C13220Y Index</t>
  </si>
  <si>
    <t>Indonesia Government 20 Year</t>
  </si>
  <si>
    <t>C13225Y Index</t>
  </si>
  <si>
    <t>Indonesia Government 25 Year</t>
  </si>
  <si>
    <t>C13230Y Index</t>
  </si>
  <si>
    <t>Indonesia Government 30 Year</t>
  </si>
  <si>
    <t>I26603M  Index</t>
  </si>
  <si>
    <t>IDR Indonesia Sovereign (IYC 266) Zero Coupon Yield 3 Month</t>
  </si>
  <si>
    <t>I26606M  Index</t>
  </si>
  <si>
    <t>IDR Indonesia Sovereign (IYC 266) Zero Coupon Yield 6 Month</t>
  </si>
  <si>
    <t>I26601Y  Index</t>
  </si>
  <si>
    <t>IDR Indonesia Sovereign (IYC 266) Zero Coupon Yield 1 Year</t>
  </si>
  <si>
    <t>I26602Y  Index</t>
  </si>
  <si>
    <t>IDR Indonesia Sovereign (IYC 266) Zero Coupon Yield 2 Year</t>
  </si>
  <si>
    <t>I26603Y  Index</t>
  </si>
  <si>
    <t>IDR Indonesia Sovereign (IYC 266) Zero Coupon Yield 3 Year</t>
  </si>
  <si>
    <t>I26604Y  Index</t>
  </si>
  <si>
    <t>IDR Indonesia Sovereign (IYC 266) Zero Coupon Yield 4 Year</t>
  </si>
  <si>
    <t>I26605Y  Index</t>
  </si>
  <si>
    <t>IDR Indonesia Sovereign (IYC 266) Zero Coupon Yield 5 Year</t>
  </si>
  <si>
    <t>I26606Y  Index</t>
  </si>
  <si>
    <t>IDR Indonesia Sovereign (IYC 266) Zero Coupon Yield 6 Year</t>
  </si>
  <si>
    <t>I26607Y  Index</t>
  </si>
  <si>
    <t>IDR Indonesia Sovereign (IYC 266) Zero Coupon Yield 7 Year</t>
  </si>
  <si>
    <t>I26608Y  Index</t>
  </si>
  <si>
    <t>IDR Indonesia Sovereign (IYC 266) Zero Coupon Yield 8 Year</t>
  </si>
  <si>
    <t>I26609Y  Index</t>
  </si>
  <si>
    <t>IDR Indonesia Sovereign (IYC 266) Zero Coupon Yield 9 Year</t>
  </si>
  <si>
    <t>I26610Y  Index</t>
  </si>
  <si>
    <t>IDR Indonesia Sovereign (IYC 266) Zero Coupon Yield 10 Year</t>
  </si>
  <si>
    <t>I26615Y Index</t>
  </si>
  <si>
    <t>IDR Indonesia Sovereign (IYC 266) Zero Coupon Yield 15 Year</t>
  </si>
  <si>
    <t>I26620Y Index</t>
  </si>
  <si>
    <t>IDR Indonesia Sovereign (IYC 266) Zero Coupon Yield 20 Year</t>
  </si>
  <si>
    <t>I26630Y Index</t>
  </si>
  <si>
    <t>IDR Indonesia Sovereign (IYC 266) Zero Coupon Yield 30 Year</t>
  </si>
  <si>
    <t>IHSWOOA Curncy</t>
  </si>
  <si>
    <t>IDR Swap Onshore (OIS) 1 MO</t>
  </si>
  <si>
    <t>OV Indonia</t>
  </si>
  <si>
    <t>IHSWOOB Curncy</t>
  </si>
  <si>
    <t>IDR Swap Onshore (OIS) 2 MO</t>
  </si>
  <si>
    <t>IHSWOOC Curncy</t>
  </si>
  <si>
    <t>IDR Swap Onshore (OIS) 3 MO</t>
  </si>
  <si>
    <t>IHSWOOF Curncy</t>
  </si>
  <si>
    <t>IDR Swap Onshore (OIS) 6 MO</t>
  </si>
  <si>
    <t>IHSWOOI Curncy</t>
  </si>
  <si>
    <t>IDR Swap Onshore (OIS) 9 MO</t>
  </si>
  <si>
    <t>IHSWOO1 Curncy</t>
  </si>
  <si>
    <t>IDR Swap Onshore (OIS) 1 YR</t>
  </si>
  <si>
    <t>The Indonesian USD bond curve is constructured from individual bonds following Nelson-Siegel</t>
  </si>
  <si>
    <t>Israeli Shekel Spot (XDF Default)</t>
  </si>
  <si>
    <t>ILS3M Curncy</t>
  </si>
  <si>
    <t>Israeli Shekel 3 Month Forward Points</t>
  </si>
  <si>
    <t>ILS6M Curncy</t>
  </si>
  <si>
    <t>Israeli Shekel 6 Month Forward Points</t>
  </si>
  <si>
    <t>ILS9M Curncy</t>
  </si>
  <si>
    <t>Israeli Shekel 9 Month Forward Points</t>
  </si>
  <si>
    <t>ISBS1 Curncy</t>
  </si>
  <si>
    <t>ILS Basis W (3M VS 3M) 1Y</t>
  </si>
  <si>
    <t>3M Telbor vs 3M US Libor</t>
  </si>
  <si>
    <t>ISBS2 Curncy</t>
  </si>
  <si>
    <t>ILS Basis W (3M VS 3M) 2Y</t>
  </si>
  <si>
    <t>ISBS3 Curncy</t>
  </si>
  <si>
    <t>ILS Basis W (3M VS 3M) 3Y</t>
  </si>
  <si>
    <t>ISBS4 Curncy</t>
  </si>
  <si>
    <t>ILS Basis W (3M VS 3M) 4Y</t>
  </si>
  <si>
    <t>ILS Basis W (3M VS 3M) 5Y</t>
  </si>
  <si>
    <t>ISBS6 Curncy</t>
  </si>
  <si>
    <t>ILS Basis W (3M VS 3M) 6Y</t>
  </si>
  <si>
    <t>ISBS7 Curncy</t>
  </si>
  <si>
    <t>ILS Basis W (3M VS 3M) 7Y</t>
  </si>
  <si>
    <t>ISBS8 Curncy</t>
  </si>
  <si>
    <t>ILS Basis W (3M VS 3M) 8Y</t>
  </si>
  <si>
    <t>ISBS9 Curncy</t>
  </si>
  <si>
    <t>ILS Basis W (3M VS 3M) 9Y</t>
  </si>
  <si>
    <t>ISBS10 Curncy</t>
  </si>
  <si>
    <t>ILS Basis W (3M VS 3M) 10Y</t>
  </si>
  <si>
    <t>ISBS15 Curncy</t>
  </si>
  <si>
    <t>ILS Basis W (3M VS 3M) 15Y</t>
  </si>
  <si>
    <t>ISBS20 Curncy</t>
  </si>
  <si>
    <t>ILS Basis W (3M VS 3M) 20Y</t>
  </si>
  <si>
    <t>ISBS30 Curncy</t>
  </si>
  <si>
    <t>ILS Basis W (3M VS 3M) 30Y</t>
  </si>
  <si>
    <t>ISSW1 Curncy</t>
  </si>
  <si>
    <t>ILS Swap Annual (VS 3M) 1Y</t>
  </si>
  <si>
    <t>3M Telbor</t>
  </si>
  <si>
    <t>ISSW2 Curncy</t>
  </si>
  <si>
    <t>ILS Swap Annual (VS 3M) 2Y</t>
  </si>
  <si>
    <t>ISSW3 Curncy</t>
  </si>
  <si>
    <t>ILS Swap Annual (VS 3M) 3Y</t>
  </si>
  <si>
    <t>ISSW4 Curncy</t>
  </si>
  <si>
    <t>ILS Swap Annual (VS 3M) 4Y</t>
  </si>
  <si>
    <t>ISSW5 Curncy</t>
  </si>
  <si>
    <t>ILS Swap Annual (VS 3M) 5Y</t>
  </si>
  <si>
    <t>ISSW6 Curncy</t>
  </si>
  <si>
    <t>ILS Swap Annual (VS 3M) 6Y</t>
  </si>
  <si>
    <t>ISSW7 Curncy</t>
  </si>
  <si>
    <t>ILS Swap Annual (VS 3M) 7Y</t>
  </si>
  <si>
    <t>ISSW8 Curncy</t>
  </si>
  <si>
    <t>ILS Swap Annual (VS 3M) 8Y</t>
  </si>
  <si>
    <t>ILS Swap Annual (VS 3M) 9Y</t>
  </si>
  <si>
    <t>ISSW10 Curncy</t>
  </si>
  <si>
    <t>ILS Swap Annual (VS 3M) 10Y</t>
  </si>
  <si>
    <t>ISSW15 Curncy</t>
  </si>
  <si>
    <t>ILS Swap Annual (VS 3M) 15Y</t>
  </si>
  <si>
    <t>ISSW20 Curncy</t>
  </si>
  <si>
    <t>ILS Swap Annual (VS 3M) 20Y</t>
  </si>
  <si>
    <t>ISSW30 Curncy</t>
  </si>
  <si>
    <t>ILS Swap Annual (VS 3M) 30Y</t>
  </si>
  <si>
    <t>I32503M Index</t>
  </si>
  <si>
    <t>ILS Israel Sovereign (IYC 325) Zero Coupon Yield 3 Month</t>
  </si>
  <si>
    <t>I32506M Index</t>
  </si>
  <si>
    <t>ILS Israel Sovereign (IYC 325) Zero Coupon Yield 6 Month</t>
  </si>
  <si>
    <t>I32501Y Index</t>
  </si>
  <si>
    <t>ILS Israel Sovereign (IYC 325) Zero Coupon Yield 1 Year</t>
  </si>
  <si>
    <t>I32502Y Index</t>
  </si>
  <si>
    <t>ILS Israel Sovereign (IYC 325) Zero Coupon Yield 2 Year</t>
  </si>
  <si>
    <t>I32503Y Index</t>
  </si>
  <si>
    <t>ILS Israel Sovereign (IYC 325) Zero Coupon Yield 3 Year</t>
  </si>
  <si>
    <t>ILS Israel Sovereign (IYC 325) Zero Coupon Yield 4 Year</t>
  </si>
  <si>
    <t>I32505Y Index</t>
  </si>
  <si>
    <t>ILS Israel Sovereign (IYC 325) Zero Coupon Yield 5 Year</t>
  </si>
  <si>
    <t>I32506Y Index</t>
  </si>
  <si>
    <t>ILS Israel Sovereign (IYC 325) Zero Coupon Yield 6 Year</t>
  </si>
  <si>
    <t>I32507Y Index</t>
  </si>
  <si>
    <t>ILS Israel Sovereign (IYC 325) Zero Coupon Yield 7 Year</t>
  </si>
  <si>
    <t>I32508Y Index</t>
  </si>
  <si>
    <t>ILS Israel Sovereign (IYC 325) Zero Coupon Yield 8 Year</t>
  </si>
  <si>
    <t>I32509Y Index</t>
  </si>
  <si>
    <t>ILS Israel Sovereign (IYC 325) Zero Coupon Yield 9 Year</t>
  </si>
  <si>
    <t>I32510Y Index</t>
  </si>
  <si>
    <t>ILS Israel Sovereign (IYC 325) Zero Coupon Yield 10 Year</t>
  </si>
  <si>
    <t>I32515Y Index</t>
  </si>
  <si>
    <t>ILS Israel Sovereign (IYC 325) Zero Coupon Yield 15 Year</t>
  </si>
  <si>
    <t>I32520Y Index</t>
  </si>
  <si>
    <t>ILS Israel Sovereign (IYC 325) Zero Coupon Yield 20 Year</t>
  </si>
  <si>
    <t>I32530Y Index</t>
  </si>
  <si>
    <t>ILS Israel Sovereign (IYC 325) Zero Coupon Yield 30 Year</t>
  </si>
  <si>
    <t>The Israeli USD bond curve is constructured from individual bonds following Nelson-Siegel</t>
  </si>
  <si>
    <t>South Korean Won Spot (XDF Default)</t>
  </si>
  <si>
    <t>KWN3M Curncy</t>
  </si>
  <si>
    <t>South Korean Won 3 Month Non-Deliverable Forward Points</t>
  </si>
  <si>
    <t>KWN6M Curncy</t>
  </si>
  <si>
    <t>South Korean Won 6 Month Non-Deliverable Forward Points</t>
  </si>
  <si>
    <t>KWN9M Curncy</t>
  </si>
  <si>
    <t>South Korean Won 9 Month Non-Deliverable Forward Points</t>
  </si>
  <si>
    <t>KWN+3M Curncy</t>
  </si>
  <si>
    <t>South Korean Won 3 Month Non-Deliverable Forward Outright</t>
  </si>
  <si>
    <t>KWN+6M Curncy</t>
  </si>
  <si>
    <t>South Korean Won 6 Month Non-Deliverable Forward Outright</t>
  </si>
  <si>
    <t>KWN+9M Curncy</t>
  </si>
  <si>
    <t>South Korean Won 9 Month Non-Deliverable Forward Outright</t>
  </si>
  <si>
    <t>KWSWN1 Curncy</t>
  </si>
  <si>
    <t>KRWUSD NDS Swap SAv6M 1Y</t>
  </si>
  <si>
    <t>KWSWN2 Curncy</t>
  </si>
  <si>
    <t>KRWUSD NDS Swap SAv6M 2Y</t>
  </si>
  <si>
    <t>KWSWN3 Curncy</t>
  </si>
  <si>
    <t>KRWUSD NDS Swap SAv6M 3Y</t>
  </si>
  <si>
    <t>KWSWN4 Curncy</t>
  </si>
  <si>
    <t>KRWUSD NDS Swap SAv6M 4Y</t>
  </si>
  <si>
    <t>KWSWN5 Curncy</t>
  </si>
  <si>
    <t>KRWUSD NDS Swap SAv6M 5Y</t>
  </si>
  <si>
    <t>KWSWN6 Curncy</t>
  </si>
  <si>
    <t>KRWUSD NDS Swap SAv6M 6Y</t>
  </si>
  <si>
    <t>KRWUSD NDS Swap SAv6M 7Y</t>
  </si>
  <si>
    <t>KWSWN8 Curncy</t>
  </si>
  <si>
    <t>KRWUSD NDS Swap SAv6M 8Y</t>
  </si>
  <si>
    <t>KWSWN9 Curncy</t>
  </si>
  <si>
    <t>KRWUSD NDS Swap SAv6M 9Y</t>
  </si>
  <si>
    <t>KWSWN10 Curncy</t>
  </si>
  <si>
    <t>KRWUSD NDS Swap SAv6M 10Y</t>
  </si>
  <si>
    <t>KWSWN15 Curncy</t>
  </si>
  <si>
    <t>KRWUSD NDS Swap SAv6M 15Y</t>
  </si>
  <si>
    <t>KWSWN20 Curncy</t>
  </si>
  <si>
    <t>KRWUSD NDS Swap SAv6M 20Y</t>
  </si>
  <si>
    <t>C2323M Index</t>
  </si>
  <si>
    <t>BFV KRW Korea Treasury 3 Month</t>
  </si>
  <si>
    <t>C2326M Index</t>
  </si>
  <si>
    <t>BFV KRW Korea Treasury 6 Month</t>
  </si>
  <si>
    <t>C2321Y Index</t>
  </si>
  <si>
    <t>BFV KRW Korea Treasury 1 Year</t>
  </si>
  <si>
    <t>BFV KRW Korea Treasury 2 Year</t>
  </si>
  <si>
    <t>C2323Y Index</t>
  </si>
  <si>
    <t>BFV KRW Korea Treasury 3 Year</t>
  </si>
  <si>
    <t>C2324Y Index</t>
  </si>
  <si>
    <t>BFV KRW Korea Treasury 4 Year</t>
  </si>
  <si>
    <t>C2325Y Index</t>
  </si>
  <si>
    <t>BFV KRW Korea Treasury 5 Year</t>
  </si>
  <si>
    <t>C2327Y Index</t>
  </si>
  <si>
    <t>BFV KRW Korea Treasury 7 Year</t>
  </si>
  <si>
    <t>C2328Y Index</t>
  </si>
  <si>
    <t>BFV KRW Korea Treasury 8 Year</t>
  </si>
  <si>
    <t>C2329Y Index</t>
  </si>
  <si>
    <t>BFV KRW Korea Treasury 9 Year</t>
  </si>
  <si>
    <t>C23210Y Index</t>
  </si>
  <si>
    <t>BFV KRW Korea Treasury 10 Year</t>
  </si>
  <si>
    <t>C23215Y Index</t>
  </si>
  <si>
    <t>BFV KRW Korea Treasury 15 Year</t>
  </si>
  <si>
    <t>C23220Y Index</t>
  </si>
  <si>
    <t>BFV KRW Korea Treasury 20 Year</t>
  </si>
  <si>
    <t>I17303M Index</t>
  </si>
  <si>
    <t>KRW Korea Treasury Bond (IYC 173) Zero Coupon Yield 3 Month</t>
  </si>
  <si>
    <t>I17306M Index</t>
  </si>
  <si>
    <t>KRW Korea Treasury Bond (IYC 173) Zero Coupon Yield 6 Month</t>
  </si>
  <si>
    <t>I17301Y Index</t>
  </si>
  <si>
    <t>KRW Korea Treasury Bond (IYC 173) Zero Coupon Yield 1 Year</t>
  </si>
  <si>
    <t>I17302Y Index</t>
  </si>
  <si>
    <t>KRW Korea Treasury Bond (IYC 173) Zero Coupon Yield 2 Year</t>
  </si>
  <si>
    <t>I17303Y Index</t>
  </si>
  <si>
    <t>KRW Korea Treasury Bond (IYC 173) Zero Coupon Yield 3 Year</t>
  </si>
  <si>
    <t>I17304Y Index</t>
  </si>
  <si>
    <t>KRW Korea Treasury Bond (IYC 173) Zero Coupon Yield 4 Year</t>
  </si>
  <si>
    <t>I17305Y Index</t>
  </si>
  <si>
    <t>KRW Korea Treasury Bond (IYC 173) Zero Coupon Yield 5 Year</t>
  </si>
  <si>
    <t>I17306Y Index</t>
  </si>
  <si>
    <t>KRW Korea Treasury Bond (IYC 173) Zero Coupon Yield 6 Year</t>
  </si>
  <si>
    <t>I17307Y Index</t>
  </si>
  <si>
    <t>KRW Korea Treasury Bond (IYC 173) Zero Coupon Yield 7 Year</t>
  </si>
  <si>
    <t>I17308Y Index</t>
  </si>
  <si>
    <t>KRW Korea Treasury Bond (IYC 173) Zero Coupon Yield 8 Year</t>
  </si>
  <si>
    <t>I17309Y Index</t>
  </si>
  <si>
    <t>KRW Korea Treasury Bond (IYC 173) Zero Coupon Yield 9 Year</t>
  </si>
  <si>
    <t>I17310Y Index</t>
  </si>
  <si>
    <t>KRW Korea Treasury Bond (IYC 173) Zero Coupon Yield 10 Year</t>
  </si>
  <si>
    <t>I17315Y Index</t>
  </si>
  <si>
    <t>KRW Korea Treasury Bond (IYC 173) Zero Coupon Yield 15 Year</t>
  </si>
  <si>
    <t>I17320Y Index</t>
  </si>
  <si>
    <t>KRW Korea Treasury Bond (IYC 173) Zero Coupon Yield 20 Year</t>
  </si>
  <si>
    <t>I17330Y Index</t>
  </si>
  <si>
    <t>KRW Korea Treasury Bond (IYC 173) Zero Coupon Yield 30 Year</t>
  </si>
  <si>
    <t>Mexican Peso Spot</t>
  </si>
  <si>
    <t>MXN3M Curncy</t>
  </si>
  <si>
    <t>Mexican Peso 3 Month Forward Points</t>
  </si>
  <si>
    <t>MXN6M Curncy</t>
  </si>
  <si>
    <t>Mexican Peso 6 Month Forward Points</t>
  </si>
  <si>
    <t>MXN9M Curncy</t>
  </si>
  <si>
    <t>Mexican Peso 9 Month Forward Points</t>
  </si>
  <si>
    <t>MXN+3M Curncy</t>
  </si>
  <si>
    <t>Mexican Peso 3 Month Forward Outright</t>
  </si>
  <si>
    <t>MXN+6M Curncy</t>
  </si>
  <si>
    <t>Mexican Peso 6 Month Forward Outright</t>
  </si>
  <si>
    <t>MPBS1A Curncy</t>
  </si>
  <si>
    <t>MXN-USD Basis W(28Dv1M) 13M</t>
  </si>
  <si>
    <t>28D TIIE vs 1M US Libor (flipped quoting convention)</t>
  </si>
  <si>
    <t>MPBS2B Curncy</t>
  </si>
  <si>
    <t>MXN-USD Basis W(28Dv1M) 26M</t>
  </si>
  <si>
    <t>MPBS3C Curncy</t>
  </si>
  <si>
    <t>MXN-USD Basis W(28Dv1M) 39M</t>
  </si>
  <si>
    <t>MPBS4D Curncy</t>
  </si>
  <si>
    <t>MXN-USD Basis W(28Dv1M) 52M</t>
  </si>
  <si>
    <t>MPBS5E Curncy</t>
  </si>
  <si>
    <t>MXN-USD Basis W(28Dv1M) 65M</t>
  </si>
  <si>
    <t>MPBS7G Curncy</t>
  </si>
  <si>
    <t>MXN-USD Basis W(28Dv1M) 91M</t>
  </si>
  <si>
    <t>MPBS10J Curncy</t>
  </si>
  <si>
    <t>MXN-USD Basis W(28Dv1M) 130M</t>
  </si>
  <si>
    <t>MPBS16C Curncy</t>
  </si>
  <si>
    <t>MXN-USD Basis W(28Dv1M) 195M</t>
  </si>
  <si>
    <t>MPBS21H Curncy</t>
  </si>
  <si>
    <t>MXN-USD Basis W(28Dv1M) 260M</t>
  </si>
  <si>
    <t>MPBS32F Curncy</t>
  </si>
  <si>
    <t>MXN-USD Basis W(28Dv1M) 390M</t>
  </si>
  <si>
    <t>MPSW1A Curncy</t>
  </si>
  <si>
    <t>MXN SWAP MTH (v 28D) 13M</t>
  </si>
  <si>
    <t>28D TIIE</t>
  </si>
  <si>
    <t>MPSW2B Curncy</t>
  </si>
  <si>
    <t>MXN SWAP MTH (v 28D) 26M</t>
  </si>
  <si>
    <t>MPSW3C Curncy</t>
  </si>
  <si>
    <t>MXN SWAP MTH (v 28D) 39M</t>
  </si>
  <si>
    <t>MPSW4D Curncy</t>
  </si>
  <si>
    <t>MXN SWAP MTH (v 28D) 52M</t>
  </si>
  <si>
    <t>MPSW5E Curncy</t>
  </si>
  <si>
    <t>MXN SWAP MTH (v 28D) 65M</t>
  </si>
  <si>
    <t>MPSW7G Curncy</t>
  </si>
  <si>
    <t>MXN SWAP MTH (v 28D) 91M</t>
  </si>
  <si>
    <t>MPSW10K Curncy</t>
  </si>
  <si>
    <t>MXN SWAP MTH(v 28D) 130M</t>
  </si>
  <si>
    <t>MPSW16C Curncy</t>
  </si>
  <si>
    <t>MXN Swap MTH(v 28D) 195M</t>
  </si>
  <si>
    <t>MPSW21H Curncy</t>
  </si>
  <si>
    <t>MXN Swap MTH(v 28D) 260M</t>
  </si>
  <si>
    <t>MPSW32F Curncy</t>
  </si>
  <si>
    <t>MXN Swap MTH(v 28D) 390M</t>
  </si>
  <si>
    <t>C4763M Index</t>
  </si>
  <si>
    <t>BFV MXN Mexico Sovereign 3 Month</t>
  </si>
  <si>
    <t>C4766M Index</t>
  </si>
  <si>
    <t>BFV MXN Mexico Sovereign 6 Month</t>
  </si>
  <si>
    <t>BFV MXN Mexico Sovereign 1 Year</t>
  </si>
  <si>
    <t>C4762Y Index</t>
  </si>
  <si>
    <t>BFV MXN Mexico Sovereign 2 Year</t>
  </si>
  <si>
    <t>C4763Y Index</t>
  </si>
  <si>
    <t>BFV MXN Mexico Sovereign 3 Year</t>
  </si>
  <si>
    <t>C4764Y Index</t>
  </si>
  <si>
    <t>BFV MXN Mexico Sovereign 4 Year</t>
  </si>
  <si>
    <t>C4765Y Index</t>
  </si>
  <si>
    <t>BFV MXN Mexico Sovereign 5 Year</t>
  </si>
  <si>
    <t>C4767Y Index</t>
  </si>
  <si>
    <t>BFV MXN Mexico Sovereign 7 Year</t>
  </si>
  <si>
    <t>C4768Y Index</t>
  </si>
  <si>
    <t>BFV MXN Mexico Sovereign 8 Year</t>
  </si>
  <si>
    <t>C4769Y Index</t>
  </si>
  <si>
    <t>BFV MXN Mexico Sovereign 9 Year</t>
  </si>
  <si>
    <t>C47610Y Index</t>
  </si>
  <si>
    <t>BFV MXN Mexico Sovereign 10 Year</t>
  </si>
  <si>
    <t>C47615Y Index</t>
  </si>
  <si>
    <t>BFV MXN Mexico Sovereign 15 Year</t>
  </si>
  <si>
    <t>C47620Y Index</t>
  </si>
  <si>
    <t>BFV MXN Mexico Sovereign 20 Year</t>
  </si>
  <si>
    <t>C47625Y Index</t>
  </si>
  <si>
    <t>BFV MXN Mexico Sovereign 25 Year</t>
  </si>
  <si>
    <t>C47630Y Index</t>
  </si>
  <si>
    <t>BFV MXN Mexico Sovereign 30 Year</t>
  </si>
  <si>
    <t>I25103M Index</t>
  </si>
  <si>
    <t>MNX Mexico Sovereign (IYC I251) Zero Coupon Yield 3 Month</t>
  </si>
  <si>
    <t>I25106M Index</t>
  </si>
  <si>
    <t>MXN Mexico Sovereign (IYC I251) Zero Coupon Yield 6 Month</t>
  </si>
  <si>
    <t>I25101Y Index</t>
  </si>
  <si>
    <t>MXN Mexico Sovereign (IYC I251) Zero Coupon Yield 1 Year</t>
  </si>
  <si>
    <t>I25102Y Index</t>
  </si>
  <si>
    <t>MXN Mexico Sovereign (IYC I251) Zero Coupon Yield 2 Year</t>
  </si>
  <si>
    <t>MXN Mexico Sovereign (IYC I251) Zero Coupon Yield 3 Year</t>
  </si>
  <si>
    <t>I25104Y Index</t>
  </si>
  <si>
    <t>MXN Mexico Sovereign (IYC I251) Zero Coupon Yield 4 Year</t>
  </si>
  <si>
    <t>I25105Y Index</t>
  </si>
  <si>
    <t>MXN Mexico Sovereign (IYC I251) Zero Coupon Yield 5 Year</t>
  </si>
  <si>
    <t>I25106Y Index</t>
  </si>
  <si>
    <t>MXN Mexico Sovereign (IYC I251) Zero Coupon Yield 6 Year</t>
  </si>
  <si>
    <t>I25107Y Index</t>
  </si>
  <si>
    <t>MXN Mexico Sovereign (IYC I251) Zero Coupon Yield 7 Year</t>
  </si>
  <si>
    <t>I25108Y Index</t>
  </si>
  <si>
    <t>MXN Mexico Sovereign (IYC I251) Zero Coupon Yield 8 Year</t>
  </si>
  <si>
    <t>I25109Y Index</t>
  </si>
  <si>
    <t>MXN Mexico Sovereign (IYC I251) Zero Coupon Yield 9 Year</t>
  </si>
  <si>
    <t>I25110Y Index</t>
  </si>
  <si>
    <t>MXN Mexico Sovereign (IYC I251) Zero Coupon Yield 10 Year</t>
  </si>
  <si>
    <t>I25115Y Index</t>
  </si>
  <si>
    <t>MXN Mexico Sovereign (IYC I251) Zero Coupon Yield 15 Year</t>
  </si>
  <si>
    <t>I25120Y Index</t>
  </si>
  <si>
    <t>MXN Mexico Sovereign (IYC I251) Zero Coupon Yield 20 Year</t>
  </si>
  <si>
    <t>I25130Y Index</t>
  </si>
  <si>
    <t>MXN Mexico Sovereign (IYC I251) Zero Coupon Yield 30 Year</t>
  </si>
  <si>
    <t>C8043M Index</t>
  </si>
  <si>
    <t>BFV USD Mexico Sovereign 3 Month</t>
  </si>
  <si>
    <t>C8046M Index</t>
  </si>
  <si>
    <t>BFV USD Mexico Sovereign 6 Month</t>
  </si>
  <si>
    <t>C8041Y Index</t>
  </si>
  <si>
    <t>BFV USD Mexico Sovereign 1 Year</t>
  </si>
  <si>
    <t>BFV USD Mexico Sovereign 2 Year</t>
  </si>
  <si>
    <t>C8043Y Index</t>
  </si>
  <si>
    <t>BFV USD Mexico Sovereign 3 Year</t>
  </si>
  <si>
    <t>C8044Y Index</t>
  </si>
  <si>
    <t>BFV USD Mexico Sovereign 4 Year</t>
  </si>
  <si>
    <t>C8045Y Index</t>
  </si>
  <si>
    <t>BFV USD Mexico Sovereign 5 Year</t>
  </si>
  <si>
    <t>C8047Y Index</t>
  </si>
  <si>
    <t>BFV USD Mexico Sovereign 7 Year</t>
  </si>
  <si>
    <t>C8048Y Index</t>
  </si>
  <si>
    <t>BFV USD Mexico Sovereign 8 Year</t>
  </si>
  <si>
    <t>C8049Y Index</t>
  </si>
  <si>
    <t>BFV USD Mexico Sovereign 9 Year</t>
  </si>
  <si>
    <t>C80410Y Index</t>
  </si>
  <si>
    <t>BFV USD Mexico Sovereign 10 Year</t>
  </si>
  <si>
    <t>C80415Y Index</t>
  </si>
  <si>
    <t>BFV USD Mexico Sovereign 15 Year</t>
  </si>
  <si>
    <t>C80420Y Index</t>
  </si>
  <si>
    <t>BFV USD Mexico Sovereign 20 Year</t>
  </si>
  <si>
    <t>C80425Y Index</t>
  </si>
  <si>
    <t>BFV USD Mexico Sovereign 25 Year</t>
  </si>
  <si>
    <t>C80430Y Index</t>
  </si>
  <si>
    <t>BFV USD Mexico Sovereign 30 Year</t>
  </si>
  <si>
    <t>MXIBTIIE Index</t>
  </si>
  <si>
    <t>Mexico Interbank TIIE 28 Day</t>
  </si>
  <si>
    <t>MPSWC Curncy</t>
  </si>
  <si>
    <t>MXN Swap MTH (vs 28D) 3M</t>
  </si>
  <si>
    <t>MPSWF Curncy</t>
  </si>
  <si>
    <t>MXN Swap MTH (vs 28D) 6M</t>
  </si>
  <si>
    <t>MPSWI Curncy</t>
  </si>
  <si>
    <t>MXN Swap MTH (vs 28D) 9M</t>
  </si>
  <si>
    <t>Malaysian Ringgit Spot (XDF Default)</t>
  </si>
  <si>
    <t>MRN3M Curncy</t>
  </si>
  <si>
    <t>Malaysian Ringgit 3 Month Non-Deliverable Forward Points</t>
  </si>
  <si>
    <t>MRN6M Curncy</t>
  </si>
  <si>
    <t>Malaysian Ringgit 6 Month Non-Deliverable Forward Points</t>
  </si>
  <si>
    <t>MRN9M Curncy</t>
  </si>
  <si>
    <t>Malaysian Ringgit 9 Month Non-Deliverable Forward Points</t>
  </si>
  <si>
    <t>MRN+3M Curncy</t>
  </si>
  <si>
    <t>Malaysian Ringgit 3 Month Non-Deliverable Forward Outright</t>
  </si>
  <si>
    <t>MRN+6M Curncy</t>
  </si>
  <si>
    <t>Malaysian Ringgit 6 Month Non-Deliverable Forward Outright</t>
  </si>
  <si>
    <t>MRN+9M Curncy</t>
  </si>
  <si>
    <t>Malaysian Ringgit 9 Month Non-Deliverable Forward Outright</t>
  </si>
  <si>
    <t>MRBS1 Curncy</t>
  </si>
  <si>
    <t>MYR-USD Basis W(3Mv3M) 1Y</t>
  </si>
  <si>
    <t>3M Klibor vs 3M US Libor</t>
  </si>
  <si>
    <t>MYR-USD Basis W(3Mv3M) 2Y</t>
  </si>
  <si>
    <t>MRBS3 Curncy</t>
  </si>
  <si>
    <t>MYR-USD Basis W(3Mv3M) 3Y</t>
  </si>
  <si>
    <t>MRBS4 Curncy</t>
  </si>
  <si>
    <t>MYR-USD Basis W(3Mv3M) 4Y</t>
  </si>
  <si>
    <t>MRBS5 Curncy</t>
  </si>
  <si>
    <t>MYR-USD Basis W(3Mv3M) 5Y</t>
  </si>
  <si>
    <t>MRBS7 Curncy</t>
  </si>
  <si>
    <t>MYR-USD Basis W(3Mv3M) 7Y</t>
  </si>
  <si>
    <t>MRBS10 Curncy</t>
  </si>
  <si>
    <t>MYR-USD Basis W(3Mv3M) 10Y</t>
  </si>
  <si>
    <t>MRBS15 Curncy</t>
  </si>
  <si>
    <t>MYR-USD Basis W(3Mv3M) 15Y</t>
  </si>
  <si>
    <t>MRBS20 Curncy</t>
  </si>
  <si>
    <t>MYR-USD Basis W(3Mv3M) 20Y</t>
  </si>
  <si>
    <t>MRSWNI1 Curncy</t>
  </si>
  <si>
    <t>MYR NDIRS Q (V 3M) 1Y</t>
  </si>
  <si>
    <t>3M Klibor</t>
  </si>
  <si>
    <t>MRSWNI2 Curncy</t>
  </si>
  <si>
    <t>MYR NDIRS Q (V 3M) 2Y</t>
  </si>
  <si>
    <t>MRSWNI3 Curncy</t>
  </si>
  <si>
    <t>MYR NDIRS Q (V 3M) 3Y</t>
  </si>
  <si>
    <t>MRSWNI4 Curncy</t>
  </si>
  <si>
    <t>MYR NDIRS Q (V 3M) 4Y</t>
  </si>
  <si>
    <t>MRSWNI5 Curncy</t>
  </si>
  <si>
    <t>MYR NDIRS Q (V 3M) 5Y</t>
  </si>
  <si>
    <t>MRSWNI7 Curncy</t>
  </si>
  <si>
    <t>MYR NDIRS Q (V 3M) 7Y</t>
  </si>
  <si>
    <t>MRSWNI10 Curncy</t>
  </si>
  <si>
    <t>MYR NDIRS Q (V 3M) 10Y</t>
  </si>
  <si>
    <t>MRSWNI15 Curncy</t>
  </si>
  <si>
    <t>MYR NDIRS Q (V 3M) 15Y</t>
  </si>
  <si>
    <t>MRSWNI20 Curncy</t>
  </si>
  <si>
    <t>MYR NDIRS Q (V 3M) 20Y</t>
  </si>
  <si>
    <t>C1283M Index</t>
  </si>
  <si>
    <t>BFV MYR Malaysia Government 3 Month</t>
  </si>
  <si>
    <t>C1286M Index</t>
  </si>
  <si>
    <t>BFV MYR Malaysia Government 6 Month</t>
  </si>
  <si>
    <t>BFV MYR Malaysia Government 1</t>
  </si>
  <si>
    <t>C1282Y Index</t>
  </si>
  <si>
    <t>BFV MYR Malaysia Government 2</t>
  </si>
  <si>
    <t>C1283Y Index</t>
  </si>
  <si>
    <t>BFV MYR Malaysia Government 3</t>
  </si>
  <si>
    <t>C1284Y Index</t>
  </si>
  <si>
    <t>BFV MYR Malaysia Government 4</t>
  </si>
  <si>
    <t>C1285Y Index</t>
  </si>
  <si>
    <t>BFV MYR Malaysia Government 5</t>
  </si>
  <si>
    <t>C1287Y Index</t>
  </si>
  <si>
    <t>BFV MYR Malaysia Government 7</t>
  </si>
  <si>
    <t>C1288Y Index</t>
  </si>
  <si>
    <t>BFV MYR Malaysia Government 8</t>
  </si>
  <si>
    <t>C1289Y Index</t>
  </si>
  <si>
    <t>BFV MYR Malaysia Government 9</t>
  </si>
  <si>
    <t>C12810Y Index</t>
  </si>
  <si>
    <t>BFV MYR Malaysia Government 10</t>
  </si>
  <si>
    <t>C12815Y Index</t>
  </si>
  <si>
    <t>Malaysian Government 15 Year</t>
  </si>
  <si>
    <t>C12820Y Index</t>
  </si>
  <si>
    <t>Malaysian Government 20 Year</t>
  </si>
  <si>
    <t>I19603M Index</t>
  </si>
  <si>
    <t>MYR Malaysia Sovereign (IYC 196) Zero Coupon Yield 3 Month</t>
  </si>
  <si>
    <t>I19606M Index</t>
  </si>
  <si>
    <t>MYR Malaysia Sovereign (IYC 196) Zero Coupon Yield 6 Month</t>
  </si>
  <si>
    <t>I19601Y Index</t>
  </si>
  <si>
    <t>MYR Malaysia Sovereign (IYC 196) Zero Coupon Yield 1 Year</t>
  </si>
  <si>
    <t>I19602Y Index</t>
  </si>
  <si>
    <t>MYR Malaysia Sovereign (IYC 196) Zero Coupon Yield 2 Year</t>
  </si>
  <si>
    <t>I19603Y Index</t>
  </si>
  <si>
    <t>MYR Malaysia Sovereign (IYC 196) Zero Coupon Yield 3 Year</t>
  </si>
  <si>
    <t>I19604Y Index</t>
  </si>
  <si>
    <t>MYR Malaysia Sovereign (IYC 196) Zero Coupon Yield 4 Year</t>
  </si>
  <si>
    <t>MYR Malaysia Sovereign (IYC 196) Zero Coupon Yield 5 Year</t>
  </si>
  <si>
    <t>I19606Y Index</t>
  </si>
  <si>
    <t>MYR Malaysia Sovereign (IYC 196) Zero Coupon Yield 6 Year</t>
  </si>
  <si>
    <t>I19607Y Index</t>
  </si>
  <si>
    <t>MYR Malaysia Sovereign (IYC 196) Zero Coupon Yield 7 Year</t>
  </si>
  <si>
    <t>I19608Y Index</t>
  </si>
  <si>
    <t>MYR Malaysia Sovereign (IYC 196) Zero Coupon Yield 8 Year</t>
  </si>
  <si>
    <t>I19609Y Index</t>
  </si>
  <si>
    <t>MYR Malaysia Sovereign (IYC 196) Zero Coupon Yield 9 Year</t>
  </si>
  <si>
    <t>I19610Y Index</t>
  </si>
  <si>
    <t>MYR Malaysia Sovereign (IYC 196) Zero Coupon Yield 10 Year</t>
  </si>
  <si>
    <t>I19615Y Index</t>
  </si>
  <si>
    <t>MYR Malaysia Sovereign (IYC 196) Zero Coupon Yield 15 Year</t>
  </si>
  <si>
    <t>I19620Y Index</t>
  </si>
  <si>
    <t>MYR Malaysia Sovereign (IYC 196) Zero Coupon Yield 20 Year</t>
  </si>
  <si>
    <t>I19630Y Index</t>
  </si>
  <si>
    <t>MYR Malaysia Sovereign (IYC 196) Zero Coupon Yield 30 Year</t>
  </si>
  <si>
    <t>MRSOA Curncy</t>
  </si>
  <si>
    <t>MYR Swap Onshore OIS 1M</t>
  </si>
  <si>
    <t>OV BNM MM AVG</t>
  </si>
  <si>
    <t>MRSOB Curncy</t>
  </si>
  <si>
    <t>MYR Swap Onshore OIS 2M</t>
  </si>
  <si>
    <t>MRSOC Curncy</t>
  </si>
  <si>
    <t>MYR Swap Onshore OIS 3M</t>
  </si>
  <si>
    <t>MRSOF Curncy</t>
  </si>
  <si>
    <t>MYR Swap Onshore OIS 6M</t>
  </si>
  <si>
    <t>MRSOI Curncy</t>
  </si>
  <si>
    <t>MYR Swap Onshore OIS 9M</t>
  </si>
  <si>
    <t>MRSO1 Curncy</t>
  </si>
  <si>
    <t>MYR Swap Onshore OIS 1Y</t>
  </si>
  <si>
    <t>Peruvian Sol Spot (XDF Default)</t>
  </si>
  <si>
    <t>PSN3M Curncy</t>
  </si>
  <si>
    <t>Peruvian Sol 3 Month Non-Deliverable Forward Points</t>
  </si>
  <si>
    <t>PSN6M Curncy</t>
  </si>
  <si>
    <t>Peruvian Sol 6 Month Non-Deliverable Forward Points</t>
  </si>
  <si>
    <t>PSN9M Curncy</t>
  </si>
  <si>
    <t>Peruvian Sol 9 Month Non-Deliverable Forward Points</t>
  </si>
  <si>
    <t>PSN+3M Curncy</t>
  </si>
  <si>
    <t>Peruvian Sol 3 Month Non-Deliverable Forward Outright</t>
  </si>
  <si>
    <t>PSN+6M Curncy</t>
  </si>
  <si>
    <t>Peruvian Sol 6 Month Non-Deliverable Forward Outright</t>
  </si>
  <si>
    <t>PSN+9M Curncy</t>
  </si>
  <si>
    <t>Peruvian Sol 9 Month Non-Deliverable Forward Outright</t>
  </si>
  <si>
    <t>PSSWN1 Curncy</t>
  </si>
  <si>
    <t>PEN-USD NDS SA (V 6M) 1Y</t>
  </si>
  <si>
    <t>PSSWN2 Curncy</t>
  </si>
  <si>
    <t>PEN-USD NDS SA (V 6M) 2Y</t>
  </si>
  <si>
    <t>PSSWN3 Curncy</t>
  </si>
  <si>
    <t>PEN-USD NDS SA (V 6M) 3Y</t>
  </si>
  <si>
    <t>PSSWN4 Curncy</t>
  </si>
  <si>
    <t>PEN-USD NDS SA (V 6M) 4Y</t>
  </si>
  <si>
    <t>PSSWN5 Curncy</t>
  </si>
  <si>
    <t>PEN-USD NDS SA (V 6M) 5Y</t>
  </si>
  <si>
    <t>PSSWN7 Curncy</t>
  </si>
  <si>
    <t>PEN-USD NDS SA (V 6M) 7Y</t>
  </si>
  <si>
    <t>PSSWN10 Curncy</t>
  </si>
  <si>
    <t>PEN-USD NDS SA (V 6M) 10Y</t>
  </si>
  <si>
    <t>PSSWN15 Curncy</t>
  </si>
  <si>
    <t>PEN-USD NDS SA (V 6M) 15Y</t>
  </si>
  <si>
    <t>PSSWN20 Curncy</t>
  </si>
  <si>
    <t>PEN-USD NDS SA (V 6M) 20Y</t>
  </si>
  <si>
    <t>PSSWN30 Curncy</t>
  </si>
  <si>
    <t>PEN-USD NDS SA (V 6M) 30Y</t>
  </si>
  <si>
    <t>C9953M Index</t>
  </si>
  <si>
    <t>PEN Peru Sovereign 3 Month</t>
  </si>
  <si>
    <t>C9956M Index</t>
  </si>
  <si>
    <t>PEN Peru Sovereign 6 Month</t>
  </si>
  <si>
    <t>C9951Y Index</t>
  </si>
  <si>
    <t>PEN Peru Sovereign 1 Year</t>
  </si>
  <si>
    <t>C9952Y Index</t>
  </si>
  <si>
    <t>PEN Peru Sovereign 2 Year</t>
  </si>
  <si>
    <t>C9953Y Index</t>
  </si>
  <si>
    <t>PEN Peru Sovereign 3 Year</t>
  </si>
  <si>
    <t>C9954Y Index</t>
  </si>
  <si>
    <t>PEN Peru Sovereign 4 Year</t>
  </si>
  <si>
    <t>C9955Y Index</t>
  </si>
  <si>
    <t>PEN Peru Sovereign 5 Year</t>
  </si>
  <si>
    <t>PEN Peru Sovereign 7 Year</t>
  </si>
  <si>
    <t>C9958Y Index</t>
  </si>
  <si>
    <t>PEN Peru Sovereign 8 Year</t>
  </si>
  <si>
    <t>C9959Y Index</t>
  </si>
  <si>
    <t>PEN Peru Sovereign 9 Year</t>
  </si>
  <si>
    <t>C99510Y Index</t>
  </si>
  <si>
    <t>PEN Peru Sovereign 10 Year</t>
  </si>
  <si>
    <t>C99515Y Index</t>
  </si>
  <si>
    <t>PEN Peru Sovereign 15 Year</t>
  </si>
  <si>
    <t>C99520Y Index</t>
  </si>
  <si>
    <t>PEN Peru Sovereign 20 Year</t>
  </si>
  <si>
    <t>C99525Y Index</t>
  </si>
  <si>
    <t>PEN Peru Sovereign 25 Year</t>
  </si>
  <si>
    <t>C99530Y Index</t>
  </si>
  <si>
    <t>PEN Peru Sovereign 30 Year</t>
  </si>
  <si>
    <t>I36103M Index</t>
  </si>
  <si>
    <t>PEN Peru Sovereign (IYC361) Zero Coupon Yield 3 Month</t>
  </si>
  <si>
    <t>I36106M Index</t>
  </si>
  <si>
    <t>PEN Peru Sovereign (IYC361) Zero Coupon Yield 6 Month</t>
  </si>
  <si>
    <t>I36101Y Index</t>
  </si>
  <si>
    <t>PEN Peru Sovereign (IYC361) Zero Coupon Yield 1 Year</t>
  </si>
  <si>
    <t>I36102Y Index</t>
  </si>
  <si>
    <t>PEN Peru Sovereign (IYC361) Zero Coupon Yield 2 Year</t>
  </si>
  <si>
    <t>I36103Y Index</t>
  </si>
  <si>
    <t>PEN Peru Sovereign (IYC361) Zero Coupon Yield 3 Year</t>
  </si>
  <si>
    <t>PEN Peru Sovereign (IYC361) Zero Coupon Yield 4 Year</t>
  </si>
  <si>
    <t>I36105Y Index</t>
  </si>
  <si>
    <t>PEN Peru Sovereign (IYC361) Zero Coupon Yield 5 Year</t>
  </si>
  <si>
    <t>I36106Y Index</t>
  </si>
  <si>
    <t>PEN Peru Sovereign (IYC361) Zero Coupon Yield 6 Year</t>
  </si>
  <si>
    <t>I36107Y Index</t>
  </si>
  <si>
    <t>PEN Peru Sovereign (IYC361) Zero Coupon Yield 7 Year</t>
  </si>
  <si>
    <t>I36108Y Index</t>
  </si>
  <si>
    <t>PEN Peru Sovereign (IYC361) Zero Coupon Yield 8 Year</t>
  </si>
  <si>
    <t>I36109Y Index</t>
  </si>
  <si>
    <t>PEN Peru Sovereign (IYC361) Zero Coupon Yield 9 Year</t>
  </si>
  <si>
    <t>I36110Y Index</t>
  </si>
  <si>
    <t>PEN Peru Sovereign (IYC361) Zero Coupon Yield 10 Year</t>
  </si>
  <si>
    <t>I36115Y Index</t>
  </si>
  <si>
    <t>PEN Peru Sovereign (IYC361) Zero Coupon Yield 15 Year</t>
  </si>
  <si>
    <t>I36120Y Index</t>
  </si>
  <si>
    <t>PEN Peru Sovereign (IYC361) Zero Coupon Yield 20 Year</t>
  </si>
  <si>
    <t>I36130Y Index</t>
  </si>
  <si>
    <t>PEN Peru Sovereign (IYC361) Zero Coupon Yield 30 Year</t>
  </si>
  <si>
    <t>C8213M Index</t>
  </si>
  <si>
    <t>BFV USD Peru Sovereign 3 Month</t>
  </si>
  <si>
    <t>C8216M Index</t>
  </si>
  <si>
    <t>BFV USD Peru Sovereign 6 Month</t>
  </si>
  <si>
    <t>C8211Y Index</t>
  </si>
  <si>
    <t>BFV USD Peru Sovereign 1 Year</t>
  </si>
  <si>
    <t>BFV USD Peru Sovereign 2 Year</t>
  </si>
  <si>
    <t>C8213Y Index</t>
  </si>
  <si>
    <t>BFV USD Peru Sovereign 3 Year</t>
  </si>
  <si>
    <t>C8214Y Index</t>
  </si>
  <si>
    <t>BFV USD Peru Sovereign 4 Year</t>
  </si>
  <si>
    <t>C8215Y Index</t>
  </si>
  <si>
    <t>BFV USD Peru Sovereign 5 Year</t>
  </si>
  <si>
    <t>C8217Y Index</t>
  </si>
  <si>
    <t>BFV USD Peru Sovereign 7 Year</t>
  </si>
  <si>
    <t>C8218Y Index</t>
  </si>
  <si>
    <t>BFV USD Peru Sovereign 8 Year</t>
  </si>
  <si>
    <t>C8219Y Index</t>
  </si>
  <si>
    <t>BFV USD Peru Sovereign 9 Year</t>
  </si>
  <si>
    <t>C82110Y Index</t>
  </si>
  <si>
    <t>BFV USD Peru Sovereign 10 Year</t>
  </si>
  <si>
    <t>C82115Y Index</t>
  </si>
  <si>
    <t>BFV USD Peru Sovereign 15 Year</t>
  </si>
  <si>
    <t>C82120Y Index</t>
  </si>
  <si>
    <t>BFV USD Peru Sovereign 20 Year</t>
  </si>
  <si>
    <t>C82125Y Index</t>
  </si>
  <si>
    <t>BFV USD Peru Sovereign 25 Year</t>
  </si>
  <si>
    <t>C82130Y Index</t>
  </si>
  <si>
    <t>BFV USD Peru Sovereign 30 Year</t>
  </si>
  <si>
    <t>Philippine Peso Spot (XDF Default)</t>
  </si>
  <si>
    <t>PPN3M Curncy</t>
  </si>
  <si>
    <t>Philippine Peso 3 Month Non-Deliverable Forward Points</t>
  </si>
  <si>
    <t>PPN6M Curncy</t>
  </si>
  <si>
    <t>Philippine Peso 6 Month Non-Deliverable Forward Points</t>
  </si>
  <si>
    <t>PPN9M Curncy</t>
  </si>
  <si>
    <t>Philippine Peso 9 Month Non-Deliverable Forward Points</t>
  </si>
  <si>
    <t>PPN+3M Curncy</t>
  </si>
  <si>
    <t>Philippine Peso 3 Month Non-Deliverable Forward Outright</t>
  </si>
  <si>
    <t>PPN+6M Curncy</t>
  </si>
  <si>
    <t>Philippine Peso 6 Month Non-Deliverable Forward Outright</t>
  </si>
  <si>
    <t>PPN+9M Curncy</t>
  </si>
  <si>
    <t>Philippine Peso 9 Month Non-Deliverable Forward Outright</t>
  </si>
  <si>
    <t>PPSWN1 Curncy</t>
  </si>
  <si>
    <t>PHPUSD NDS Swap SAv6M 1Y</t>
  </si>
  <si>
    <t>6M</t>
  </si>
  <si>
    <t>PPSWN2 Curncy</t>
  </si>
  <si>
    <t>PHPUSD NDS Swap SAv6M 2Y</t>
  </si>
  <si>
    <t>PPSWN3 Curncy</t>
  </si>
  <si>
    <t>PHPUSD NDS Swap SAv6M 3Y</t>
  </si>
  <si>
    <t>PPSWN4 Curncy</t>
  </si>
  <si>
    <t>PHPUSD NDS Swap SAv6M 4Y</t>
  </si>
  <si>
    <t>PPSWN5 Curncy</t>
  </si>
  <si>
    <t>PHPUSD NDS Swap SAv6M 5Y</t>
  </si>
  <si>
    <t>PPSWN7 Curncy</t>
  </si>
  <si>
    <t>PHPUSD NDS Swap SAv6M 7Y</t>
  </si>
  <si>
    <t>PPSWN10 Curncy</t>
  </si>
  <si>
    <t>PHPUSD NDS Swap SAv6M 10Y</t>
  </si>
  <si>
    <t>PDSR3MO Index</t>
  </si>
  <si>
    <t>PDEX PDST-R1 Fixing 3 Month</t>
  </si>
  <si>
    <t>PDSR6MO Index</t>
  </si>
  <si>
    <t>PDEX PDST-R1 Fixing 6 Month</t>
  </si>
  <si>
    <t>PDSR1YR Index</t>
  </si>
  <si>
    <t>PDEX PDST-R1 Fixing 1 Year</t>
  </si>
  <si>
    <t>PDSR2YR Index</t>
  </si>
  <si>
    <t>PDEX PDST-R1 Fixing 2 Year</t>
  </si>
  <si>
    <t>PDEX PDST-R1 Fixing 3 Year</t>
  </si>
  <si>
    <t>PDSR4YR Index</t>
  </si>
  <si>
    <t>PDEX PDST-R1 Fixing 4 Year</t>
  </si>
  <si>
    <t>PDSR5YR Index</t>
  </si>
  <si>
    <t>PDEX PDST-R1 Fixing 5 Year</t>
  </si>
  <si>
    <t>PDSR7YR Index</t>
  </si>
  <si>
    <t>PDEX PDST-R1 Fixing 7 Year</t>
  </si>
  <si>
    <t>PDSR10YR Index</t>
  </si>
  <si>
    <t>PDEX PDST-R1 Fixing 10 Year</t>
  </si>
  <si>
    <t>PDSR20YR Index</t>
  </si>
  <si>
    <t>PDEX PDST-R1 Fixing 20 Year</t>
  </si>
  <si>
    <t>I10503M Index</t>
  </si>
  <si>
    <t>PHP Philippine Government Zero Coupon Yield 3 Month</t>
  </si>
  <si>
    <t>I10506M Index</t>
  </si>
  <si>
    <t>PHP Philippine Government Zero Coupon Yield 6 Month</t>
  </si>
  <si>
    <t>I10501Y Index</t>
  </si>
  <si>
    <t>PHP Philippine Government Zero Coupon Yield 1 Year</t>
  </si>
  <si>
    <t>I10502Y Index</t>
  </si>
  <si>
    <t>PHP Philippine Government Zero Coupon Yield 2 Year</t>
  </si>
  <si>
    <t>I10503Y Index</t>
  </si>
  <si>
    <t>PHP Philippine Government Zero Coupon Yield 3 Year</t>
  </si>
  <si>
    <t>I10504Y Index</t>
  </si>
  <si>
    <t>PHP Philippine Government Zero Coupon Yield 4 Year</t>
  </si>
  <si>
    <t>PHP Philippine Government Zero Coupon Yield 5 Year</t>
  </si>
  <si>
    <t>I10506Y Index</t>
  </si>
  <si>
    <t>PHP Philippine Government Zero Coupon Yield 6 Year</t>
  </si>
  <si>
    <t>I10507Y Index</t>
  </si>
  <si>
    <t>PHP Philippine Government Zero Coupon Yield 7 Year</t>
  </si>
  <si>
    <t>I10508Y Index</t>
  </si>
  <si>
    <t>PHP Philippine Government Zero Coupon Yield 8 Year</t>
  </si>
  <si>
    <t>I10509Y Index</t>
  </si>
  <si>
    <t>PHP Philippine Government Zero Coupon Yield 9 Year</t>
  </si>
  <si>
    <t>I10510Y Index</t>
  </si>
  <si>
    <t>PHP Philippine Government Zero Coupon Yield 10 Year</t>
  </si>
  <si>
    <t>I10515Y Index</t>
  </si>
  <si>
    <t>PHP Philippine Government Zero Coupon Yield 15 Year</t>
  </si>
  <si>
    <t>I10520Y Index</t>
  </si>
  <si>
    <t>PHP Philippine Government Zero Coupon Yield 20 Year</t>
  </si>
  <si>
    <t>I10530Y Index</t>
  </si>
  <si>
    <t>PHP Philippine Government Zero Coupon Yield 30 Year</t>
  </si>
  <si>
    <t>C3473M Index</t>
  </si>
  <si>
    <t>BFV USD Philippine Sovereign 3 Month</t>
  </si>
  <si>
    <t>C3476M Index</t>
  </si>
  <si>
    <t>BFV USD Philippine Sovereign 6 Month</t>
  </si>
  <si>
    <t>C3471Y Index</t>
  </si>
  <si>
    <t>BFV USD Philippine Sovereign 1 Year</t>
  </si>
  <si>
    <t>C3472Y Index</t>
  </si>
  <si>
    <t>BFV USD Philippine Sovereign 2 Year</t>
  </si>
  <si>
    <t>C3473Y Index</t>
  </si>
  <si>
    <t>BFV USD Philippine Sovereign 3 Year</t>
  </si>
  <si>
    <t>C3474Y Index</t>
  </si>
  <si>
    <t>BFV USD Philippine Sovereign 4 Year</t>
  </si>
  <si>
    <t>BFV USD Philippine Sovereign 5 Year</t>
  </si>
  <si>
    <t>C3477Y Index</t>
  </si>
  <si>
    <t>BFV USD Philippine Sovereign 7 Year</t>
  </si>
  <si>
    <t>C3478Y Index</t>
  </si>
  <si>
    <t>BFV USD Philippine Sovereign 8 Year</t>
  </si>
  <si>
    <t>C3479Y Index</t>
  </si>
  <si>
    <t>BFV USD Philippine Sovereign 9 Year</t>
  </si>
  <si>
    <t>C34710Y Index</t>
  </si>
  <si>
    <t>BFV USD Philippine Sovereign 10 Year</t>
  </si>
  <si>
    <t>C34715Y Index</t>
  </si>
  <si>
    <t>BFV USD Philippine Sovereign 15 Year</t>
  </si>
  <si>
    <t>C34720Y Index</t>
  </si>
  <si>
    <t>BFV USD Philippine Sovereign 20 Year</t>
  </si>
  <si>
    <t>C34725Y Index</t>
  </si>
  <si>
    <t>BFV USD Philippine Sovereign 25 Year</t>
  </si>
  <si>
    <t>C34730Y Index</t>
  </si>
  <si>
    <t>BFV USD Philippine Sovereign 30 Year</t>
  </si>
  <si>
    <t>Polish Zloty Spot</t>
  </si>
  <si>
    <t>PLN3M Curncy</t>
  </si>
  <si>
    <t>Polish Zloty 3 Month Forward Points</t>
  </si>
  <si>
    <t>PLN6M Curncy</t>
  </si>
  <si>
    <t>Polish Zloty 6 Month Forward Points</t>
  </si>
  <si>
    <t>PLN9M Curncy</t>
  </si>
  <si>
    <t>Polish Zloty 9 Month Forward Points</t>
  </si>
  <si>
    <t>PZBSEC1 Curncy</t>
  </si>
  <si>
    <t>PLN-EUR Basis (3M V 3M) 1Y</t>
  </si>
  <si>
    <t>3M Wibor vs 3M Euribor</t>
  </si>
  <si>
    <t>PZBSEC2 Curncy</t>
  </si>
  <si>
    <t>PLN-EUR Basis (3M V 3M) 2Y</t>
  </si>
  <si>
    <t>PZBSEC3 Curncy</t>
  </si>
  <si>
    <t>PLN-EUR Basis (3M V 3M) 3Y</t>
  </si>
  <si>
    <t>PZBSEC4 Curncy</t>
  </si>
  <si>
    <t>PLN-EUR Basis (3M V 3M) 4Y</t>
  </si>
  <si>
    <t>PZBSEC5 Curncy</t>
  </si>
  <si>
    <t>PLN-EUR Basis (3M V 3M) 5Y</t>
  </si>
  <si>
    <t>PZBSEC6 Curncy</t>
  </si>
  <si>
    <t>PLN-EUR Basis (3M V 3M) 6Y</t>
  </si>
  <si>
    <t>PZBSEC7 Curncy</t>
  </si>
  <si>
    <t>PLN-EUR Basis (3M V 3M) 7Y</t>
  </si>
  <si>
    <t>PZBSEC8 Curncy</t>
  </si>
  <si>
    <t>PLN-EUR Basis (3M V 3M) 8Y</t>
  </si>
  <si>
    <t>PZBSEC9 Curncy</t>
  </si>
  <si>
    <t>PLN-EUR Basis (3M V 3M) 9Y</t>
  </si>
  <si>
    <t>PZBSEC10 Curncy</t>
  </si>
  <si>
    <t>PLN-EUR Basis (3M V 3M) 10Y</t>
  </si>
  <si>
    <t>PZBSEC15 Curncy</t>
  </si>
  <si>
    <t>PLN-EUR Basis (3M V 3M) 15Y</t>
  </si>
  <si>
    <t>PZBSEC20 Curncy</t>
  </si>
  <si>
    <t>PLN-EUR Basis (3M V 3M) 20Y</t>
  </si>
  <si>
    <t>PZSW1 Curncy</t>
  </si>
  <si>
    <t>PLN Swap Annual (V 3M) 1Y</t>
  </si>
  <si>
    <t>3M Wibor</t>
  </si>
  <si>
    <t>PZSW2V3 Curncy</t>
  </si>
  <si>
    <t>PLN Swap Annual (V 3M) 2Y</t>
  </si>
  <si>
    <t>PZSW3V3 Curncy</t>
  </si>
  <si>
    <t>PLN Swap Annual (V 3M) 3Y</t>
  </si>
  <si>
    <t>PZSW4V3 Curncy</t>
  </si>
  <si>
    <t>PLN Swap Annual (V 3M) 4Y</t>
  </si>
  <si>
    <t>PZSW5V3 Curncy</t>
  </si>
  <si>
    <t>PLN Swap Annual (V 3M) 5Y</t>
  </si>
  <si>
    <t>PZSW6V3 Curncy</t>
  </si>
  <si>
    <t>PLN Swap Annual (V 3M) 6Y</t>
  </si>
  <si>
    <t>PZSW7V3 Curncy</t>
  </si>
  <si>
    <t>PLN Swap Annual (V 3M) 7Y</t>
  </si>
  <si>
    <t>PZSW8V3 Curncy</t>
  </si>
  <si>
    <t>PLN Swap Annual (V 3M) 8Y</t>
  </si>
  <si>
    <t>PZSW9V3 Curncy</t>
  </si>
  <si>
    <t>PLN Swap Annual (V 3M) 9Y</t>
  </si>
  <si>
    <t>PZSW10V3 Curncy</t>
  </si>
  <si>
    <t>PLN Swap Annual (V 3M) 10Y</t>
  </si>
  <si>
    <t>PZSW15V3 Curncy</t>
  </si>
  <si>
    <t>PLN Swap Annual (V 3M) 15Y</t>
  </si>
  <si>
    <t>PZSW20V3 Curncy</t>
  </si>
  <si>
    <t>PLN Swap Annual (V 3M) 20Y</t>
  </si>
  <si>
    <t>C1193M Index</t>
  </si>
  <si>
    <t>BFV PLN Poland Sovereign 3 Month</t>
  </si>
  <si>
    <t>C1196M Index</t>
  </si>
  <si>
    <t>BFV PLN Poland Sovereign 6 Month</t>
  </si>
  <si>
    <t>C1191Y Index</t>
  </si>
  <si>
    <t>BFV PLN Poland Sovereign 1 Year</t>
  </si>
  <si>
    <t>C1192Y Index</t>
  </si>
  <si>
    <t>BFV PLN Poland Sovereign 2 Year</t>
  </si>
  <si>
    <t>C1193Y Index</t>
  </si>
  <si>
    <t>BFV PLN Poland Sovereign 3 Year</t>
  </si>
  <si>
    <t>C1194Y Index</t>
  </si>
  <si>
    <t>BFV PLN Poland Sovereign 4 Year</t>
  </si>
  <si>
    <t>C1195Y Index</t>
  </si>
  <si>
    <t>BFV PLN Poland Sovereign 5 Year</t>
  </si>
  <si>
    <t>BFV PLN Poland Sovereign 7 Year</t>
  </si>
  <si>
    <t>C1198Y Index</t>
  </si>
  <si>
    <t>BFV PLN Poland Sovereign 8 Year</t>
  </si>
  <si>
    <t>C1199Y Index</t>
  </si>
  <si>
    <t>BFV PLN Poland Sovereign 9 Year</t>
  </si>
  <si>
    <t>C11910Y Index</t>
  </si>
  <si>
    <t>BFV PLN Poland Sovereign 10 Year</t>
  </si>
  <si>
    <t>C11915Y Index</t>
  </si>
  <si>
    <t>BFV PLN Poland Sovereign 15 Year</t>
  </si>
  <si>
    <t>C11920Y Index</t>
  </si>
  <si>
    <t>BFV PLN Poland Sovereign 20 Year</t>
  </si>
  <si>
    <t>C11925Y Index</t>
  </si>
  <si>
    <t>BFV PLN Poland Sovereign 25 Year</t>
  </si>
  <si>
    <t>C11930Y Index</t>
  </si>
  <si>
    <t>BFV PLN Poland Sovereign 30 Year</t>
  </si>
  <si>
    <t>I17703M Index</t>
  </si>
  <si>
    <t>IYC Curve #177 Zero-Coupon 3 Month Yield</t>
  </si>
  <si>
    <t>I17706M Index</t>
  </si>
  <si>
    <t>IYC Curve #177 Zero-Coupon 6 Month Yield</t>
  </si>
  <si>
    <t>I17701Y Index</t>
  </si>
  <si>
    <t>IYC Curve #177 Zero-Coupon 1 Year Yield</t>
  </si>
  <si>
    <t>IYC Curve #177 Zero-Coupon 2 Year Yield</t>
  </si>
  <si>
    <t>I17703Y Index</t>
  </si>
  <si>
    <t>IYC Curve #177 Zero-Coupon 3 Year Yield</t>
  </si>
  <si>
    <t>I17704Y Index</t>
  </si>
  <si>
    <t>IYC Curve #177 Zero-Coupon 4 Year Yield</t>
  </si>
  <si>
    <t>I17705Y Index</t>
  </si>
  <si>
    <t>IYC Curve #177 Zero-Coupon 5 Year Yield</t>
  </si>
  <si>
    <t>I17706Y Index</t>
  </si>
  <si>
    <t>IYC Curve #177 Zero-Coupon 6 Year Yield</t>
  </si>
  <si>
    <t>I17707Y Index</t>
  </si>
  <si>
    <t>IYC Curve #177 Zero-Coupon 7 Year Yield</t>
  </si>
  <si>
    <t>I17708Y Index</t>
  </si>
  <si>
    <t>IYC Curve #177 Zero-Coupon 8 Year Yield</t>
  </si>
  <si>
    <t>I17709Y Index</t>
  </si>
  <si>
    <t>IYC Curve #177 Zero-Coupon 9 Year Yield</t>
  </si>
  <si>
    <t>I17710Y Index</t>
  </si>
  <si>
    <t>IYC Curve #177 Zero-Coupon 10 Year Yield</t>
  </si>
  <si>
    <t>I17715Y Index</t>
  </si>
  <si>
    <t>IYC Curve #177 Zero-Coupon 15 Year Yield</t>
  </si>
  <si>
    <t>I17720Y Index</t>
  </si>
  <si>
    <t>IYC Curve #177 Zero-Coupon 20 Year Yield</t>
  </si>
  <si>
    <t>I17730Y Index</t>
  </si>
  <si>
    <t>IYC Curve #177 Zero-Coupon 30 Year Yield</t>
  </si>
  <si>
    <t>PZSO1 Curncy</t>
  </si>
  <si>
    <t>PLN Swap OIS 1Y</t>
  </si>
  <si>
    <t>BNP PLN FIX</t>
  </si>
  <si>
    <t>PZSO2 Curncy</t>
  </si>
  <si>
    <t>PLN Swap OIS 2Y</t>
  </si>
  <si>
    <t>PZSO3 Curncy</t>
  </si>
  <si>
    <t>PLN Swap OIS 3Y</t>
  </si>
  <si>
    <t>PZSO4 Curncy</t>
  </si>
  <si>
    <t>PLN Swap OIS 4Y</t>
  </si>
  <si>
    <t>PZSO5 Curncy</t>
  </si>
  <si>
    <t>PLN Swap OIS 5Y</t>
  </si>
  <si>
    <t>PZSO10 Curncy</t>
  </si>
  <si>
    <t>PLN Swap OIS 10Y</t>
  </si>
  <si>
    <t>The Polish USD bond curve is constructured from individual bonds following Nelson-Siegel</t>
  </si>
  <si>
    <t>Russian Ruble Spot T+1 (TOM) (XDF Default)</t>
  </si>
  <si>
    <t>RUB3M Curncy</t>
  </si>
  <si>
    <t>Russian Ruble 3 Month Forward Points</t>
  </si>
  <si>
    <t>RUB6M Curncy</t>
  </si>
  <si>
    <t>Russian Ruble 6 Month Forward Points</t>
  </si>
  <si>
    <t>RUB9M Curncy</t>
  </si>
  <si>
    <t>Russian Ruble 9 Month Forward Points</t>
  </si>
  <si>
    <t>RUB+3M Curncy</t>
  </si>
  <si>
    <t>Russian Ruble 3 Month Forward Outright</t>
  </si>
  <si>
    <t>RUB+6M Curncy</t>
  </si>
  <si>
    <t>Russian Ruble 6 Month Forward Outright</t>
  </si>
  <si>
    <t>RUB+9M Curncy</t>
  </si>
  <si>
    <t>Russian Ruble 9 Month Forward Outright</t>
  </si>
  <si>
    <t>RRUSSW1 Curncy</t>
  </si>
  <si>
    <t>RUB-USD Swap (VS 3M) 1Y</t>
  </si>
  <si>
    <t>RRUSSW2 Curncy</t>
  </si>
  <si>
    <t>RUB-USD Swap (VS 3M) 2Y</t>
  </si>
  <si>
    <t>RRUSSW3 Curncy</t>
  </si>
  <si>
    <t>RUB-USD Swap (VS 3M) 3Y</t>
  </si>
  <si>
    <t>RUB-USD Swap (VS 3M) 4Y</t>
  </si>
  <si>
    <t>RRUSSW5 Curncy</t>
  </si>
  <si>
    <t>RUB-USD Swap (VS 3M) 5Y</t>
  </si>
  <si>
    <t>RRUSSW6 Curncy</t>
  </si>
  <si>
    <t>RUB-USD Swap (VS 3M) 6Y</t>
  </si>
  <si>
    <t>RRUSSW7 Curncy</t>
  </si>
  <si>
    <t>RUB-USD Swap (VS 3M) 7Y</t>
  </si>
  <si>
    <t>RRUSSW8 Curncy</t>
  </si>
  <si>
    <t>RUB-USD Swap (VS 3M) 8Y</t>
  </si>
  <si>
    <t>RRUSSW9 Curncy</t>
  </si>
  <si>
    <t>RUB-USD Swap (VS 3M) 9Y</t>
  </si>
  <si>
    <t>RRUSSW10 Curncy</t>
  </si>
  <si>
    <t>RUB-USD Swap (VS 3M) 10Y</t>
  </si>
  <si>
    <t>RRUSSW15 Curncy</t>
  </si>
  <si>
    <t>RUB-USD Swap (VS 3M) 15Y</t>
  </si>
  <si>
    <t>RRUSSW20 Curncy</t>
  </si>
  <si>
    <t>RUB-USD Swap (VS 3M) 20Y</t>
  </si>
  <si>
    <t>C4963M Index</t>
  </si>
  <si>
    <t>RUB Russia Sovereign 3 Month</t>
  </si>
  <si>
    <t>C4966M Index</t>
  </si>
  <si>
    <t>RUB Russia Sovereign 6 Month</t>
  </si>
  <si>
    <t>C4961Y Index</t>
  </si>
  <si>
    <t>RUB Russia Sovereign 1 Year</t>
  </si>
  <si>
    <t>C4962Y Index</t>
  </si>
  <si>
    <t>RUB Russia Sovereign 2 Year</t>
  </si>
  <si>
    <t>RUB Russia Sovereign 3 Year</t>
  </si>
  <si>
    <t>C4964Y Index</t>
  </si>
  <si>
    <t>RUB Russia Sovereign 4 Year</t>
  </si>
  <si>
    <t>C4965Y Index</t>
  </si>
  <si>
    <t>RUB Russia Sovereign 5 Year</t>
  </si>
  <si>
    <t>C4967Y Index</t>
  </si>
  <si>
    <t>RUB Russia Sovereign 7 Year</t>
  </si>
  <si>
    <t>C4968Y Index</t>
  </si>
  <si>
    <t>RUB Russia Sovereign 8 Year</t>
  </si>
  <si>
    <t>C4969Y Index</t>
  </si>
  <si>
    <t>RUB Russia Sovereign 9 Year</t>
  </si>
  <si>
    <t>C49610Y Index</t>
  </si>
  <si>
    <t>RUB Russia Sovereign 10 Year</t>
  </si>
  <si>
    <t>C49615Y Index</t>
  </si>
  <si>
    <t>RUB Russia Sovereign 15 Year</t>
  </si>
  <si>
    <t>C49620Y Index</t>
  </si>
  <si>
    <t>RUB Russia Sovereign 20 Year</t>
  </si>
  <si>
    <t>C49625Y Index</t>
  </si>
  <si>
    <t>RUB Russia Sovereign 25 Year</t>
  </si>
  <si>
    <t>C49630Y Index</t>
  </si>
  <si>
    <t>RUB Russia Sovereign 30 Year</t>
  </si>
  <si>
    <t>RRSOA Curncy</t>
  </si>
  <si>
    <t>RUB Swap OIS 1M</t>
  </si>
  <si>
    <t>Ruonia (Ruble OverNight Index Average)</t>
  </si>
  <si>
    <t>RRSOB Curncy</t>
  </si>
  <si>
    <t>RUB Swap OIS 2M</t>
  </si>
  <si>
    <t>RRSOC Curncy</t>
  </si>
  <si>
    <t>RUB Swap OIS 3M</t>
  </si>
  <si>
    <t>RRSOF Curncy</t>
  </si>
  <si>
    <t>RUB Swap OIS 6M</t>
  </si>
  <si>
    <t>RRSOI Curncy</t>
  </si>
  <si>
    <t>RUB Swap OIS 9M</t>
  </si>
  <si>
    <t>RRSO1 Curncy</t>
  </si>
  <si>
    <t>RUB Swap OIS 1Y</t>
  </si>
  <si>
    <t>RRSO2 Curncy</t>
  </si>
  <si>
    <t>RUB Swap OIS 2Y</t>
  </si>
  <si>
    <t>RRSO3 Curncy</t>
  </si>
  <si>
    <t>RUB Swap OIS 3Y</t>
  </si>
  <si>
    <t>Thai Baht Spot (XDF Default)</t>
  </si>
  <si>
    <t>THB3M Curncy</t>
  </si>
  <si>
    <t>Thai Baht 3 Month Forward Points</t>
  </si>
  <si>
    <t>THB6M Curncy</t>
  </si>
  <si>
    <t>Thai Baht 6 Month Forward Points</t>
  </si>
  <si>
    <t>THB9M Curncy</t>
  </si>
  <si>
    <t>Thai Baht 9 Month Forward Points</t>
  </si>
  <si>
    <t>THB+3M Curncy</t>
  </si>
  <si>
    <t>Thai Baht 3 Month Forward Outright</t>
  </si>
  <si>
    <t>THB+6M Curncy</t>
  </si>
  <si>
    <t>Thai Baht 6 Month Forward Outright</t>
  </si>
  <si>
    <t>THB+9M Curncy</t>
  </si>
  <si>
    <t>Thai Baht 9 Month Forward Outright</t>
  </si>
  <si>
    <t>TBBS1 Curncy</t>
  </si>
  <si>
    <t>THB-USD Basis (6Mv6M)1Y</t>
  </si>
  <si>
    <t>6M THBFIX vs 6M US Libor</t>
  </si>
  <si>
    <t>TBBS2 Curncy</t>
  </si>
  <si>
    <t>THB-USD Basis (6Mv6M)2Y</t>
  </si>
  <si>
    <t>TBBS3 Curncy</t>
  </si>
  <si>
    <t>THB-USD Basis (6Mv6M)3Y</t>
  </si>
  <si>
    <t>THB-USD Basis (6Mv6M)4Y</t>
  </si>
  <si>
    <t>TBBS5 Curncy</t>
  </si>
  <si>
    <t>THB-USD Basis (6Mv6M)5Y</t>
  </si>
  <si>
    <t>TBBS7 Curncy</t>
  </si>
  <si>
    <t>THB-USD Basis (6Mv6M)7Y</t>
  </si>
  <si>
    <t>TBBS10 Curncy</t>
  </si>
  <si>
    <t>THB-USD Basis (6Mv6M)10Y</t>
  </si>
  <si>
    <t>TBBS15 Curncy</t>
  </si>
  <si>
    <t>THB-USD Basis (6Mv6M)15Y</t>
  </si>
  <si>
    <t>TBBS20 Curncy</t>
  </si>
  <si>
    <t>THB-USD Basis (6Mv6M)20Y</t>
  </si>
  <si>
    <t>TBBS25 Curncy</t>
  </si>
  <si>
    <t>THB-USD Basis (6Mv6M)25Y</t>
  </si>
  <si>
    <t>TBBS30 Curncy</t>
  </si>
  <si>
    <t>THB-USD Basis (6Mv6M)30Y</t>
  </si>
  <si>
    <t>TBSWNI1 Curncy</t>
  </si>
  <si>
    <t>THB NDIRS (v6M THFX) 1Y</t>
  </si>
  <si>
    <t>6M THBFIX</t>
  </si>
  <si>
    <t>TBSWNI2 Curncy</t>
  </si>
  <si>
    <t>THB NDIRS (v6M THFX) 2Y</t>
  </si>
  <si>
    <t>TBSWNI3 Curncy</t>
  </si>
  <si>
    <t>THB NDIRS (v6M THFX) 3Y</t>
  </si>
  <si>
    <t>TBSWNI4 Curncy</t>
  </si>
  <si>
    <t>THB NDIRS (v6M THFX) 4Y</t>
  </si>
  <si>
    <t>TBSWNI5 Curncy</t>
  </si>
  <si>
    <t>THB NDIRS (v6M THFX) 5Y</t>
  </si>
  <si>
    <t>TBSWNI7 Curncy</t>
  </si>
  <si>
    <t>THB NDIRS (v6M THFX) 7Y</t>
  </si>
  <si>
    <t>TBSWNI10 Curncy</t>
  </si>
  <si>
    <t>THB NDIRS (v6M THFX) 10Y</t>
  </si>
  <si>
    <t>TBSWNI15 Curncy</t>
  </si>
  <si>
    <t>THB NDIRS (v6M THFX) 15Y</t>
  </si>
  <si>
    <t>TBSWNI20 Curncy</t>
  </si>
  <si>
    <t>THB NDIRS (v6M THFX) 20Y</t>
  </si>
  <si>
    <t>TBSWNI25 Curncy</t>
  </si>
  <si>
    <t>THB NDIRS (v6M THFX) 25Y</t>
  </si>
  <si>
    <t>TBSWNI30 Curncy</t>
  </si>
  <si>
    <t>THB NDIRS (v6M THFX) 30Y</t>
  </si>
  <si>
    <t>C1223M Index</t>
  </si>
  <si>
    <t>BFV THB Thailand Sovereign 3 Month</t>
  </si>
  <si>
    <t>C1226M Index</t>
  </si>
  <si>
    <t>BFV THB Thailand Sovereign 6 Month</t>
  </si>
  <si>
    <t>C1221Y Index</t>
  </si>
  <si>
    <t>BFV THB Thailand Sovereign 1 Year</t>
  </si>
  <si>
    <t>C1222Y Index</t>
  </si>
  <si>
    <t>BFV THB Thailand Sovereign 2 Year</t>
  </si>
  <si>
    <t>BFV THB Thailand Sovereign 3 Year</t>
  </si>
  <si>
    <t>C1224Y Index</t>
  </si>
  <si>
    <t>BFV THB Thailand Sovereign 4 Year</t>
  </si>
  <si>
    <t>C1225Y Index</t>
  </si>
  <si>
    <t>BFV THB Thailand Sovereign 5 Year</t>
  </si>
  <si>
    <t>C1227Y Index</t>
  </si>
  <si>
    <t>BFV THB Thailand Sovereign 7 Year</t>
  </si>
  <si>
    <t>C1228Y Index</t>
  </si>
  <si>
    <t>BFV THB Thailand Sovereign 8 Year</t>
  </si>
  <si>
    <t>C1229Y Index</t>
  </si>
  <si>
    <t>BFV THB Thailand Sovereign 9 Year</t>
  </si>
  <si>
    <t>C12210Y Index</t>
  </si>
  <si>
    <t>BFV THB Thailand Sovereign 10 Year</t>
  </si>
  <si>
    <t>C12215Y Index</t>
  </si>
  <si>
    <t>BFV THB Thailand Sovereign 15 Year</t>
  </si>
  <si>
    <t>C12220Y Index</t>
  </si>
  <si>
    <t>BFV THB Thailand Sovereign 20 Year</t>
  </si>
  <si>
    <t>C12225Y Index</t>
  </si>
  <si>
    <t>BFV THB Thailand Sovereign 25 Year</t>
  </si>
  <si>
    <t>C12230Y Index</t>
  </si>
  <si>
    <t>BFV THB Thailand Sovereign 30 Year</t>
  </si>
  <si>
    <t>Turkish Lira Spot</t>
  </si>
  <si>
    <t>TRY3M Curncy</t>
  </si>
  <si>
    <t>Turkish Lira 3 Month Forward Points</t>
  </si>
  <si>
    <t>TRY6M Curncy</t>
  </si>
  <si>
    <t>Turkish Lira 6 Month Forward Points</t>
  </si>
  <si>
    <t>TRY9M Curncy</t>
  </si>
  <si>
    <t>Turkish Lira 9 Month Forward Points</t>
  </si>
  <si>
    <t>TYUSSW1 Curncy</t>
  </si>
  <si>
    <t>TRYUSD Swap Annual (VS 3M) 1Y</t>
  </si>
  <si>
    <t>TYUSSW2 Curncy</t>
  </si>
  <si>
    <t>TRYUSD Swap Annual (VS 3M) 2Y</t>
  </si>
  <si>
    <t>TYUSSW3 Curncy</t>
  </si>
  <si>
    <t>TRYUSD Swap Annual (VS 3M) 3Y</t>
  </si>
  <si>
    <t>TYUSSW4 Curncy</t>
  </si>
  <si>
    <t>TRYUSD Swap Annual (VS 3M) 4Y</t>
  </si>
  <si>
    <t>TYUSSW5 Curncy</t>
  </si>
  <si>
    <t>TRYUSD Swap Annual (VS 3M) 5Y</t>
  </si>
  <si>
    <t>TYUSSW6 Curncy</t>
  </si>
  <si>
    <t>TRYUSD Swap Annual (VS 3M) 6Y</t>
  </si>
  <si>
    <t>TYUSSW7 Curncy</t>
  </si>
  <si>
    <t>TRYUSD Swap Annual (VS 3M) 7Y</t>
  </si>
  <si>
    <t>TYUSSW8 Curncy</t>
  </si>
  <si>
    <t>TRYUSD Swap Annual (VS 3M) 8Y</t>
  </si>
  <si>
    <t>TYUSSW9 Curncy</t>
  </si>
  <si>
    <t>TRYUSD Swap Annual (VS 3M) 9Y</t>
  </si>
  <si>
    <t>TYUSSW10 Curncy</t>
  </si>
  <si>
    <t>TRYUSD Swap Annual (VS 3M) 10Y</t>
  </si>
  <si>
    <t>TYUSSW15 Curncy</t>
  </si>
  <si>
    <t>TRYUSD Swap Annual (VS 3M) 15Y</t>
  </si>
  <si>
    <t>C9653M Index</t>
  </si>
  <si>
    <t>BFV TRY Turkey Sovereign 3 Month</t>
  </si>
  <si>
    <t>C9656M Index</t>
  </si>
  <si>
    <t>BFV TRY Turkey Sovereign 6 Month</t>
  </si>
  <si>
    <t>C9651Y Index</t>
  </si>
  <si>
    <t>BFV TRY Turkey Sovereign 1 Year</t>
  </si>
  <si>
    <t>C9652Y Index</t>
  </si>
  <si>
    <t>BFV TRY Turkey Sovereign 2 Year</t>
  </si>
  <si>
    <t>BFV TRY Turkey Sovereign 3 Year</t>
  </si>
  <si>
    <t>C9654Y Index</t>
  </si>
  <si>
    <t>BFV TRY Turkey Sovereign 4 Year</t>
  </si>
  <si>
    <t>C9655Y Index</t>
  </si>
  <si>
    <t>BFV TRY Turkey Sovereign 5 Year</t>
  </si>
  <si>
    <t>C9657Y Index</t>
  </si>
  <si>
    <t>BFV TRY Turkey Sovereign 7 Year</t>
  </si>
  <si>
    <t>C9658Y Index</t>
  </si>
  <si>
    <t>BFV TRY Turkey Sovereign 8 Year</t>
  </si>
  <si>
    <t>C9659Y Index</t>
  </si>
  <si>
    <t>BFV TRY Turkey Sovereign 9 Year</t>
  </si>
  <si>
    <t>C96510Y Index</t>
  </si>
  <si>
    <t>BFV TRY Turkey Sovereign 10 Year</t>
  </si>
  <si>
    <t>C8503M Index</t>
  </si>
  <si>
    <t>BFV USD Turkey Sovereign 3 Month</t>
  </si>
  <si>
    <t>C8506M Index</t>
  </si>
  <si>
    <t>BFV USD Turkey Sovereign 6 Month</t>
  </si>
  <si>
    <t>C8501Y Index</t>
  </si>
  <si>
    <t>BFV USD Turkey Sovereign 1 Year</t>
  </si>
  <si>
    <t>C8502Y Index</t>
  </si>
  <si>
    <t>BFV USD Turkey Sovereign 2 Year</t>
  </si>
  <si>
    <t>C8503Y Index</t>
  </si>
  <si>
    <t>BFV USD Turkey Sovereign 3 Year</t>
  </si>
  <si>
    <t>C8504Y Index</t>
  </si>
  <si>
    <t>BFV USD Turkey Sovereign 4 Year</t>
  </si>
  <si>
    <t>BFV USD Turkey Sovereign 5 Year</t>
  </si>
  <si>
    <t>C8507Y Index</t>
  </si>
  <si>
    <t>BFV USD Turkey Sovereign 7 Year</t>
  </si>
  <si>
    <t>C8508Y Index</t>
  </si>
  <si>
    <t>BFV USD Turkey Sovereign 8 Year</t>
  </si>
  <si>
    <t>C8509Y Index</t>
  </si>
  <si>
    <t>BFV USD Turkey Sovereign 9 Year</t>
  </si>
  <si>
    <t>C85010Y Index</t>
  </si>
  <si>
    <t>BFV USD Turkey Sovereign 10 Year</t>
  </si>
  <si>
    <t>C85015Y Index</t>
  </si>
  <si>
    <t>BFV USD Turkey Sovereign 15 Year</t>
  </si>
  <si>
    <t>C85020Y Index</t>
  </si>
  <si>
    <t>BFV USD Turkey Sovereign 20 Year</t>
  </si>
  <si>
    <t>C85025Y Index</t>
  </si>
  <si>
    <t>BFV USD Turkey Sovereign 25 Year</t>
  </si>
  <si>
    <t>C85030Y Index</t>
  </si>
  <si>
    <t>BFV USD Turkey Sovereign 30 Year</t>
  </si>
  <si>
    <t>I24903M Index</t>
  </si>
  <si>
    <t>USD Turkey Sovereign (IYC I249) Zero Coupon Yield 3 Month</t>
  </si>
  <si>
    <t>I24906M Index</t>
  </si>
  <si>
    <t>USD Turkey Sovereign (IYC I249) Zero Coupon Yield 6 Month</t>
  </si>
  <si>
    <t>I24901Y Index</t>
  </si>
  <si>
    <t>USD Turkey Sovereign (IYC I249) Zero Coupon Yield 1 Year</t>
  </si>
  <si>
    <t>I24902Y Index</t>
  </si>
  <si>
    <t>USD Turkey Sovereign (IYC I249) Zero Coupon Yield 2 Year</t>
  </si>
  <si>
    <t>I24903Y Index</t>
  </si>
  <si>
    <t>USD Turkey Sovereign (IYC I249) Zero Coupon Yield 3 Year</t>
  </si>
  <si>
    <t>I24904Y Index</t>
  </si>
  <si>
    <t>USD Turkey Sovereign (IYC I249) Zero Coupon Yield 4 Year</t>
  </si>
  <si>
    <t>I24905Y Index</t>
  </si>
  <si>
    <t>USD Turkey Sovereign (IYC I249) Zero Coupon Yield 5 Year</t>
  </si>
  <si>
    <t>USD Turkey Sovereign (IYC I249) Zero Coupon Yield 6 Year</t>
  </si>
  <si>
    <t>I24907Y Index</t>
  </si>
  <si>
    <t>USD Turkey Sovereign (IYC I249) Zero Coupon Yield 7 Year</t>
  </si>
  <si>
    <t>I24908Y Index</t>
  </si>
  <si>
    <t>USD Turkey Sovereign (IYC I249) Zero Coupon Yield 8 Year</t>
  </si>
  <si>
    <t>I24909Y Index</t>
  </si>
  <si>
    <t>USD Turkey Sovereign (IYC I249) Zero Coupon Yield 9 Year</t>
  </si>
  <si>
    <t>I24910Y Index</t>
  </si>
  <si>
    <t>USD Turkey Sovereign (IYC I249) Zero Coupon Yield 10 Year</t>
  </si>
  <si>
    <t>I24915Y Index</t>
  </si>
  <si>
    <t>USD Turkey Sovereign (IYC I249) Zero Coupon Yield 15 Year</t>
  </si>
  <si>
    <t>I24920Y Index</t>
  </si>
  <si>
    <t>USD Turkey Sovereign (IYC I249) Zero Coupon Yield 20 Year</t>
  </si>
  <si>
    <t>I24930Y Index</t>
  </si>
  <si>
    <t>USD Turkey Sovereign (IYC I249) Zero Coupon Yield 30 Year</t>
  </si>
  <si>
    <t>South African Rand Spot</t>
  </si>
  <si>
    <t>ZAR3M Curncy</t>
  </si>
  <si>
    <t>South African Rand 3 Month Forward Points</t>
  </si>
  <si>
    <t>ZAR6M Curncy</t>
  </si>
  <si>
    <t>South African Rand 6 Month Forward Points</t>
  </si>
  <si>
    <t>ZAR9M Curncy</t>
  </si>
  <si>
    <t>South African Rand 9 Month Forward Points</t>
  </si>
  <si>
    <t>ZAR+3M Curncy</t>
  </si>
  <si>
    <t>South African Rand 3 Month Forward Outright</t>
  </si>
  <si>
    <t>ZAR+6M Curncy</t>
  </si>
  <si>
    <t>South African Rand 6 Month Forward Outright</t>
  </si>
  <si>
    <t>SABS1 Curncy</t>
  </si>
  <si>
    <t>ZAR-USD Basis W (3Mv3M) 1Y</t>
  </si>
  <si>
    <t>3M JIBAR vs 3M US Libor</t>
  </si>
  <si>
    <t>SABS2 Curncy</t>
  </si>
  <si>
    <t>ZAR-USD Basis W (3Mv3M) 2Y</t>
  </si>
  <si>
    <t>SABS3 Curncy</t>
  </si>
  <si>
    <t>ZAR-USD Basis W (3Mv3M) 3Y</t>
  </si>
  <si>
    <t>SABS4 Curncy</t>
  </si>
  <si>
    <t>ZAR-USD Basis W (3Mv3M) 4Y</t>
  </si>
  <si>
    <t>ZAR-USD Basis W (3Mv3M) 5Y</t>
  </si>
  <si>
    <t>SABS6 Curncy</t>
  </si>
  <si>
    <t>ZAR-USD Basis W (3Mv3M) 6Y</t>
  </si>
  <si>
    <t>SABS7 Curncy</t>
  </si>
  <si>
    <t>ZAR-USD Basis W (3Mv3M) 7Y</t>
  </si>
  <si>
    <t>SABS8 Curncy</t>
  </si>
  <si>
    <t>ZAR-USD Basis W (3Mv3M) 8Y</t>
  </si>
  <si>
    <t>SABS9 Curncy</t>
  </si>
  <si>
    <t>ZAR-USD Basis W (3Mv3M) 9Y</t>
  </si>
  <si>
    <t>SABS10 Curncy</t>
  </si>
  <si>
    <t>ZAR-USD Basis W (3Mv3M) 10Y</t>
  </si>
  <si>
    <t>SABS15 Curncy</t>
  </si>
  <si>
    <t>ZAR-USD Basis W (3Mv3M) 15Y</t>
  </si>
  <si>
    <t>SABS20 Curncy</t>
  </si>
  <si>
    <t>ZAR-USD Basis W (3Mv3M) 20Y</t>
  </si>
  <si>
    <t>SABS25 Curncy</t>
  </si>
  <si>
    <t>ZAR-USD Basis W (3Mv3M) 25Y</t>
  </si>
  <si>
    <t>SABS30 Curncy</t>
  </si>
  <si>
    <t>ZAR-USD Basis W (3Mv3M) 30Y</t>
  </si>
  <si>
    <t>SASW1 Curncy</t>
  </si>
  <si>
    <t>ZAR Swap QTR (VS 3M) 1Y</t>
  </si>
  <si>
    <t>3M JIBAR</t>
  </si>
  <si>
    <t>SASW2 Curncy</t>
  </si>
  <si>
    <t>ZAR Swap QTR (VS 3M) 2Y</t>
  </si>
  <si>
    <t>SASW3 Curncy</t>
  </si>
  <si>
    <t>ZAR Swap QTR (VS 3M) 3Y</t>
  </si>
  <si>
    <t>SASW4 Curncy</t>
  </si>
  <si>
    <t>ZAR Swap QTR (VS 3M) 4Y</t>
  </si>
  <si>
    <t>ZAR Swap QTR (VS 3M) 5Y</t>
  </si>
  <si>
    <t>SASW6 Curncy</t>
  </si>
  <si>
    <t>ZAR Swap QTR (VS 3M) 6Y</t>
  </si>
  <si>
    <t>SASW7 Curncy</t>
  </si>
  <si>
    <t>ZAR Swap QTR (VS 3M) 7Y</t>
  </si>
  <si>
    <t>SASW8 Curncy</t>
  </si>
  <si>
    <t>ZAR Swap QTR (VS 3M) 8Y</t>
  </si>
  <si>
    <t>SASW9 Curncy</t>
  </si>
  <si>
    <t>ZAR Swap QTR (VS 3M) 9Y</t>
  </si>
  <si>
    <t>SASW10 Curncy</t>
  </si>
  <si>
    <t>ZAR Swap QTR (VS 3M) 10Y</t>
  </si>
  <si>
    <t>SASW15 Curncy</t>
  </si>
  <si>
    <t>ZAR Swap QTR (VS 3M) 15Y</t>
  </si>
  <si>
    <t>SASW20 Curncy</t>
  </si>
  <si>
    <t>ZAR Swap QTR (VS 3M) 20Y</t>
  </si>
  <si>
    <t>SASW25 Curncy</t>
  </si>
  <si>
    <t>ZAR Swap QTR (VS 3M) 25Y</t>
  </si>
  <si>
    <t>SASW30 Curncy</t>
  </si>
  <si>
    <t>ZAR Swap QTR (VS 3M) 30Y</t>
  </si>
  <si>
    <t>C2623M Index</t>
  </si>
  <si>
    <t>BFV ZAR South Africa Sovereign 3 Month</t>
  </si>
  <si>
    <t>C2626M Index</t>
  </si>
  <si>
    <t>BFV ZAR South Africa Sovereign 6 Month</t>
  </si>
  <si>
    <t>C2621Y Index</t>
  </si>
  <si>
    <t>BFV ZAR South Africa Sovereign 1 Year</t>
  </si>
  <si>
    <t>C2622Y Index</t>
  </si>
  <si>
    <t>BFV ZAR South Africa Sovereign 2 Year</t>
  </si>
  <si>
    <t>C2623Y Index</t>
  </si>
  <si>
    <t>BFV ZAR South Africa Sovereign 3 Year</t>
  </si>
  <si>
    <t>C2624Y Index</t>
  </si>
  <si>
    <t>BFV ZAR South Africa Sovereign 4 Year</t>
  </si>
  <si>
    <t>BFV ZAR South Africa Sovereign 5 Year</t>
  </si>
  <si>
    <t>C2627Y Index</t>
  </si>
  <si>
    <t>BFV ZAR South Africa Sovereign 7 Year</t>
  </si>
  <si>
    <t>C2628Y Index</t>
  </si>
  <si>
    <t>BFV ZAR South Africa Sovereign 8 Year</t>
  </si>
  <si>
    <t>C2629Y Index</t>
  </si>
  <si>
    <t>BFV ZAR South Africa Sovereign 9 Year</t>
  </si>
  <si>
    <t>C26210Y Index</t>
  </si>
  <si>
    <t>BFV ZAR South Africa Sovereign 10 Year</t>
  </si>
  <si>
    <t>C26215Y Index</t>
  </si>
  <si>
    <t>BFV ZAR South Africa Sovereign 15 Year</t>
  </si>
  <si>
    <t>C26220Y Index</t>
  </si>
  <si>
    <t>BFV ZAR South Africa Sovereign 20 Year</t>
  </si>
  <si>
    <t>C26225Y Index</t>
  </si>
  <si>
    <t>BFV ZAR South Africa Sovereign 25 Year</t>
  </si>
  <si>
    <t>C26230Y Index</t>
  </si>
  <si>
    <t>BFV ZAR South Africa Sovereign 30 Year</t>
  </si>
  <si>
    <t>I09003M Index</t>
  </si>
  <si>
    <t>ZAR South Africa Sovereign (IYC 90) Zero Coupon Yield 3 Month</t>
  </si>
  <si>
    <t>I09006M Index</t>
  </si>
  <si>
    <t>ZAR South Africa Sovereign (IYC 90) Zero Coupon Yield 6 Month</t>
  </si>
  <si>
    <t>I09001Y Index</t>
  </si>
  <si>
    <t>ZAR South Africa Sovereign (IYC 90) Zero Coupon Yield 1 Year</t>
  </si>
  <si>
    <t>I09002Y Index</t>
  </si>
  <si>
    <t>ZAR South Africa Sovereign (IYC 90) Zero Coupon Yield 2 Year</t>
  </si>
  <si>
    <t>I09003Y Index</t>
  </si>
  <si>
    <t>ZAR South Africa Sovereign (IYC 90) Zero Coupon Yield 3 Year</t>
  </si>
  <si>
    <t>I09004Y Index</t>
  </si>
  <si>
    <t>ZAR South Africa Sovereign (IYC 90) Zero Coupon Yield 4 Year</t>
  </si>
  <si>
    <t>I09005Y Index</t>
  </si>
  <si>
    <t>ZAR South Africa Sovereign (IYC 90) Zero Coupon Yield 5 Year</t>
  </si>
  <si>
    <t>ZAR South Africa Sovereign (IYC 90) Zero Coupon Yield 6 Year</t>
  </si>
  <si>
    <t>I09007Y Index</t>
  </si>
  <si>
    <t>ZAR South Africa Sovereign (IYC 90) Zero Coupon Yield 7 Year</t>
  </si>
  <si>
    <t>I09008Y Index</t>
  </si>
  <si>
    <t>ZAR South Africa Sovereign (IYC 90) Zero Coupon Yield 8 Year</t>
  </si>
  <si>
    <t>I09009Y Index</t>
  </si>
  <si>
    <t>ZAR South Africa Sovereign (IYC 90) Zero Coupon Yield 9 Year</t>
  </si>
  <si>
    <t>I09010Y Index</t>
  </si>
  <si>
    <t>ZAR South Africa Sovereign (IYC 90) Zero Coupon Yield 10 Year</t>
  </si>
  <si>
    <t>I09015Y Index</t>
  </si>
  <si>
    <t>ZAR South Africa Sovereign (IYC 90) Zero Coupon Yield 15 Year</t>
  </si>
  <si>
    <t>I09020Y Index</t>
  </si>
  <si>
    <t>ZAR South Africa Sovereign (IYC 90) Zero Coupon Yield 20 Year</t>
  </si>
  <si>
    <t>I09030Y Index</t>
  </si>
  <si>
    <t>ZAR South Africa Sovereign (IYC 90) Zero Coupon Yield 30 Year</t>
  </si>
  <si>
    <t>Australian dollar spot exchange rate</t>
  </si>
  <si>
    <t>AUD3M Curncy</t>
  </si>
  <si>
    <t>Australian Dollar 3 Month Forward Points</t>
  </si>
  <si>
    <t>AUD6M Curncy</t>
  </si>
  <si>
    <t>Australian Dollar 6 Month Forward Points</t>
  </si>
  <si>
    <t>AUD9M Curncy</t>
  </si>
  <si>
    <t>Australian Dollar 9 Month Forward Points</t>
  </si>
  <si>
    <t>ADBS1 Curncy</t>
  </si>
  <si>
    <t>AUD-USD Basis 3M(BBvLIB)1Y</t>
  </si>
  <si>
    <t>3M Bank Bill vs 3M US Libor</t>
  </si>
  <si>
    <t>ADBS2 Curncy</t>
  </si>
  <si>
    <t>AUD-USD Basis 3M(BBvLIB)2Y</t>
  </si>
  <si>
    <t>ADBS3 Curncy</t>
  </si>
  <si>
    <t>AUD-USD Basis 3M(BBvLIB)3Y</t>
  </si>
  <si>
    <t>ADBS4 Curncy</t>
  </si>
  <si>
    <t>AUD-USD Basis 3M(BBvLIB)4Y</t>
  </si>
  <si>
    <t>ADBS5 Curncy</t>
  </si>
  <si>
    <t>AUD-USD Basis 3M(BBvLIB)5Y</t>
  </si>
  <si>
    <t>ADBS6 Curncy</t>
  </si>
  <si>
    <t>AUD-USD Basis 3M(BBvLIB)6Y</t>
  </si>
  <si>
    <t>ADBS7 Curncy</t>
  </si>
  <si>
    <t>AUD-USD Basis 3M(BBvLIB)7Y</t>
  </si>
  <si>
    <t>ADBS8 Curncy</t>
  </si>
  <si>
    <t>AUD-USD Basis 3M(BBvLIB)8Y</t>
  </si>
  <si>
    <t>ADBS9 Curncy</t>
  </si>
  <si>
    <t>AUD-USD Basis 3M(BBvLIB)9Y</t>
  </si>
  <si>
    <t>ADBS10 Curncy</t>
  </si>
  <si>
    <t>AUD-USD Basis 3M(BBvLIB)10Y</t>
  </si>
  <si>
    <t>ADBS15 Curncy</t>
  </si>
  <si>
    <t>AUD-USD Basis 3M(BBvLIB)15Y</t>
  </si>
  <si>
    <t>ADBS20 Curncy</t>
  </si>
  <si>
    <t>AUD-USD Basis 3M(BBvLIB)20Y</t>
  </si>
  <si>
    <t>ADBS25 Curncy</t>
  </si>
  <si>
    <t>AUD-USD Basis 3M(BBvLIB)25Y</t>
  </si>
  <si>
    <t>ADBS30 Curncy</t>
  </si>
  <si>
    <t>AUD-USD Basis 3M(BBvLIB)30Y</t>
  </si>
  <si>
    <t>ADSWAP1Q Curncy</t>
  </si>
  <si>
    <t>AUD Swap QTR (VS 3M) 1Y</t>
  </si>
  <si>
    <t>3M Bank Bill</t>
  </si>
  <si>
    <t>ADSWAP2Q Curncy</t>
  </si>
  <si>
    <t>AUD Swap QTR (VS 3M) 2Y</t>
  </si>
  <si>
    <t>ADSWAP3Q Curncy</t>
  </si>
  <si>
    <t>AUD Swap QTR (VS 3M) 3Y</t>
  </si>
  <si>
    <t>ADSWAP4Q Curncy</t>
  </si>
  <si>
    <t>AUD Swap QTR (VS 3M) 4Y</t>
  </si>
  <si>
    <t>ADSWAP5Q Curncy</t>
  </si>
  <si>
    <t>AUD Swap QTR (VS 3M) 5Y</t>
  </si>
  <si>
    <t>ADSWAP6Q Curncy</t>
  </si>
  <si>
    <t>AUD Swap QTR (VS 3M) 6Y</t>
  </si>
  <si>
    <t>ADSWAP7Q Curncy</t>
  </si>
  <si>
    <t>AUD Swap QTR (VS 3M) 7Y</t>
  </si>
  <si>
    <t>ADSWAP8Q Curncy</t>
  </si>
  <si>
    <t>AUD Swap QTR (VS 3M) 8Y</t>
  </si>
  <si>
    <t>ADSWAP9Q Curncy</t>
  </si>
  <si>
    <t>AUD Swap QTR (VS 3M) 9Y</t>
  </si>
  <si>
    <t>ADSWAP10Q Curncy</t>
  </si>
  <si>
    <t>AUD Swap QTR (VS 3M) 10Y</t>
  </si>
  <si>
    <t>ADSWAP1 Curncy</t>
  </si>
  <si>
    <t>AUD Swap SA (VS 6M) 1Y</t>
  </si>
  <si>
    <t>6M Bank Bill</t>
  </si>
  <si>
    <t>ADSWAP2 Curncy</t>
  </si>
  <si>
    <t>AUD Swap SA (VS 6M) 2Y</t>
  </si>
  <si>
    <t>ADSWAP3 Curncy</t>
  </si>
  <si>
    <t>AUD Swap SA (VS 6M) 3Y</t>
  </si>
  <si>
    <t>ADSWAP4 Curncy</t>
  </si>
  <si>
    <t>AUD Swap SA (VS 6M) 4Y</t>
  </si>
  <si>
    <t>ADSWAP5 Curncy</t>
  </si>
  <si>
    <t>AUD Swap SA (VS 6M) 5Y</t>
  </si>
  <si>
    <t>ADSWAP6 Curncy</t>
  </si>
  <si>
    <t>AUD Swap SA (VS 6M) 6Y</t>
  </si>
  <si>
    <t>ADSWAP7 Curncy</t>
  </si>
  <si>
    <t>AUD Swap SA (VS 6M) 7Y</t>
  </si>
  <si>
    <t>ADSWAP8 Curncy</t>
  </si>
  <si>
    <t>AUD Swap SA (VS 6M) 8Y</t>
  </si>
  <si>
    <t>ADSWAP9 Curncy</t>
  </si>
  <si>
    <t>AUD Swap SA (VS 6M) 9Y</t>
  </si>
  <si>
    <t>ADSWAP10 Curncy</t>
  </si>
  <si>
    <t>AUD Swap SA (VS 6M) 10Y</t>
  </si>
  <si>
    <t>ADSWAP15 Curncy</t>
  </si>
  <si>
    <t>AUD Swap SA (VS 6M) 15Y</t>
  </si>
  <si>
    <t>ADSWAP20 Curncy</t>
  </si>
  <si>
    <t>AUD Swap SA (VS 6M) 20Y</t>
  </si>
  <si>
    <t>ADSWAP25 Curncy</t>
  </si>
  <si>
    <t>AUD Swap SA (VS 6M) 25Y</t>
  </si>
  <si>
    <t>ADSWAP30 Curncy</t>
  </si>
  <si>
    <t>AUD Swap SA (VS 6M) 30Y</t>
  </si>
  <si>
    <t>C1273M Index</t>
  </si>
  <si>
    <t>BFV AUD Australia Sovereign 3 Month</t>
  </si>
  <si>
    <t>C1276M Index</t>
  </si>
  <si>
    <t>BFV AUD Australia Sovereign 6 Month</t>
  </si>
  <si>
    <t>C1271Y Index</t>
  </si>
  <si>
    <t>BFV AUD Australia Sovereign 1 Year</t>
  </si>
  <si>
    <t>C1272Y Index</t>
  </si>
  <si>
    <t>BFV AUD Australia Sovereign 2 Year</t>
  </si>
  <si>
    <t>C1273Y Index</t>
  </si>
  <si>
    <t>BFV AUD Australia Sovereign 3 Year</t>
  </si>
  <si>
    <t>C1274Y Index</t>
  </si>
  <si>
    <t>BFV AUD Australia Sovereign 4 Year</t>
  </si>
  <si>
    <t>C1275Y Index</t>
  </si>
  <si>
    <t>BFV AUD Australia Sovereign 5 Year</t>
  </si>
  <si>
    <t>C1277Y Index</t>
  </si>
  <si>
    <t>BFV AUD Australia Sovereign 7 Year</t>
  </si>
  <si>
    <t>C1278Y Index</t>
  </si>
  <si>
    <t>BFV AUD Australia Sovereign 8 Year</t>
  </si>
  <si>
    <t>C1279Y Index</t>
  </si>
  <si>
    <t>BFV AUD Australia Sovereign 9 Year</t>
  </si>
  <si>
    <t>C12710Y Index</t>
  </si>
  <si>
    <t>BFV AUD Australia Sovereign 10 Year</t>
  </si>
  <si>
    <t>C12715Y Index</t>
  </si>
  <si>
    <t>BFV AUD Australia Sovereign 15 Year</t>
  </si>
  <si>
    <t>C12720Y Index</t>
  </si>
  <si>
    <t>BFV AUD Australia Sovereign 20 Year</t>
  </si>
  <si>
    <t>ADSOA Curncy</t>
  </si>
  <si>
    <t>AUD Swap OIS 1M</t>
  </si>
  <si>
    <t>RBA IB OV Cash Rate</t>
  </si>
  <si>
    <t>ADSOB Curncy</t>
  </si>
  <si>
    <t>AUD Swap OIS 2M</t>
  </si>
  <si>
    <t>ADSOC Curncy</t>
  </si>
  <si>
    <t>AUD Swap OIS 3M</t>
  </si>
  <si>
    <t>ADSOD Curncy</t>
  </si>
  <si>
    <t>AUD Swap OIS 4M</t>
  </si>
  <si>
    <t>ADSOE Curncy</t>
  </si>
  <si>
    <t>AUD Swap OIS 5M</t>
  </si>
  <si>
    <t>ADSOF Curncy</t>
  </si>
  <si>
    <t>AUD Swap OIS 6M</t>
  </si>
  <si>
    <t>ADSOG Curncy</t>
  </si>
  <si>
    <t>AUD Swap OIS 7M</t>
  </si>
  <si>
    <t>ADSOH Curncy</t>
  </si>
  <si>
    <t>AUD Swap OIS 8M</t>
  </si>
  <si>
    <t>ADSOI Curncy</t>
  </si>
  <si>
    <t>AUD Swap OIS 9M</t>
  </si>
  <si>
    <t>ADSOJ Curncy</t>
  </si>
  <si>
    <t>AUD Swap OIS 10M</t>
  </si>
  <si>
    <t>ADSOK Curncy</t>
  </si>
  <si>
    <t>AUD Swap OIS 11M</t>
  </si>
  <si>
    <t>ADSO1 Curncy</t>
  </si>
  <si>
    <t>AUD Swap OIS 1Y</t>
  </si>
  <si>
    <t>ADSO1C Curncy</t>
  </si>
  <si>
    <t>AUD Swap OIS 15M</t>
  </si>
  <si>
    <t>ADSOA1F Curncy</t>
  </si>
  <si>
    <t>AUD Swap OIS 18M</t>
  </si>
  <si>
    <t>ADSO2 Curncy</t>
  </si>
  <si>
    <t>AUD Swap OIS 2Y</t>
  </si>
  <si>
    <t>ADSO3 Curncy</t>
  </si>
  <si>
    <t>AUD Swap OIS 3Y</t>
  </si>
  <si>
    <t>ADSO4 Curncy</t>
  </si>
  <si>
    <t>AUD Swap OIS 4Y</t>
  </si>
  <si>
    <t>ADSO5 Curncy</t>
  </si>
  <si>
    <t>AUD Swap OIS 5Y</t>
  </si>
  <si>
    <t>Canadian dollar spot exchange rate</t>
  </si>
  <si>
    <t>CAD3M Curncy</t>
  </si>
  <si>
    <t>Canadian Dollar 3 Month Forward Points</t>
  </si>
  <si>
    <t>CAD6M Curncy</t>
  </si>
  <si>
    <t>Canadian Dollar 6 Month Forward Points</t>
  </si>
  <si>
    <t>CAD9M Curncy</t>
  </si>
  <si>
    <t>Canadian Dollar 9 Month Forward Points</t>
  </si>
  <si>
    <t>CAD+3M Curncy</t>
  </si>
  <si>
    <t>Canadian Dollar 3 Month Forward Outright</t>
  </si>
  <si>
    <t>CAD+6M Curncy</t>
  </si>
  <si>
    <t>Canadian Dollar 6 Month Forward Outright</t>
  </si>
  <si>
    <t>CDBS1 Curncy</t>
  </si>
  <si>
    <t>CAD-USD Basis (3M V 3M) 1Y</t>
  </si>
  <si>
    <t>3M CDOR vs 3M US Libor</t>
  </si>
  <si>
    <t>CDBS2 Curncy</t>
  </si>
  <si>
    <t>CAD-USD Basis (3M V 3M) 2Y</t>
  </si>
  <si>
    <t>CDBS3 Curncy</t>
  </si>
  <si>
    <t>CAD-USD Basis (3M V 3M) 3Y</t>
  </si>
  <si>
    <t>CDBS4 Curncy</t>
  </si>
  <si>
    <t>CAD-USD Basis (3M V 3M) 4Y</t>
  </si>
  <si>
    <t>CDBS5 Curncy</t>
  </si>
  <si>
    <t>CAD-USD Basis (3M V 3M) 5Y</t>
  </si>
  <si>
    <t>CDBS6 Curncy</t>
  </si>
  <si>
    <t>CAD-USD Basis (3M V 3M) 6Y</t>
  </si>
  <si>
    <t>CDBS7 Curncy</t>
  </si>
  <si>
    <t>CAD-USD Basis (3M V 3M) 7Y</t>
  </si>
  <si>
    <t>CDBS8 Curncy</t>
  </si>
  <si>
    <t>CAD-USD Basis (3M V 3M) 8Y</t>
  </si>
  <si>
    <t>CDBS9 Curncy</t>
  </si>
  <si>
    <t>CAD-USD Basis (3M V 3M) 9Y</t>
  </si>
  <si>
    <t>CDBS10 Curncy</t>
  </si>
  <si>
    <t>CAD-USD Basis (3M V 3M) 10Y</t>
  </si>
  <si>
    <t>CDBS15 Curncy</t>
  </si>
  <si>
    <t>CAD-USD Basis (3M V 3M) 15Y</t>
  </si>
  <si>
    <t>CDBS20 Curncy</t>
  </si>
  <si>
    <t>CAD-USD Basis (3M V 3M) 20Y</t>
  </si>
  <si>
    <t>CDBS25 Curncy</t>
  </si>
  <si>
    <t>CAD-USD Basis (3M V 3M) 25Y</t>
  </si>
  <si>
    <t>CDBS30 Curncy</t>
  </si>
  <si>
    <t>CAD-USD Basis (3M V 3M) 30Y</t>
  </si>
  <si>
    <t>CDSW1 Curncy</t>
  </si>
  <si>
    <t>CAD Swap SA (VS 3M ) 1Y</t>
  </si>
  <si>
    <t>3M CDOR</t>
  </si>
  <si>
    <t>CDSW2 Curncy</t>
  </si>
  <si>
    <t>CAD Swap SA (VS 3M ) 2Y</t>
  </si>
  <si>
    <t>CDSW3 Curncy</t>
  </si>
  <si>
    <t>CAD Swap SA (VS 3M ) 3Y</t>
  </si>
  <si>
    <t>CDSW4 Curncy</t>
  </si>
  <si>
    <t>CAD Swap SA (VS 3M ) 4Y</t>
  </si>
  <si>
    <t>CDSW5 Curncy</t>
  </si>
  <si>
    <t>CAD Swap SA (VS 3M ) 5Y</t>
  </si>
  <si>
    <t>CDSW6 Curncy</t>
  </si>
  <si>
    <t>CAD Swap SA (VS 3M ) 6Y</t>
  </si>
  <si>
    <t>CDSW7 Curncy</t>
  </si>
  <si>
    <t>CAD Swap SA (VS 3M ) 7Y</t>
  </si>
  <si>
    <t>CDSW8 Curncy</t>
  </si>
  <si>
    <t>CAD Swap SA (VS 3M ) 8Y</t>
  </si>
  <si>
    <t>CDSW9 Curncy</t>
  </si>
  <si>
    <t>CAD Swap SA (VS 3M ) 9Y</t>
  </si>
  <si>
    <t>CDSW10 Curncy</t>
  </si>
  <si>
    <t>CAD Swap SA (VS 3M ) 10Y</t>
  </si>
  <si>
    <t>CDSW15 Curncy</t>
  </si>
  <si>
    <t>CAD Swap SA (VS 3M ) 15Y</t>
  </si>
  <si>
    <t>CDSW20 Curncy</t>
  </si>
  <si>
    <t>CAD Swap SA (VS 3M ) 20Y</t>
  </si>
  <si>
    <t>CDSW25 Curncy</t>
  </si>
  <si>
    <t>CAD Swap SA (VS 3M ) 25Y</t>
  </si>
  <si>
    <t>CDSW30 Curncy</t>
  </si>
  <si>
    <t>CAD Swap SA (VS 3M ) 30Y</t>
  </si>
  <si>
    <t>C1013M Index</t>
  </si>
  <si>
    <t>BFV CAD Canada Sovereign 3 Month</t>
  </si>
  <si>
    <t>C1016M Index</t>
  </si>
  <si>
    <t>BFV CAD Canada Sovereign 6 Month</t>
  </si>
  <si>
    <t>C1011Y Index</t>
  </si>
  <si>
    <t>BFV CAD Canada Sovereign 1 Year</t>
  </si>
  <si>
    <t>C1012Y Index</t>
  </si>
  <si>
    <t>BFV CAD Canada Sovereign 2 Year</t>
  </si>
  <si>
    <t>C1013Y Index</t>
  </si>
  <si>
    <t>BFV CAD Canada Sovereign 3 Year</t>
  </si>
  <si>
    <t>C1014Y Index</t>
  </si>
  <si>
    <t>BFV CAD Canada Sovereign 4 Year</t>
  </si>
  <si>
    <t>C1015Y Index</t>
  </si>
  <si>
    <t>BFV CAD Canada Sovereign 5 Year</t>
  </si>
  <si>
    <t>C1017Y Index</t>
  </si>
  <si>
    <t>BFV CAD Canada Sovereign 7 Year</t>
  </si>
  <si>
    <t>C1018Y Index</t>
  </si>
  <si>
    <t>BFV CAD Canada Sovereign 8 Year</t>
  </si>
  <si>
    <t>C1019Y Index</t>
  </si>
  <si>
    <t>BFV CAD Canada Sovereign 9 Year</t>
  </si>
  <si>
    <t>C10110Y Index</t>
  </si>
  <si>
    <t>BFV CAD Canada Sovereign 10 Year</t>
  </si>
  <si>
    <t>C10115Y Index</t>
  </si>
  <si>
    <t>BFV CAD Canada Sovereign 15 Year</t>
  </si>
  <si>
    <t>C10120Y Index</t>
  </si>
  <si>
    <t>BFV CAD Canada Sovereign 20 Year</t>
  </si>
  <si>
    <t>C10125Y Index</t>
  </si>
  <si>
    <t>BFV CAD Canada Sovereign 25 Year</t>
  </si>
  <si>
    <t>C10130Y Index</t>
  </si>
  <si>
    <t>BFV CAD Canada Sovereign 30 Year</t>
  </si>
  <si>
    <t>CDSOA Curncy</t>
  </si>
  <si>
    <t>CAD Swap OIS 1M</t>
  </si>
  <si>
    <t>CORRA (Canadian Overnight Repo Rate Average)</t>
  </si>
  <si>
    <t>CDSOB Curncy</t>
  </si>
  <si>
    <t>CAD Swap OIS 2M</t>
  </si>
  <si>
    <t>CDSOC Curncy</t>
  </si>
  <si>
    <t>CAD Swap OIS 3M</t>
  </si>
  <si>
    <t>CDSOD Curncy</t>
  </si>
  <si>
    <t>CAD Swap OIS 4M</t>
  </si>
  <si>
    <t>CDSOE Curncy</t>
  </si>
  <si>
    <t>CAD Swap OIS 5M</t>
  </si>
  <si>
    <t>CDSOF Curncy</t>
  </si>
  <si>
    <t>CAD Swap OIS 6M</t>
  </si>
  <si>
    <t>CDSOG Curncy</t>
  </si>
  <si>
    <t>CAD Swap OIS 7M</t>
  </si>
  <si>
    <t>CDSOH Curncy</t>
  </si>
  <si>
    <t>CAD Swap OIS 8M</t>
  </si>
  <si>
    <t>CDSOI Curncy</t>
  </si>
  <si>
    <t>CAD Swap OIS 9M</t>
  </si>
  <si>
    <t>CDSOJ Curncy</t>
  </si>
  <si>
    <t>CAD Swap OIS 10M</t>
  </si>
  <si>
    <t>CDSOK Curncy</t>
  </si>
  <si>
    <t>CAD Swap OIS 11M</t>
  </si>
  <si>
    <t>CDSO1 Curncy</t>
  </si>
  <si>
    <t>CAD Swap OIS 1Y</t>
  </si>
  <si>
    <t>CDSO1C Curncy</t>
  </si>
  <si>
    <t>CAD Swap OIS 15M</t>
  </si>
  <si>
    <t>CDSO1F Curncy</t>
  </si>
  <si>
    <t>CAD Swap OIS 18M</t>
  </si>
  <si>
    <t>CDSO1I Curncy</t>
  </si>
  <si>
    <t>CAD Swap OIS 21M</t>
  </si>
  <si>
    <t>CDSO2 Curncy</t>
  </si>
  <si>
    <t>CAD Swap OIS 2Y</t>
  </si>
  <si>
    <t>CDSO3 Curncy</t>
  </si>
  <si>
    <t>CAD Swap OIS 3Y</t>
  </si>
  <si>
    <t>CDSO4 Curncy</t>
  </si>
  <si>
    <t>CAD Swap OIS 4Y</t>
  </si>
  <si>
    <t>CDSO5 Curncy</t>
  </si>
  <si>
    <t>CAD Swap OIS 5Y</t>
  </si>
  <si>
    <t>Swiss franc spot exchange rate</t>
  </si>
  <si>
    <t>CHF3M Curncy</t>
  </si>
  <si>
    <t>Swiss Franc 3 Month Forward Points</t>
  </si>
  <si>
    <t>CHF6M Curncy</t>
  </si>
  <si>
    <t>Swiss Franc 6 Month Forward Points</t>
  </si>
  <si>
    <t>CHF9M Curncy</t>
  </si>
  <si>
    <t>Swiss Franc 9 Month Forward Points</t>
  </si>
  <si>
    <t>SFBS1 Curncy</t>
  </si>
  <si>
    <t>CHFUSD Basis (3M VS 3M) 1Y</t>
  </si>
  <si>
    <t>3M CHF Libor vs 3M US Libor</t>
  </si>
  <si>
    <t>SFBS2 Curncy</t>
  </si>
  <si>
    <t>CHFUSD Basis (3M VS 3M) 2Y</t>
  </si>
  <si>
    <t>SFBS3 Curncy</t>
  </si>
  <si>
    <t>CHFUSD Basis (3M VS 3M) 3Y</t>
  </si>
  <si>
    <t>SFBS4 Curncy</t>
  </si>
  <si>
    <t>CHFUSD Basis (3M VS 3M) 4Y</t>
  </si>
  <si>
    <t>SFBS5 Curncy</t>
  </si>
  <si>
    <t>CHFUSD Basis (3M VS 3M) 5Y</t>
  </si>
  <si>
    <t>SFBS6 Curncy</t>
  </si>
  <si>
    <t>CHFUSD Basis (3M VS 3M) 6Y</t>
  </si>
  <si>
    <t>SFBS7 Curncy</t>
  </si>
  <si>
    <t>CHFUSD Basis (3M VS 3M) 7Y</t>
  </si>
  <si>
    <t>SFBS8 Curncy</t>
  </si>
  <si>
    <t>CHFUSD Basis (3M VS 3M) 8Y</t>
  </si>
  <si>
    <t>SFBS9 Curncy</t>
  </si>
  <si>
    <t>CHFUSD Basis (3M VS 3M) 9Y</t>
  </si>
  <si>
    <t>SFBS10 Curncy</t>
  </si>
  <si>
    <t>CHFUSD Basis (3M VS 3M) 10Y</t>
  </si>
  <si>
    <t>SFBS15 Curncy</t>
  </si>
  <si>
    <t>CHFUSD Basis (3M VS 3M) 15Y</t>
  </si>
  <si>
    <t>SFBS20 Curncy</t>
  </si>
  <si>
    <t>CHFUSD Basis (3M VS 3M) 20Y</t>
  </si>
  <si>
    <t>SFBS25 Curncy</t>
  </si>
  <si>
    <t>CHFUSD Basis (3M VS 3M) 25Y</t>
  </si>
  <si>
    <t>SFBS30 Curncy</t>
  </si>
  <si>
    <t>CHFUSD Basis (3M VS 3M) 30Y</t>
  </si>
  <si>
    <t>SFSW1V3 Curncy</t>
  </si>
  <si>
    <t>CHF Swap Annual (VS 3M) 1Y</t>
  </si>
  <si>
    <t>3M CHF Libor</t>
  </si>
  <si>
    <t>SFSW2V3 Curncy</t>
  </si>
  <si>
    <t>CHF Swap Annual (VS 3M) 2Y</t>
  </si>
  <si>
    <t>SFSW3V3 Curncy</t>
  </si>
  <si>
    <t>CHF Swap Annual (VS 3M) 3Y</t>
  </si>
  <si>
    <t>SFSW4V3 Curncy</t>
  </si>
  <si>
    <t>CHF Swap Annual (VS 3M) 4Y</t>
  </si>
  <si>
    <t>SFSW5V3 Curncy</t>
  </si>
  <si>
    <t>CHF Swap Annual (VS 3M) 5Y</t>
  </si>
  <si>
    <t>SFSW6V3 Curncy</t>
  </si>
  <si>
    <t>CHF Swap Annual (VS 3M) 6Y</t>
  </si>
  <si>
    <t>SFSW7V3 Curncy</t>
  </si>
  <si>
    <t>CHF Swap Annual (VS 3M) 7Y</t>
  </si>
  <si>
    <t>SFSW8V3 Curncy</t>
  </si>
  <si>
    <t>CHF Swap Annual (VS 3M) 8Y</t>
  </si>
  <si>
    <t>SFSW9V3 Curncy</t>
  </si>
  <si>
    <t>CHF Swap Annual (VS 3M) 9Y</t>
  </si>
  <si>
    <t>SFSW10V3 Curncy</t>
  </si>
  <si>
    <t>CHF Swap Annual (VS 3M) 10Y</t>
  </si>
  <si>
    <t>SFSW15V3 Curncy</t>
  </si>
  <si>
    <t>CHF Swap Annual (VS 3M) 15Y</t>
  </si>
  <si>
    <t>SFSW20V3 Curncy</t>
  </si>
  <si>
    <t>CHF Swap Annual (VS 3M) 20Y</t>
  </si>
  <si>
    <t>SFSW25V3 Curncy</t>
  </si>
  <si>
    <t>CHF Swap Annual (VS 3M) 25Y</t>
  </si>
  <si>
    <t>SFSW30V3 Curncy</t>
  </si>
  <si>
    <t>CHF Swap Annual (VS 3M) 30Y</t>
  </si>
  <si>
    <t>SFSW1 Curncy</t>
  </si>
  <si>
    <t>CHF Swap Annual (VS 6M)1Y</t>
  </si>
  <si>
    <t>6M CHF Libor</t>
  </si>
  <si>
    <t>SFSW2 Curncy</t>
  </si>
  <si>
    <t>CHF Swap Annual (VS 6M) 2Y</t>
  </si>
  <si>
    <t>SFSW3 Curncy</t>
  </si>
  <si>
    <t>CHF Swap Annual (VS 6M) 3Y</t>
  </si>
  <si>
    <t>SFSW4 Curncy</t>
  </si>
  <si>
    <t>CHF Swap Annual (VS 6M) 4Y</t>
  </si>
  <si>
    <t>SFSW5 Curncy</t>
  </si>
  <si>
    <t>CHF Swap Annual (VS 6M) 5Y</t>
  </si>
  <si>
    <t>SFSW6 Curncy</t>
  </si>
  <si>
    <t>CHF Swap Annual (VS 6M) 6Y</t>
  </si>
  <si>
    <t>SFSW7 Curncy</t>
  </si>
  <si>
    <t>CHF Swap Annual (VS 6M) 7Y</t>
  </si>
  <si>
    <t>SFSW8 Curncy</t>
  </si>
  <si>
    <t>CHF Swap Annual (VS 6M) 8Y</t>
  </si>
  <si>
    <t>SFSW9 Curncy</t>
  </si>
  <si>
    <t>CHF Swap Annual (VS 6M) 9Y</t>
  </si>
  <si>
    <t>SFSW10 Curncy</t>
  </si>
  <si>
    <t>CHF Swap Annual (VS 6M) 10Y</t>
  </si>
  <si>
    <t>SFSW15 Curncy</t>
  </si>
  <si>
    <t>CHF Swap Annual (VS 6M) 15Y</t>
  </si>
  <si>
    <t>SFSW20 Curncy</t>
  </si>
  <si>
    <t>CHF Swap Annual (VS 6M) 20Y</t>
  </si>
  <si>
    <t>SFSW25 Curncy</t>
  </si>
  <si>
    <t>CHF Swap Annual (VS 6M) 25Y</t>
  </si>
  <si>
    <t>SFSW30 Curncy</t>
  </si>
  <si>
    <t>CHF Swap Annual (VS 6M) 30Y</t>
  </si>
  <si>
    <t>C2563M Index</t>
  </si>
  <si>
    <t>BFV CHF Switzerland Sovereign 3 Month</t>
  </si>
  <si>
    <t>C2566M Index</t>
  </si>
  <si>
    <t>BFV CHF Switzerland Sovereign 6 Month</t>
  </si>
  <si>
    <t>C2561Y Index</t>
  </si>
  <si>
    <t>BFV CHF Switzerland Sovereign 1 Year</t>
  </si>
  <si>
    <t>C2562Y Index</t>
  </si>
  <si>
    <t>BFV CHF Switzerland Sovereign 2 Year</t>
  </si>
  <si>
    <t>C2563Y Index</t>
  </si>
  <si>
    <t>BFV CHF Switzerland Sovereign 3 Year</t>
  </si>
  <si>
    <t>C2564Y Index</t>
  </si>
  <si>
    <t>BFV CHF Switzerland Sovereign 4 Year</t>
  </si>
  <si>
    <t>C2565Y Index</t>
  </si>
  <si>
    <t>BFV CHF Switzerland Sovereign 5 Year</t>
  </si>
  <si>
    <t>C2567Y Index</t>
  </si>
  <si>
    <t>BFV CHF Switzerland Sovereign 7 Year</t>
  </si>
  <si>
    <t>C2568Y Index</t>
  </si>
  <si>
    <t>BFV CHF Switzerland Sovereign 8 Year</t>
  </si>
  <si>
    <t>C2569Y Index</t>
  </si>
  <si>
    <t>BFV CHF Switzerland Sovereign 9 Year</t>
  </si>
  <si>
    <t>C25610Y Index</t>
  </si>
  <si>
    <t>BFV CHF Switzerland Sovereign 10 Year</t>
  </si>
  <si>
    <t>C25615Y Index</t>
  </si>
  <si>
    <t>BFV CHF Switzerland Sovereign 15 Year</t>
  </si>
  <si>
    <t>C25620Y Index</t>
  </si>
  <si>
    <t>BFV CHF Switzerland Sovereign 20 Year</t>
  </si>
  <si>
    <t>C25625Y Index</t>
  </si>
  <si>
    <t>BFV CHF Switzerland Sovereign 25 Year</t>
  </si>
  <si>
    <t>C25630Y Index</t>
  </si>
  <si>
    <t>BFV CHF Switzerland Sovereign 30 Year</t>
  </si>
  <si>
    <t>SFSNTA Curncy</t>
  </si>
  <si>
    <t>CHF Swap SRN 1M</t>
  </si>
  <si>
    <t>Saron (Swiss Average Rate Overnight)</t>
  </si>
  <si>
    <t>SFSNTB Curncy</t>
  </si>
  <si>
    <t>CHF Swap SRN 2M</t>
  </si>
  <si>
    <t>SFSNTC Curncy</t>
  </si>
  <si>
    <t>CHF Swap SRN 3M</t>
  </si>
  <si>
    <t>SFSNTF Curncy</t>
  </si>
  <si>
    <t>CHF Swap SRN 6M</t>
  </si>
  <si>
    <t>SFSNTI Curncy</t>
  </si>
  <si>
    <t>CHF Swap SRN 9M</t>
  </si>
  <si>
    <t>SFSNTJ Curncy</t>
  </si>
  <si>
    <t>CHF Swap SRN 10M</t>
  </si>
  <si>
    <t>SFSNT1 Curncy</t>
  </si>
  <si>
    <t>CHF Swap SRN 1Y</t>
  </si>
  <si>
    <t>SFSNT1F Curncy</t>
  </si>
  <si>
    <t>CHF Swap SRN 18M</t>
  </si>
  <si>
    <t>SFSNT2 Curncy</t>
  </si>
  <si>
    <t>CHF Swap SRN 2Y</t>
  </si>
  <si>
    <t>SFSNT3 Curncy</t>
  </si>
  <si>
    <t>CHF Swap SRN 3Y</t>
  </si>
  <si>
    <t>SFSNT4 Curncy</t>
  </si>
  <si>
    <t>CHF Swap SRN 4Y</t>
  </si>
  <si>
    <t>SFSNT5 Curncy</t>
  </si>
  <si>
    <t>CHF Swap SRN 5Y</t>
  </si>
  <si>
    <t>Danish krone spot exchange rate</t>
  </si>
  <si>
    <t>DKK3M Curncy</t>
  </si>
  <si>
    <t>Danish Krone 3 Month Forward Points</t>
  </si>
  <si>
    <t>DKK6M Curncy</t>
  </si>
  <si>
    <t>Danish Krone 6 Month Forward Points</t>
  </si>
  <si>
    <t>DKK9M Curncy</t>
  </si>
  <si>
    <t>Danish Krone 9 Month Forward Points</t>
  </si>
  <si>
    <t>DKBS1 Curncy</t>
  </si>
  <si>
    <t>DKKUSD Basis (3M V 3M) 1Y</t>
  </si>
  <si>
    <t>3M Cibor vs 3M US Libor</t>
  </si>
  <si>
    <t>DKBS2 Curncy</t>
  </si>
  <si>
    <t>DKKUSD Basis (3M V 3M) 2Y</t>
  </si>
  <si>
    <t>DKBS3 Curncy</t>
  </si>
  <si>
    <t>DKKUSD Basis (3M V 3M) 3Y</t>
  </si>
  <si>
    <t>DKBS4 Curncy</t>
  </si>
  <si>
    <t>DKKUSD Basis (3M V 3M) 4Y</t>
  </si>
  <si>
    <t>DKBS5 Curncy</t>
  </si>
  <si>
    <t>DKKUSD Basis (3M V 3M) 5Y</t>
  </si>
  <si>
    <t>DKBS6 Curncy</t>
  </si>
  <si>
    <t>DKKUSD Basis (3M V 3M) 6Y</t>
  </si>
  <si>
    <t>DKBS7 Curncy</t>
  </si>
  <si>
    <t>DKKUSD Basis (3M V 3M) 7Y</t>
  </si>
  <si>
    <t>DKBS8 Curncy</t>
  </si>
  <si>
    <t>DKKUSD Basis (3M V 3M) 8Y</t>
  </si>
  <si>
    <t>DKBS9 Curncy</t>
  </si>
  <si>
    <t>DKKUSD Basis (3M V 3M) 9Y</t>
  </si>
  <si>
    <t>DKBS10 Curncy</t>
  </si>
  <si>
    <t>DKKUSD Basis (3M V 3M) 10Y</t>
  </si>
  <si>
    <t>DKBS15 Curncy</t>
  </si>
  <si>
    <t>DKKUSD Basis (3M V 3M) 15Y</t>
  </si>
  <si>
    <t>DKBS20 Curncy</t>
  </si>
  <si>
    <t>DKKUSD Basis (3M V 3M) 20Y</t>
  </si>
  <si>
    <t>DKBS25 Curncy</t>
  </si>
  <si>
    <t>DKKUSD Basis (3M V 3M) 25Y</t>
  </si>
  <si>
    <t>DKBS30 Curncy</t>
  </si>
  <si>
    <t>DKKUSD Basis (3M V 3M) 30Y</t>
  </si>
  <si>
    <t>DKSW1V3 Curncy</t>
  </si>
  <si>
    <t>DKK Swap Annual (VS 3M) 1Y</t>
  </si>
  <si>
    <t xml:space="preserve">3M Cibor </t>
  </si>
  <si>
    <t>DKSW2V3 Curncy</t>
  </si>
  <si>
    <t>DKK Swap Annual (VS 3M) 2Y</t>
  </si>
  <si>
    <t>DKSW3V3 Curncy</t>
  </si>
  <si>
    <t>DKK Swap Annual (VS 3M) 3Y</t>
  </si>
  <si>
    <t>DKSW4V3 Curncy</t>
  </si>
  <si>
    <t>DKK Swap Annual (VS 3M) 4Y</t>
  </si>
  <si>
    <t>DKSW5V3 Curncy</t>
  </si>
  <si>
    <t>DKK Swap Annual (VS 3M) 5Y</t>
  </si>
  <si>
    <t>DKSW6V3 Curncy</t>
  </si>
  <si>
    <t>DKK Swap Annual (VS 3M) 6Y</t>
  </si>
  <si>
    <t>DKSW7V3 Curncy</t>
  </si>
  <si>
    <t>DKK Swap Annual (VS 3M) 7Y</t>
  </si>
  <si>
    <t>DKSW8V3 Curncy</t>
  </si>
  <si>
    <t>DKK Swap Annual (VS 3M) 8Y</t>
  </si>
  <si>
    <t>DKSW9V3 Curncy</t>
  </si>
  <si>
    <t>DKK Swap Annual (VS 3M) 9Y</t>
  </si>
  <si>
    <t>DKSW10V3 Curncy</t>
  </si>
  <si>
    <t>DKK Swap Annual (VS 3M) 10Y</t>
  </si>
  <si>
    <t>DKSW15V3 Curncy</t>
  </si>
  <si>
    <t>DKK Swap Annual (VS 3M) 15Y</t>
  </si>
  <si>
    <t>DKSW20V3 Curncy</t>
  </si>
  <si>
    <t>DKK Swap Annual (VS 3M) 20Y</t>
  </si>
  <si>
    <t>DKSW25V3 Curncy</t>
  </si>
  <si>
    <t>DKK Swap Annual (VS 3M) 25Y</t>
  </si>
  <si>
    <t>DKSW30V3 Curncy</t>
  </si>
  <si>
    <t>DKK Swap Annual (VS 3M) 30Y</t>
  </si>
  <si>
    <t>DKSW1 Curncy</t>
  </si>
  <si>
    <t>DKK Swap Annual (VS 6M) 1Y</t>
  </si>
  <si>
    <t>6M Cibor</t>
  </si>
  <si>
    <t>DKSW2 Curncy</t>
  </si>
  <si>
    <t>DKK Swap Annual (VS 6M) 2Y</t>
  </si>
  <si>
    <t>DKSW3 Curncy</t>
  </si>
  <si>
    <t>DKK Swap Annual (VS 6M) 3Y</t>
  </si>
  <si>
    <t>DKSW4 Curncy</t>
  </si>
  <si>
    <t>DKK Swap Annual (VS 6M) 4Y</t>
  </si>
  <si>
    <t>DKSW5 Curncy</t>
  </si>
  <si>
    <t>DKK Swap Annual (VS 6M) 5Y</t>
  </si>
  <si>
    <t>DKSW6 Curncy</t>
  </si>
  <si>
    <t>DKK Swap Annual (VS 6M) 6Y</t>
  </si>
  <si>
    <t>DKSW7 Curncy</t>
  </si>
  <si>
    <t>DKK Swap Annual (VS 6M) 7Y</t>
  </si>
  <si>
    <t>DKSW8 Curncy</t>
  </si>
  <si>
    <t>DKK Swap Annual (VS 6M) 8Y</t>
  </si>
  <si>
    <t>DKSW9 Curncy</t>
  </si>
  <si>
    <t>DKK Swap Annual (VS 6M) 9Y</t>
  </si>
  <si>
    <t>DKSW10 Curncy</t>
  </si>
  <si>
    <t>DKK Swap Annual (VS 6M) 10Y</t>
  </si>
  <si>
    <t>DKSW15 Curncy</t>
  </si>
  <si>
    <t>DKK Swap Annual (VS 6M) 15Y</t>
  </si>
  <si>
    <t>DKSW20 Curncy</t>
  </si>
  <si>
    <t>DKK Swap Annual (VS 6M) 20Y</t>
  </si>
  <si>
    <t>DKSW25 Curncy</t>
  </si>
  <si>
    <t>DKK Swap Annual (VS 6M) 25Y</t>
  </si>
  <si>
    <t>DKSW30 Curncy</t>
  </si>
  <si>
    <t>DKK Swap Annual (VS 6M) 30Y</t>
  </si>
  <si>
    <t>C2673M Index</t>
  </si>
  <si>
    <t>BFV DKK Danish Sovereign 3 Month</t>
  </si>
  <si>
    <t>C2676M Index</t>
  </si>
  <si>
    <t>BFV DKK Danish Sovereign 6 Month</t>
  </si>
  <si>
    <t>C2671Y Index</t>
  </si>
  <si>
    <t>BFV DKK Danish Sovereign 1 Year</t>
  </si>
  <si>
    <t>C2672Y Index</t>
  </si>
  <si>
    <t>BFV DKK Danish Sovereign 2 Year</t>
  </si>
  <si>
    <t>C2673Y Index</t>
  </si>
  <si>
    <t>BFV DKK Danish Sovereign 3 Year</t>
  </si>
  <si>
    <t>C2674Y Index</t>
  </si>
  <si>
    <t>BFV DKK Danish Sovereign 4 Year</t>
  </si>
  <si>
    <t>C2675Y Index</t>
  </si>
  <si>
    <t>BFV DKK Danish Sovereign 5 Year</t>
  </si>
  <si>
    <t>C2677Y Index</t>
  </si>
  <si>
    <t>BFV DKK Danish Sovereign 7 Year</t>
  </si>
  <si>
    <t>C2678Y Index</t>
  </si>
  <si>
    <t>BFV DKK Danish Sovereign 8 Year</t>
  </si>
  <si>
    <t>C2679Y Index</t>
  </si>
  <si>
    <t>BFV DKK Danish Sovereign 9 Year</t>
  </si>
  <si>
    <t>C26710Y Index</t>
  </si>
  <si>
    <t>BFV DKK Danish Sovereign 10 Year</t>
  </si>
  <si>
    <t>C26715Y Index</t>
  </si>
  <si>
    <t>BFV DKK Danish Sovereign 15 Year</t>
  </si>
  <si>
    <t>C26720Y Index</t>
  </si>
  <si>
    <t>BFV DKK Danish Sovereign 20 Year</t>
  </si>
  <si>
    <t>C26725Y Index</t>
  </si>
  <si>
    <t>BFV DKK Danish Sovereign 25 Year</t>
  </si>
  <si>
    <t>C26730Y Index</t>
  </si>
  <si>
    <t>BFV DKK Danish Sovereign 30 Year</t>
  </si>
  <si>
    <t>DKSWTNA Curncy</t>
  </si>
  <si>
    <t>DKK Swap T/N Indexed 1M</t>
  </si>
  <si>
    <t>T/N Rate</t>
  </si>
  <si>
    <t>DKSWTNB Curncy</t>
  </si>
  <si>
    <t>DKK Swap T/N Indexed 2M</t>
  </si>
  <si>
    <t>DKSWTNC Curncy</t>
  </si>
  <si>
    <t>DKK Swap T/N Indexed 3M</t>
  </si>
  <si>
    <t>DKSWTND Curncy</t>
  </si>
  <si>
    <t>DKK Swap T/N Indexed 4M</t>
  </si>
  <si>
    <t>DKSWTNE Curncy</t>
  </si>
  <si>
    <t>DKK Swap T/N Indexed 5M</t>
  </si>
  <si>
    <t>DKSWTNF Curncy</t>
  </si>
  <si>
    <t>DKK Swap T/N Indexed 6M</t>
  </si>
  <si>
    <t>DKSWTNG Curncy</t>
  </si>
  <si>
    <t>DKK Swap T/N Indexed 7M</t>
  </si>
  <si>
    <t>DKSWTNH Curncy</t>
  </si>
  <si>
    <t>DKK Swap T/N Indexed 8M</t>
  </si>
  <si>
    <t>DKSWTNI Curncy</t>
  </si>
  <si>
    <t>DKK Swap T/N Indexed 9M</t>
  </si>
  <si>
    <t>DKSWTNJ Curncy</t>
  </si>
  <si>
    <t>DKK Swap T/N Indexed 10M</t>
  </si>
  <si>
    <t>DKSWTNK Curncy</t>
  </si>
  <si>
    <t>DKK Swap T/N Indexed 11M</t>
  </si>
  <si>
    <t>DKSWTN1 Curncy</t>
  </si>
  <si>
    <t>DKK Swap T/N Indexed 1Y</t>
  </si>
  <si>
    <t>DKSWTN1C Curncy</t>
  </si>
  <si>
    <t>DKK Swap T/N Indexed 15M</t>
  </si>
  <si>
    <t>DKSWTN1F Curncy</t>
  </si>
  <si>
    <t>DKK Swap T/N Indexed 18M</t>
  </si>
  <si>
    <t>DKSWTN1I Curncy</t>
  </si>
  <si>
    <t>DKK Swap T/N Indexed 21M</t>
  </si>
  <si>
    <t>DKSWTN2 Curncy</t>
  </si>
  <si>
    <t>DKK Swap T/N Indexed 2Y</t>
  </si>
  <si>
    <t>DKSWTN3 Curncy</t>
  </si>
  <si>
    <t>DKK Swap T/N Indexed 3Y</t>
  </si>
  <si>
    <t>DKSWTN4 Curncy</t>
  </si>
  <si>
    <t>DKK Swap T/N Indexed 4Y</t>
  </si>
  <si>
    <t>DKSWTN5 Curncy</t>
  </si>
  <si>
    <t>DKK Swap T/N Indexed 5Y</t>
  </si>
  <si>
    <t>Euro spot exchange rate</t>
  </si>
  <si>
    <t>EUR3M Curncy</t>
  </si>
  <si>
    <t>Euro 3 Month Forward Points</t>
  </si>
  <si>
    <t>EUR6M Curncy</t>
  </si>
  <si>
    <t>Euro 6 Month Forward Points</t>
  </si>
  <si>
    <t>EUR9M Curncy</t>
  </si>
  <si>
    <t>Euro 9 Month Forward Points</t>
  </si>
  <si>
    <t>EUBS25 Curncy</t>
  </si>
  <si>
    <t>EURUSD Basis (3M VS 3M) 25Y</t>
  </si>
  <si>
    <t>EUBS30 Curncy</t>
  </si>
  <si>
    <t>EURUSD Basis (3M VS 3M) 30Y</t>
  </si>
  <si>
    <t>EUSW1V3 Curncy</t>
  </si>
  <si>
    <t>EUR Swap Annual (VS 3M) 1Y</t>
  </si>
  <si>
    <t>3M Euribor</t>
  </si>
  <si>
    <t>EUSW2V3 Curncy</t>
  </si>
  <si>
    <t>EUR Swap Annual (VS 3M) 2Y</t>
  </si>
  <si>
    <t>EUSW3V3 Curncy</t>
  </si>
  <si>
    <t>EUR Swap Annual (VS 3M) 3Y</t>
  </si>
  <si>
    <t>EUSW4V3 Curncy</t>
  </si>
  <si>
    <t>EUR Swap Annual (VS 3M) 4Y</t>
  </si>
  <si>
    <t>EUSW5V3 Curncy</t>
  </si>
  <si>
    <t>EUR Swap Annual (VS 3M) 5Y</t>
  </si>
  <si>
    <t>EUSW6V3 Curncy</t>
  </si>
  <si>
    <t>EUR Swap Annual (VS 3M) 6Y</t>
  </si>
  <si>
    <t>EUSW7V3 Curncy</t>
  </si>
  <si>
    <t>EUR Swap Annual (VS 3M) 7Y</t>
  </si>
  <si>
    <t>EUSW8V3 Curncy</t>
  </si>
  <si>
    <t>EUR Swap Annual (VS 3M) 8Y</t>
  </si>
  <si>
    <t>EUSW9V3 Curncy</t>
  </si>
  <si>
    <t>EUR Swap Annual (VS 3M) 9Y</t>
  </si>
  <si>
    <t>EUSW10V3 Curncy</t>
  </si>
  <si>
    <t>EUR Swap Annual (VS 3M) 10Y</t>
  </si>
  <si>
    <t>EUSW15V3 Curncy</t>
  </si>
  <si>
    <t>EUR Swap Annual (VS 3M) 15Y</t>
  </si>
  <si>
    <t>EUSW20V3 Curncy</t>
  </si>
  <si>
    <t>EUR Swap Annual (VS 3M) 20Y</t>
  </si>
  <si>
    <t>EUSW25V3 Curncy</t>
  </si>
  <si>
    <t>EUR Swap Annual (VS 3M) 25Y</t>
  </si>
  <si>
    <t>EUSW30V3 Curncy</t>
  </si>
  <si>
    <t>EUR Swap Annual (VS 3M) 30Y</t>
  </si>
  <si>
    <t>EUSA1 Curncy</t>
  </si>
  <si>
    <t>EUR Swap Annual (VS 6M) 1Y</t>
  </si>
  <si>
    <t>6M Euribor</t>
  </si>
  <si>
    <t>EUSA2 Curncy</t>
  </si>
  <si>
    <t>EUR Swap Annual (VS 6M) 2Y</t>
  </si>
  <si>
    <t>EUSA3 Curncy</t>
  </si>
  <si>
    <t>EUR Swap Annual (VS 6M) 3Y</t>
  </si>
  <si>
    <t>EUSA4 Curncy</t>
  </si>
  <si>
    <t>EUR Swap Annual (VS 6M) 4Y</t>
  </si>
  <si>
    <t>EUSA5 Curncy</t>
  </si>
  <si>
    <t>EUR Swap Annual (VS 6M) 5Y</t>
  </si>
  <si>
    <t>EUSA6 Curncy</t>
  </si>
  <si>
    <t>EUR Swap Annual (VS 6M) 6Y</t>
  </si>
  <si>
    <t>EUSA7 Curncy</t>
  </si>
  <si>
    <t>EUR Swap Annual (VS 6M) 7Y</t>
  </si>
  <si>
    <t>EUSA8 Curncy</t>
  </si>
  <si>
    <t>EUR Swap Annual (VS 6M) 8Y</t>
  </si>
  <si>
    <t>EUSA9 Curncy</t>
  </si>
  <si>
    <t>EUR Swap Annual (VS 6M) 9Y</t>
  </si>
  <si>
    <t>EUSA10 Curncy</t>
  </si>
  <si>
    <t>EUR Swap Annual (VS 6M) 10Y</t>
  </si>
  <si>
    <t>EUSA15 Curncy</t>
  </si>
  <si>
    <t>EUR Swap Annual (VS 6M) 15Y</t>
  </si>
  <si>
    <t>EUSA20 Curncy</t>
  </si>
  <si>
    <t>EUR Swap Annual (VS 6M) 20Y</t>
  </si>
  <si>
    <t>EUSA25 Curncy</t>
  </si>
  <si>
    <t>EUR Swap Annual (VS 6M) 25Y</t>
  </si>
  <si>
    <t>EUSA30 Curncy</t>
  </si>
  <si>
    <t>EUR Swap Annual (VS 6M) 30Y</t>
  </si>
  <si>
    <t>C9103M Index</t>
  </si>
  <si>
    <t>BFV EUR Germany Sovereign 3 Month</t>
  </si>
  <si>
    <t>C9106M Index</t>
  </si>
  <si>
    <t>BFV EUR Germany Sovereign 6 Month</t>
  </si>
  <si>
    <t>C9101Y Index</t>
  </si>
  <si>
    <t>BFV EUR Germany Sovereign 1 Year</t>
  </si>
  <si>
    <t>C9102Y Index</t>
  </si>
  <si>
    <t>BFV EUR Germany Sovereign 2 Year</t>
  </si>
  <si>
    <t>C9103Y Index</t>
  </si>
  <si>
    <t>BFV EUR Germany Sovereign 3 Year</t>
  </si>
  <si>
    <t>C9104Y Index</t>
  </si>
  <si>
    <t>BFV EUR Germany Sovereign 4 Year</t>
  </si>
  <si>
    <t>C9105Y Index</t>
  </si>
  <si>
    <t>BFV EUR Germany Sovereign 5 Year</t>
  </si>
  <si>
    <t>C9107Y Index</t>
  </si>
  <si>
    <t>BFV EUR Germany Sovereign 7 Year</t>
  </si>
  <si>
    <t>C9108Y Index</t>
  </si>
  <si>
    <t>BFV EUR Germany Sovereign 8 Year</t>
  </si>
  <si>
    <t>C9109Y Index</t>
  </si>
  <si>
    <t>BFV EUR Germany Sovereign 9 Year</t>
  </si>
  <si>
    <t>C91010Y Index</t>
  </si>
  <si>
    <t>BFV EUR Germany Sovereign 10 Year</t>
  </si>
  <si>
    <t>C91015Y Index</t>
  </si>
  <si>
    <t>BFV EUR Germany Sovereign 15 Year</t>
  </si>
  <si>
    <t>C91020Y Index</t>
  </si>
  <si>
    <t>BFV EUR Germany Sovereign 20 Year</t>
  </si>
  <si>
    <t>C91025Y Index</t>
  </si>
  <si>
    <t>BFV EUR Germany Sovereign 25 Year</t>
  </si>
  <si>
    <t>C91030Y Index</t>
  </si>
  <si>
    <t>BFV EUR Germany Sovereign 30 Year</t>
  </si>
  <si>
    <t>EUSWEA Curncy</t>
  </si>
  <si>
    <t>EUR Swap (EONIA) 1M</t>
  </si>
  <si>
    <t>Eonia</t>
  </si>
  <si>
    <t>EUSWEB Curncy</t>
  </si>
  <si>
    <t>EUR Swap (EONIA) 2M</t>
  </si>
  <si>
    <t>EUSWEC Curncy</t>
  </si>
  <si>
    <t>EUR Swap (EONIA) 3M</t>
  </si>
  <si>
    <t>EUSWED Curncy</t>
  </si>
  <si>
    <t>EUR Swap (EONIA) 4M</t>
  </si>
  <si>
    <t>EUSWEE Curncy</t>
  </si>
  <si>
    <t>EUR Swap (EONIA) 5M</t>
  </si>
  <si>
    <t>EUSWEF Curncy</t>
  </si>
  <si>
    <t>EUR Swap (EONIA) 6M</t>
  </si>
  <si>
    <t>EUSWEG Curncy</t>
  </si>
  <si>
    <t>EUR Swap (EONIA) 7M</t>
  </si>
  <si>
    <t>EUSWEH Curncy</t>
  </si>
  <si>
    <t>EUR Swap (EONIA) 8M</t>
  </si>
  <si>
    <t>EUSWEI Curncy</t>
  </si>
  <si>
    <t>EUR Swap (EONIA) 9M</t>
  </si>
  <si>
    <t>EUSWEJ Curncy</t>
  </si>
  <si>
    <t>EUR Swap (EONIA) 10M</t>
  </si>
  <si>
    <t>EUSWEK Curncy</t>
  </si>
  <si>
    <t>EUR Swap (EONIA) 11M</t>
  </si>
  <si>
    <t>EUSWE1 Curncy</t>
  </si>
  <si>
    <t>EUR Swap (EONIA) 1Y</t>
  </si>
  <si>
    <t>EUSWE1C Curncy</t>
  </si>
  <si>
    <t>EUR Swap (EONIA) 15M</t>
  </si>
  <si>
    <t>EUSWE1F Curncy</t>
  </si>
  <si>
    <t>EUR Swap (EONIA) 18M</t>
  </si>
  <si>
    <t>EUSWE1I Curncy</t>
  </si>
  <si>
    <t>EUR Swap (EONIA) 21M</t>
  </si>
  <si>
    <t>EUSWE2 Curncy</t>
  </si>
  <si>
    <t>EUR Swap (EONIA) 2Y</t>
  </si>
  <si>
    <t>EUSWE3 Curncy</t>
  </si>
  <si>
    <t>EUR Swap (EONIA) 3Y</t>
  </si>
  <si>
    <t>EUSWE4 Curncy</t>
  </si>
  <si>
    <t>EUR Swap (EONIA) 4Y</t>
  </si>
  <si>
    <t>EUSWE5 Curncy</t>
  </si>
  <si>
    <t>EUR Swap (EONIA) 5Y</t>
  </si>
  <si>
    <t>British pound spot exchange rate</t>
  </si>
  <si>
    <t>GBP3M Curncy</t>
  </si>
  <si>
    <t>British Pound 3 Month Forward Points</t>
  </si>
  <si>
    <t>GBP6M Curncy</t>
  </si>
  <si>
    <t>British Pound 6 Month Forward Points</t>
  </si>
  <si>
    <t>GBP9M Curncy</t>
  </si>
  <si>
    <t>British Pound 9 Month Forward Points</t>
  </si>
  <si>
    <t>BPBS1 Curncy</t>
  </si>
  <si>
    <t>GBP-USD Basis (3M V 3M) 1Y</t>
  </si>
  <si>
    <t>3M GBP Libor vs 3M US Libor</t>
  </si>
  <si>
    <t>BPBS2 Curncy</t>
  </si>
  <si>
    <t>GBP-USD Basis (3M V 3M) 2Y</t>
  </si>
  <si>
    <t>BPBS3 Curncy</t>
  </si>
  <si>
    <t>GBP-USD Basis (3M V 3M) 3Y</t>
  </si>
  <si>
    <t>BPBS4 Curncy</t>
  </si>
  <si>
    <t>GBP-USD Basis (3M V 3M) 4Y</t>
  </si>
  <si>
    <t>BPBS5 Curncy</t>
  </si>
  <si>
    <t>GBP-USD Basis (3M V 3M) 5Y</t>
  </si>
  <si>
    <t>BPBS6 Curncy</t>
  </si>
  <si>
    <t>GBP-USD Basis (3M V 3M) 6Y</t>
  </si>
  <si>
    <t>BPBS7 Curncy</t>
  </si>
  <si>
    <t>GBP-USD Basis (3M V 3M) 7Y</t>
  </si>
  <si>
    <t>BPBS8 Curncy</t>
  </si>
  <si>
    <t>GBP-USD Basis (3M V 3M) 8Y</t>
  </si>
  <si>
    <t>BPBS9 Curncy</t>
  </si>
  <si>
    <t>GBP-USD Basis (3M V 3M) 9Y</t>
  </si>
  <si>
    <t>BPBS10 Curncy</t>
  </si>
  <si>
    <t>GBP-USD Basis (3M V 3M) 10Y</t>
  </si>
  <si>
    <t>BPBS15 Curncy</t>
  </si>
  <si>
    <t>GBP-USD Basis (3M V 3M) 15Y</t>
  </si>
  <si>
    <t>BPBS20 Curncy</t>
  </si>
  <si>
    <t>GBP-USD Basis (3M V 3M) 20Y</t>
  </si>
  <si>
    <t>BPBS25 Curncy</t>
  </si>
  <si>
    <t>GBP-USD Basis (3M V 3M) 25Y</t>
  </si>
  <si>
    <t>BPBS30 Curncy</t>
  </si>
  <si>
    <t>GBP-USD Basis (3M V 3M) 30Y</t>
  </si>
  <si>
    <t>BPSW1V3 Curncy</t>
  </si>
  <si>
    <t>GBP Swap QTR (VS 3M) 1Y</t>
  </si>
  <si>
    <t>3M GBP Libor</t>
  </si>
  <si>
    <t>BPSW2V3 Curncy</t>
  </si>
  <si>
    <t>GBP Swap QTR (VS 3M) 2Y</t>
  </si>
  <si>
    <t>BPSW3V3 Curncy</t>
  </si>
  <si>
    <t>GBP Swap QTR (VS 3M) 3Y</t>
  </si>
  <si>
    <t>BPSW4V3 Curncy</t>
  </si>
  <si>
    <t>GBP Swap QTR (VS 3M) 4Y</t>
  </si>
  <si>
    <t>BPSW5V3 Curncy</t>
  </si>
  <si>
    <t>GBP Swap QTR (VS 3M) 5Y</t>
  </si>
  <si>
    <t>BPSW6V3 Curncy</t>
  </si>
  <si>
    <t>GBP Swap QTR (VS 3M) 6Y</t>
  </si>
  <si>
    <t>BPSW7V3 Curncy</t>
  </si>
  <si>
    <t>GBP Swap QTR (VS 3M) 7Y</t>
  </si>
  <si>
    <t>BPSW8V3 Curncy</t>
  </si>
  <si>
    <t>GBP Swap QTR (VS 3M) 8Y</t>
  </si>
  <si>
    <t>BPSW9V3 Curncy</t>
  </si>
  <si>
    <t>GBP Swap QTR (VS 3M) 9Y</t>
  </si>
  <si>
    <t>BPSW10V3 Curncy</t>
  </si>
  <si>
    <t>GBP Swap QTR (VS 3M) 10Y</t>
  </si>
  <si>
    <t>BPSW15V3 Curncy</t>
  </si>
  <si>
    <t>GBP Swap QTR (VS 3M) 15Y</t>
  </si>
  <si>
    <t>BPSW20V3 Curncy</t>
  </si>
  <si>
    <t>GBP Swap QTR (VS 3M) 20Y</t>
  </si>
  <si>
    <t>BPSW25V3 Curncy</t>
  </si>
  <si>
    <t>GBP Swap QTR (VS 3M) 25Y</t>
  </si>
  <si>
    <t>BPSW30V3 Curncy</t>
  </si>
  <si>
    <t>GBP Swap QTR (VS 3M) 30Y</t>
  </si>
  <si>
    <t>BPSW1 Curncy</t>
  </si>
  <si>
    <t>GBP Swap SA (VS 6M) 1Y</t>
  </si>
  <si>
    <t>6M GBP Libor</t>
  </si>
  <si>
    <t>BPSW2 Curncy</t>
  </si>
  <si>
    <t>GBP Swap SA (VS 6M) 2Y</t>
  </si>
  <si>
    <t>BPSW3 Curncy</t>
  </si>
  <si>
    <t>GBP Swap SA (VS 6M) 3Y</t>
  </si>
  <si>
    <t>BPSW4 Curncy</t>
  </si>
  <si>
    <t>GBP Swap SA (VS 6M) 4Y</t>
  </si>
  <si>
    <t>BPSW5 Curncy</t>
  </si>
  <si>
    <t>GBP Swap SA (VS 6M) 5Y</t>
  </si>
  <si>
    <t>BPSW6 Curncy</t>
  </si>
  <si>
    <t>GBP Swap SA (VS 6M) 6Y</t>
  </si>
  <si>
    <t>BPSW7 Curncy</t>
  </si>
  <si>
    <t>GBP Swap SA (VS 6M) 7Y</t>
  </si>
  <si>
    <t>BPSW8 Curncy</t>
  </si>
  <si>
    <t>GBP Swap SA (VS 6M) 8Y</t>
  </si>
  <si>
    <t>BPSW9 Curncy</t>
  </si>
  <si>
    <t>GBP Swap SA (VS 6M) 9Y</t>
  </si>
  <si>
    <t>BPSW10 Curncy</t>
  </si>
  <si>
    <t>GBP Swap SA (VS 6M) 10Y</t>
  </si>
  <si>
    <t>BPSW15 Curncy</t>
  </si>
  <si>
    <t>GBP Swap SA (VS 6M) 15Y</t>
  </si>
  <si>
    <t>BPSW20 Curncy</t>
  </si>
  <si>
    <t>GBP Swap SA (VS 6M) 20Y</t>
  </si>
  <si>
    <t>BPSW25 Curncy</t>
  </si>
  <si>
    <t>GBP Swap SA (VS 6M) 25Y</t>
  </si>
  <si>
    <t>BPSW30 Curncy</t>
  </si>
  <si>
    <t>GBP Swap SA (VS 6M) 30Y</t>
  </si>
  <si>
    <t>C1103M Index</t>
  </si>
  <si>
    <t>BFV GBP UK Gilts 3 Month</t>
  </si>
  <si>
    <t>C1106M Index</t>
  </si>
  <si>
    <t>BFV GBP UK Gilts 6 Month</t>
  </si>
  <si>
    <t>C1101Y Index</t>
  </si>
  <si>
    <t>BFV GBP UK Gilts 1 Year</t>
  </si>
  <si>
    <t>C1102Y Index</t>
  </si>
  <si>
    <t>BFV GBP UK Gilts 2 Year</t>
  </si>
  <si>
    <t>C1103Y Index</t>
  </si>
  <si>
    <t>BFV GBP UK Gilts 3 Year</t>
  </si>
  <si>
    <t>C1104Y Index</t>
  </si>
  <si>
    <t>BFV GBP UK Gilts 4 Year</t>
  </si>
  <si>
    <t>C1105Y Index</t>
  </si>
  <si>
    <t>BFV GBP UK Gilts 5 Year</t>
  </si>
  <si>
    <t>C1107Y Index</t>
  </si>
  <si>
    <t>BFV GBP UK Gilts 7 Year</t>
  </si>
  <si>
    <t>C1108Y Index</t>
  </si>
  <si>
    <t>BFV GBP UK Gilts 8 Year</t>
  </si>
  <si>
    <t>C1109Y Index</t>
  </si>
  <si>
    <t>BFV GBP UK Gilts 9 Year</t>
  </si>
  <si>
    <t>C11010Y Index</t>
  </si>
  <si>
    <t>BFV GBP UK Gilts 10 Year</t>
  </si>
  <si>
    <t>C11015Y Index</t>
  </si>
  <si>
    <t>BFV GBP UK Gilts 15 Year</t>
  </si>
  <si>
    <t>C11020Y Index</t>
  </si>
  <si>
    <t>BFV GBP UK Gilts 20 Year</t>
  </si>
  <si>
    <t>C11025Y Index</t>
  </si>
  <si>
    <t>BFV GBP UK Gilts 25 Year</t>
  </si>
  <si>
    <t>C11030Y Index</t>
  </si>
  <si>
    <t>BFV GBP UK Gilts 30 Year</t>
  </si>
  <si>
    <t>BPSWSA Curncy</t>
  </si>
  <si>
    <t>GBP Swap (vs SONIA) 1M</t>
  </si>
  <si>
    <t>Sonia</t>
  </si>
  <si>
    <t>BPSWSB Curncy</t>
  </si>
  <si>
    <t>GBP Swap (vs SONIA) 2M</t>
  </si>
  <si>
    <t>BPSWSC Curncy</t>
  </si>
  <si>
    <t>GBP Swap (vs SONIA) 3M</t>
  </si>
  <si>
    <t>BPSWSD Curncy</t>
  </si>
  <si>
    <t>GBP Swap (vs SONIA) 4M</t>
  </si>
  <si>
    <t>BPSWSE Curncy</t>
  </si>
  <si>
    <t>GBP Swap (vs SONIA) 5M</t>
  </si>
  <si>
    <t>BPSWSF Curncy</t>
  </si>
  <si>
    <t>GBP Swap (vs SONIA) 6M</t>
  </si>
  <si>
    <t>BPSWSG Curncy</t>
  </si>
  <si>
    <t>GBP Swap (vs SONIA) 7M</t>
  </si>
  <si>
    <t>BPSWSH Curncy</t>
  </si>
  <si>
    <t>GBP Swap (vs SONIA) 8M</t>
  </si>
  <si>
    <t>BPSWSI Curncy</t>
  </si>
  <si>
    <t>GBP Swap (vs SONIA) 9M</t>
  </si>
  <si>
    <t>BPSWSJ Curncy</t>
  </si>
  <si>
    <t>GBP Swap (vs SONIA) 10M</t>
  </si>
  <si>
    <t>BPSWSK Curncy</t>
  </si>
  <si>
    <t>GBP Swap (vs SONIA) 11M</t>
  </si>
  <si>
    <t>BPSWS1 Curncy</t>
  </si>
  <si>
    <t>GBP Swap (vs SONIA) 1Y</t>
  </si>
  <si>
    <t>BPSWS1C Curncy</t>
  </si>
  <si>
    <t>GBP Swap (vs SONIA) 15M</t>
  </si>
  <si>
    <t>BPSWS1F Curncy</t>
  </si>
  <si>
    <t>GBP Swap (vs SONIA) 18M</t>
  </si>
  <si>
    <t>BPSWS1I Curncy</t>
  </si>
  <si>
    <t>GBP Swap (vs SONIA) 21M</t>
  </si>
  <si>
    <t>BPSWS2 Curncy</t>
  </si>
  <si>
    <t>GBP Swap (vs SONIA) 2Y</t>
  </si>
  <si>
    <t>BPSWS3 Curncy</t>
  </si>
  <si>
    <t>GBP Swap (vs SONIA) 3Y</t>
  </si>
  <si>
    <t>BPSWS4 Curncy</t>
  </si>
  <si>
    <t>GBP Swap (vs SONIA) 4Y</t>
  </si>
  <si>
    <t>BPSWS5 Curncy</t>
  </si>
  <si>
    <t>GBP Swap (vs SONIA) 5Y</t>
  </si>
  <si>
    <t>Japanese yen spot exchange rate</t>
  </si>
  <si>
    <t>JPY3M Curncy</t>
  </si>
  <si>
    <t>Japanese Yen 3 Month Forward Points</t>
  </si>
  <si>
    <t>JPY6M Curncy</t>
  </si>
  <si>
    <t>Japanese Yen 6 Month Forward Points</t>
  </si>
  <si>
    <t>JPY9M Curncy</t>
  </si>
  <si>
    <t>Japanese Yen 9 Month Forward Points</t>
  </si>
  <si>
    <t>JYBS1 Curncy</t>
  </si>
  <si>
    <t>JPY-USD Basis W(3M v 3M) 1Y</t>
  </si>
  <si>
    <t>3M JPY Libor vs 3M US Libor</t>
  </si>
  <si>
    <t>JYBS2 Curncy</t>
  </si>
  <si>
    <t>JPY-USD Basis W(3M v 3M) 2Y</t>
  </si>
  <si>
    <t>JYBS3 Curncy</t>
  </si>
  <si>
    <t>JPY-USD Basis W(3M v 3M) 3Y</t>
  </si>
  <si>
    <t>JYBS4 Curncy</t>
  </si>
  <si>
    <t>JPY-USD Basis W(3M v 3M) 4Y</t>
  </si>
  <si>
    <t>JYBS5 Curncy</t>
  </si>
  <si>
    <t>JPY-USD Basis W(3M v 3M) 5Y</t>
  </si>
  <si>
    <t>JYBS6 Curncy</t>
  </si>
  <si>
    <t>JPY-USD Basis W(3M v 3M) 6Y</t>
  </si>
  <si>
    <t>JYBS7 Curncy</t>
  </si>
  <si>
    <t>JPY-USD Basis W(3M v 3M) 7Y</t>
  </si>
  <si>
    <t>JYBS8 Curncy</t>
  </si>
  <si>
    <t>JPY-USD Basis W(3M v 3M) 8Y</t>
  </si>
  <si>
    <t>JYBS9 Curncy</t>
  </si>
  <si>
    <t>JPY-USD Basis W(3M v 3M) 9Y</t>
  </si>
  <si>
    <t>JYBS10 Curncy</t>
  </si>
  <si>
    <t>JPY-USD Basis W(3M v 3M) 10Y</t>
  </si>
  <si>
    <t>JYBS15 Curncy</t>
  </si>
  <si>
    <t>JPY-USD Basis W(3M v 3M) 15Y</t>
  </si>
  <si>
    <t>JYBS20 Curncy</t>
  </si>
  <si>
    <t>JPY-USD Basis W(3M v 3M) 20Y</t>
  </si>
  <si>
    <t>JYBS25 Curncy</t>
  </si>
  <si>
    <t>JPY-USD Basis W(3M v 3M) 25Y</t>
  </si>
  <si>
    <t>JYBS30 Curncy</t>
  </si>
  <si>
    <t>JPY-USD Basis W(3M v 3M) 30Y</t>
  </si>
  <si>
    <t>JYSW1 Curncy</t>
  </si>
  <si>
    <t>JPY Swap SA (V 6M) 1Y</t>
  </si>
  <si>
    <t>6M JPY Libor</t>
  </si>
  <si>
    <t>JYSW2 Curncy</t>
  </si>
  <si>
    <t>JPY Swap SA (V 6M) 2Y</t>
  </si>
  <si>
    <t>JYSW3 Curncy</t>
  </si>
  <si>
    <t>JPY Swap SA (V 6M) 3Y</t>
  </si>
  <si>
    <t>JYSW4 Curncy</t>
  </si>
  <si>
    <t>JPY Swap SA (V 6M) 4Y</t>
  </si>
  <si>
    <t>JYSW5 Curncy</t>
  </si>
  <si>
    <t>JPY Swap SA (V 6M) 5Y</t>
  </si>
  <si>
    <t>JYSW6 Curncy</t>
  </si>
  <si>
    <t>JPY Swap SA (V 6M) 6Y</t>
  </si>
  <si>
    <t>JYSW7 Curncy</t>
  </si>
  <si>
    <t>JPY Swap SA (V 6M) 7Y</t>
  </si>
  <si>
    <t>JYSW8 Curncy</t>
  </si>
  <si>
    <t>JPY Swap SA (V 6M) 8Y</t>
  </si>
  <si>
    <t>JYSW9 Curncy</t>
  </si>
  <si>
    <t>JPY Swap SA (V 6M) 9Y</t>
  </si>
  <si>
    <t>JYSW10 Curncy</t>
  </si>
  <si>
    <t>JPY Swap SA (V 6M) 10Y</t>
  </si>
  <si>
    <t>JYSW15 Curncy</t>
  </si>
  <si>
    <t>JPY Swap SA (V 6M) 15Y</t>
  </si>
  <si>
    <t>JYSW20 Curncy</t>
  </si>
  <si>
    <t>JPY Swap SA (V 6M) 20Y</t>
  </si>
  <si>
    <t>JYSW25 Curncy</t>
  </si>
  <si>
    <t>JPY Swap SA (V 6M) 25Y</t>
  </si>
  <si>
    <t>JYSW30 Curncy</t>
  </si>
  <si>
    <t>JPY Swap SA (V 6M) 30Y</t>
  </si>
  <si>
    <t>TBS</t>
  </si>
  <si>
    <t>JYBC1 Curncy</t>
  </si>
  <si>
    <t>JPY Basis W (3M v 6M) 1Y</t>
  </si>
  <si>
    <t>3M JPY Libor vs 6M JPY Libor</t>
  </si>
  <si>
    <t>JYBC2 Curncy</t>
  </si>
  <si>
    <t>JPY Basis W (3M v 6M) 2Y</t>
  </si>
  <si>
    <t>JYBC3 Curncy</t>
  </si>
  <si>
    <t>JPY Basis W (3M v 6M) 3Y</t>
  </si>
  <si>
    <t>JYBC4 Curncy</t>
  </si>
  <si>
    <t>JPY Basis W (3M v 6M) 4Y</t>
  </si>
  <si>
    <t>JYBC5 Curncy</t>
  </si>
  <si>
    <t>JPY Basis W (3M v 6M) 5Y</t>
  </si>
  <si>
    <t>JYBC6 Curncy</t>
  </si>
  <si>
    <t>JPY Basis W (3M v 6M) 6Y</t>
  </si>
  <si>
    <t>JYBC7 Curncy</t>
  </si>
  <si>
    <t>JPY Basis W (3M v 6M) 7Y</t>
  </si>
  <si>
    <t>JYBC8 Curncy</t>
  </si>
  <si>
    <t>JPY Basis W (3M v 6M) 8Y</t>
  </si>
  <si>
    <t>JYBC9 Curncy</t>
  </si>
  <si>
    <t>JPY Basis W (3M v 6M) 9Y</t>
  </si>
  <si>
    <t>JYBC10 Curncy</t>
  </si>
  <si>
    <t>JPY Basis W (3M v 6M) 10Y</t>
  </si>
  <si>
    <t>JYBC15 Curncy</t>
  </si>
  <si>
    <t>JPY Basis W (3M v 6M) 15Y</t>
  </si>
  <si>
    <t>JYBC20 Curncy</t>
  </si>
  <si>
    <t>JPY Basis W (3M v 6M) 20Y</t>
  </si>
  <si>
    <t>JYBC25 Curncy</t>
  </si>
  <si>
    <t>JPY Basis W (3M v 6M) 25Y</t>
  </si>
  <si>
    <t>JYBC30 Curncy</t>
  </si>
  <si>
    <t>JPY Basis W (3M v 6M) 30Y</t>
  </si>
  <si>
    <t>C1053M Index</t>
  </si>
  <si>
    <t>BFV JPY Japan Sovereign 3 Month</t>
  </si>
  <si>
    <t>C1056M Index</t>
  </si>
  <si>
    <t>BFV JPY Japan Sovereign 6 Month</t>
  </si>
  <si>
    <t>C1051Y Index</t>
  </si>
  <si>
    <t>BFV JPY Japan Sovereign 1 Year</t>
  </si>
  <si>
    <t>C1052Y Index</t>
  </si>
  <si>
    <t>BFV JPY Japan Sovereign 2 Year</t>
  </si>
  <si>
    <t>C1053Y Index</t>
  </si>
  <si>
    <t>BFV JPY Japan Sovereign 3 Year</t>
  </si>
  <si>
    <t>C1054Y Index</t>
  </si>
  <si>
    <t>BFV JPY Japan Sovereign 4 Year</t>
  </si>
  <si>
    <t>C1055Y Index</t>
  </si>
  <si>
    <t>BFV JPY Japan Sovereign 5 Year</t>
  </si>
  <si>
    <t>C1057Y Index</t>
  </si>
  <si>
    <t>BFV JPY Japan Sovereign 7 Year</t>
  </si>
  <si>
    <t>C1058Y Index</t>
  </si>
  <si>
    <t>BFV JPY Japan Sovereign 8 Year</t>
  </si>
  <si>
    <t>C1059Y Index</t>
  </si>
  <si>
    <t>BFV JPY Japan Sovereign 9 Year</t>
  </si>
  <si>
    <t>C10510Y Index</t>
  </si>
  <si>
    <t>BFV JPY Japan Sovereign 10 Year</t>
  </si>
  <si>
    <t>C10515Y Index</t>
  </si>
  <si>
    <t>BFV JPY Japan Sovereign 15 Year</t>
  </si>
  <si>
    <t>C10520Y Index</t>
  </si>
  <si>
    <t>BFV JPY Japan Sovereign 20 Year</t>
  </si>
  <si>
    <t>C10525Y Index</t>
  </si>
  <si>
    <t>BFV JPY Japan Sovereign 25 Year</t>
  </si>
  <si>
    <t>C10530Y Index</t>
  </si>
  <si>
    <t>BFV JPY Japan Sovereign 30 Year</t>
  </si>
  <si>
    <t>JYSOA Curncy</t>
  </si>
  <si>
    <t>JPY Swap OIS 1M</t>
  </si>
  <si>
    <t>BOJ Unsecured Overnight Call Rate</t>
  </si>
  <si>
    <t>JYSOB Curncy</t>
  </si>
  <si>
    <t>JPY Swap OIS 2M</t>
  </si>
  <si>
    <t>JYSOC Curncy</t>
  </si>
  <si>
    <t>JPY Swap OIS 3M</t>
  </si>
  <si>
    <t>JYSOD Curncy</t>
  </si>
  <si>
    <t>JPY Swap OIS 4M</t>
  </si>
  <si>
    <t>JYSOE Curncy</t>
  </si>
  <si>
    <t>JPY Swap OIS 5M</t>
  </si>
  <si>
    <t>JYSOF Curncy</t>
  </si>
  <si>
    <t>JPY Swap OIS 6M</t>
  </si>
  <si>
    <t>JYSOG Curncy</t>
  </si>
  <si>
    <t>JPY Swap OIS 7M</t>
  </si>
  <si>
    <t>JYSOH Curncy</t>
  </si>
  <si>
    <t>JPY Swap OIS 8M</t>
  </si>
  <si>
    <t>JYSOI Curncy</t>
  </si>
  <si>
    <t>JPY Swap OIS 9M</t>
  </si>
  <si>
    <t>JYSOJ Curncy</t>
  </si>
  <si>
    <t>JPY Swap OIS 10M</t>
  </si>
  <si>
    <t>JYSOK Curncy</t>
  </si>
  <si>
    <t>JPY Swap OIS 11M</t>
  </si>
  <si>
    <t>JYSO1 Curncy</t>
  </si>
  <si>
    <t>JPY Swap OIS 1Y</t>
  </si>
  <si>
    <t>JYSO1C Curncy</t>
  </si>
  <si>
    <t>JPY Swap OIS 15M</t>
  </si>
  <si>
    <t>JYSO1F Curncy</t>
  </si>
  <si>
    <t>JPY Swap OIS 18M</t>
  </si>
  <si>
    <t>JYSO2 Curncy</t>
  </si>
  <si>
    <t>JPY Swap OIS 2Y</t>
  </si>
  <si>
    <t>JYSO3 Curncy</t>
  </si>
  <si>
    <t>JPY Swap OIS 3Y</t>
  </si>
  <si>
    <t>JYSO4 Curncy</t>
  </si>
  <si>
    <t>JPY Swap OIS 4Y</t>
  </si>
  <si>
    <t>JYSO5 Curncy</t>
  </si>
  <si>
    <t>JPY Swap OIS 5Y</t>
  </si>
  <si>
    <t>Norwegian krone spot exchange rate</t>
  </si>
  <si>
    <t>NOK3M Curncy</t>
  </si>
  <si>
    <t>Norwegian Krone 3 Month Forward Points</t>
  </si>
  <si>
    <t>NOK6M Curncy</t>
  </si>
  <si>
    <t>Norwegian Krone 6 Month Forward Points</t>
  </si>
  <si>
    <t>NOK9M Curncy</t>
  </si>
  <si>
    <t>Norwegian Krone 9 Month Forward Points</t>
  </si>
  <si>
    <t>NKBS1 Curncy</t>
  </si>
  <si>
    <t>NOK-USD Basis W(3Mv3M) 1Y</t>
  </si>
  <si>
    <t>3M Nibor vs 3M US Libor</t>
  </si>
  <si>
    <t>NKBS2 Curncy</t>
  </si>
  <si>
    <t>NOK-USD Basis W(3Mv3M) 2Y</t>
  </si>
  <si>
    <t>NKBS3 Curncy</t>
  </si>
  <si>
    <t>NOK-USD Basis W(3Mv3M) 3Y</t>
  </si>
  <si>
    <t>NKBS4 Curncy</t>
  </si>
  <si>
    <t>NOK-USD Basis W(3Mv3M) 4Y</t>
  </si>
  <si>
    <t>NKBS5 Curncy</t>
  </si>
  <si>
    <t>NOK-USD Basis W(3Mv3M) 5Y</t>
  </si>
  <si>
    <t>NKBS6 Curncy</t>
  </si>
  <si>
    <t>NOK-USD Basis W(3Mv3M) 6Y</t>
  </si>
  <si>
    <t>NKBS7 Curncy</t>
  </si>
  <si>
    <t>NOK-USD Basis W(3Mv3M) 7Y</t>
  </si>
  <si>
    <t>NKBS8 Curncy</t>
  </si>
  <si>
    <t>NOK-USD Basis W(3Mv3M) 8Y</t>
  </si>
  <si>
    <t>NKBS9 Curncy</t>
  </si>
  <si>
    <t>NOK-USD Basis W(3Mv3M) 9Y</t>
  </si>
  <si>
    <t>NKBS10 Curncy</t>
  </si>
  <si>
    <t>NOK-USD Basis W(3Mv3M) 10Y</t>
  </si>
  <si>
    <t>NKBS15 Curncy</t>
  </si>
  <si>
    <t>NOK-USD Basis W(3Mv3M) 15Y</t>
  </si>
  <si>
    <t>NKBS20 Curncy</t>
  </si>
  <si>
    <t>NOK-USD Basis W(3Mv3M) 20Y</t>
  </si>
  <si>
    <t>NKBS30 Curncy</t>
  </si>
  <si>
    <t>NOK-USD Basis W(3Mv3M) 30Y</t>
  </si>
  <si>
    <t>NKSW1 Curncy</t>
  </si>
  <si>
    <t>NOK Swap Annual (VS 6M) 1Y</t>
  </si>
  <si>
    <t>6M Nibor</t>
  </si>
  <si>
    <t>NKSW2 Curncy</t>
  </si>
  <si>
    <t>NOK Swap Annual (VS 6M) 2Y</t>
  </si>
  <si>
    <t>NKSW3 Curncy</t>
  </si>
  <si>
    <t>NOK Swap Annual (VS 6M) 3Y</t>
  </si>
  <si>
    <t>NKSW4 Curncy</t>
  </si>
  <si>
    <t>NOK Swap Annual (VS 6M) 4Y</t>
  </si>
  <si>
    <t>NKSW5 Curncy</t>
  </si>
  <si>
    <t>NOK Swap Annual (VS 6M) 5Y</t>
  </si>
  <si>
    <t>NKSW6 Curncy</t>
  </si>
  <si>
    <t>NOK Swap Annual (VS 6M) 6Y</t>
  </si>
  <si>
    <t>NKSW7 Curncy</t>
  </si>
  <si>
    <t>NOK Swap Annual (VS 6M) 7Y</t>
  </si>
  <si>
    <t>NKSW8 Curncy</t>
  </si>
  <si>
    <t>NOK Swap Annual (VS 6M) 8Y</t>
  </si>
  <si>
    <t>NKSW9 Curncy</t>
  </si>
  <si>
    <t>NOK Swap Annual (VS 6M) 9Y</t>
  </si>
  <si>
    <t>NKSW10 Curncy</t>
  </si>
  <si>
    <t>NOK Swap Annual (VS 6M) 10Y</t>
  </si>
  <si>
    <t>NKSW15 Curncy</t>
  </si>
  <si>
    <t>NOK Swap Annual (VS 6M) 15Y</t>
  </si>
  <si>
    <t>NKSW20 Curncy</t>
  </si>
  <si>
    <t>NOK Swap Annual (VS 6M) 20Y</t>
  </si>
  <si>
    <t>NKSW30 Curncy</t>
  </si>
  <si>
    <t>NOK Swap Annual (VS 6M) 30Y</t>
  </si>
  <si>
    <t>NKBFVC1 Curncy</t>
  </si>
  <si>
    <t>NOK Basis W (3Mv6M) 1Y</t>
  </si>
  <si>
    <t>3M Nibor vs 6M Nibor</t>
  </si>
  <si>
    <t>NKBFVC2 Curncy</t>
  </si>
  <si>
    <t>NOK Basis W (3Mv6M) 2Y</t>
  </si>
  <si>
    <t>NKBFVC3 Curncy</t>
  </si>
  <si>
    <t>NOK Basis W (3Mv6M) 3Y</t>
  </si>
  <si>
    <t>NKBFVC4 Curncy</t>
  </si>
  <si>
    <t>NOK Basis W (3Mv6M) 4Y</t>
  </si>
  <si>
    <t>NKBFVC5 Curncy</t>
  </si>
  <si>
    <t>NOK Basis W (3Mv6M) 5Y</t>
  </si>
  <si>
    <t>NKBFVC6 Curncy</t>
  </si>
  <si>
    <t>NOK Basis W (3Mv6M) 6Y</t>
  </si>
  <si>
    <t>NKBFVC7 Curncy</t>
  </si>
  <si>
    <t>NOK Basis W (3Mv6M) 7Y</t>
  </si>
  <si>
    <t>NKBFVC8 Curncy</t>
  </si>
  <si>
    <t>NOK Basis W (3Mv6M) 8Y</t>
  </si>
  <si>
    <t>NKBFVC9 Curncy</t>
  </si>
  <si>
    <t>NOK Basis W (3Mv6M) 9Y</t>
  </si>
  <si>
    <t>NKBFVC10 Curncy</t>
  </si>
  <si>
    <t>NOK Basis W (3Mv6M) 10Y</t>
  </si>
  <si>
    <t>NKBFVC15 Curncy</t>
  </si>
  <si>
    <t>NOK Basis W (3Mv6M) 15Y</t>
  </si>
  <si>
    <t>NKBFVC20 Curncy</t>
  </si>
  <si>
    <t>NOK Basis W (3Mv6M) 20Y</t>
  </si>
  <si>
    <t>NKBFVC30 Curncy</t>
  </si>
  <si>
    <t>NOK Basis W (3Mv6M) 30Y</t>
  </si>
  <si>
    <t>C2663M Index</t>
  </si>
  <si>
    <t>BFV NOK Norway Sovereign 3 Month</t>
  </si>
  <si>
    <t>C2666M Index</t>
  </si>
  <si>
    <t>BFV NOK Norway Sovereign 6 Month</t>
  </si>
  <si>
    <t>C2661Y Index</t>
  </si>
  <si>
    <t>BFV NOK Norway Sovereign 1 Year</t>
  </si>
  <si>
    <t>C2662Y Index</t>
  </si>
  <si>
    <t>BFV NOK Norway Sovereign 2 Year</t>
  </si>
  <si>
    <t>C2663Y Index</t>
  </si>
  <si>
    <t>BFV NOK Norway Sovereign 3 Year</t>
  </si>
  <si>
    <t>C2664Y Index</t>
  </si>
  <si>
    <t>BFV NOK Norway Sovereign 4 Year</t>
  </si>
  <si>
    <t>C2665Y Index</t>
  </si>
  <si>
    <t>BFV NOK Norway Sovereign 5 Year</t>
  </si>
  <si>
    <t>C2667Y Index</t>
  </si>
  <si>
    <t>BFV NOK Norway Sovereign 7 Year</t>
  </si>
  <si>
    <t>C2668Y Index</t>
  </si>
  <si>
    <t>BFV NOK Norway Sovereign 8 Year</t>
  </si>
  <si>
    <t>C2669Y Index</t>
  </si>
  <si>
    <t>BFV NOK Norway Sovereign 9 Year</t>
  </si>
  <si>
    <t>C26610Y Index</t>
  </si>
  <si>
    <t>BFV NOK Norway Sovereign 10 Year</t>
  </si>
  <si>
    <t>C26615Y Index</t>
  </si>
  <si>
    <t>BFV NOK Norway Sovereign 15 Year</t>
  </si>
  <si>
    <t>New Zealand dollar spot exchange rate</t>
  </si>
  <si>
    <t>NZD3M Curncy</t>
  </si>
  <si>
    <t>New Zealand Dollar 3 Month Forward Points</t>
  </si>
  <si>
    <t>NZD6M Curncy</t>
  </si>
  <si>
    <t>New Zealand Dollar 6 Month Forward Points</t>
  </si>
  <si>
    <t>NZD9M Curncy</t>
  </si>
  <si>
    <t>New Zealand Dollar 9 Month Forward Points</t>
  </si>
  <si>
    <t>NDBS1 Curncy</t>
  </si>
  <si>
    <t>NZD-USD Basis (BB V LIBOR ) 1Y</t>
  </si>
  <si>
    <t>NDBS2 Curncy</t>
  </si>
  <si>
    <t>NZD-USD Basis (BB V LIBOR ) 2Y</t>
  </si>
  <si>
    <t>NDBS3 Curncy</t>
  </si>
  <si>
    <t>NZD-USD Basis (BB V LIBOR ) 3Y</t>
  </si>
  <si>
    <t>NDBS4 Curncy</t>
  </si>
  <si>
    <t>NZD-USD Basis (BB V LIBOR ) 4Y</t>
  </si>
  <si>
    <t>NDBS5 Curncy</t>
  </si>
  <si>
    <t>NZD-USD Basis (BB V LIBOR ) 5Y</t>
  </si>
  <si>
    <t>NDBS6 Curncy</t>
  </si>
  <si>
    <t>NZD-USD Basis (BB V LIBOR ) 6Y</t>
  </si>
  <si>
    <t>NDBS7 Curncy</t>
  </si>
  <si>
    <t>NZD-USD Basis (BB V LIBOR ) 7Y</t>
  </si>
  <si>
    <t>NDBS8 Curncy</t>
  </si>
  <si>
    <t>NZD-USD Basis (BB V LIBOR ) 8Y</t>
  </si>
  <si>
    <t>NDBS9 Curncy</t>
  </si>
  <si>
    <t>NZD-USD Basis (BB V LIBOR ) 9Y</t>
  </si>
  <si>
    <t>NDBS10 Curncy</t>
  </si>
  <si>
    <t>NZD-USD Basis (BB V LIBOR ) 10Y</t>
  </si>
  <si>
    <t>NDBS15 Curncy</t>
  </si>
  <si>
    <t>NZD-USD Basis (BB V LIBOR ) 15Y</t>
  </si>
  <si>
    <t>NDBS20 Curncy</t>
  </si>
  <si>
    <t>NZD-USD Basis (BB V LIBOR ) 20Y</t>
  </si>
  <si>
    <t>NDSWAP1 Curncy</t>
  </si>
  <si>
    <t>NZD Swap SA(V 3M) 1Y</t>
  </si>
  <si>
    <t>NDSWAP2 Curncy</t>
  </si>
  <si>
    <t>NZD Swap SA(V 3M) 2Y</t>
  </si>
  <si>
    <t>NDSWAP3 Curncy</t>
  </si>
  <si>
    <t>NZD Swap SA(V 3M) 3Y</t>
  </si>
  <si>
    <t>NDSWAP4 Curncy</t>
  </si>
  <si>
    <t>NZD Swap SA(V 3M) 4Y</t>
  </si>
  <si>
    <t>NDSWAP5 Curncy</t>
  </si>
  <si>
    <t>NZD Swap SA(V 3M) 5Y</t>
  </si>
  <si>
    <t>NDSWAP6 Curncy</t>
  </si>
  <si>
    <t>NZD Swap SA(V 3M) 6Y</t>
  </si>
  <si>
    <t>NDSWAP7 Curncy</t>
  </si>
  <si>
    <t>NZD Swap SA(V 3M) 7Y</t>
  </si>
  <si>
    <t>NDSWAP8 Curncy</t>
  </si>
  <si>
    <t>NZD Swap SA(V 3M) 8Y</t>
  </si>
  <si>
    <t>NDSWAP9 Curncy</t>
  </si>
  <si>
    <t>NZD Swap SA(V 3M) 9Y</t>
  </si>
  <si>
    <t>NDSWAP10 Curncy</t>
  </si>
  <si>
    <t>NZD Swap SA(V 3M) 10Y</t>
  </si>
  <si>
    <t>NDSWAP15 Curncy</t>
  </si>
  <si>
    <t>NZD Swap SA(V 3M) 15Y</t>
  </si>
  <si>
    <t>NDSWAP20 Curncy</t>
  </si>
  <si>
    <t>NZD Swap SA(V 3M) 20Y</t>
  </si>
  <si>
    <t>C2503M Index</t>
  </si>
  <si>
    <t>BFV NZD New Zealand Government 3 Month</t>
  </si>
  <si>
    <t>C2506M Index</t>
  </si>
  <si>
    <t>BFV NZD New Zealand Government 6 Month</t>
  </si>
  <si>
    <t>C2501Y Index</t>
  </si>
  <si>
    <t>BFV NZD New Zealand Government 1 Year</t>
  </si>
  <si>
    <t>C2502Y Index</t>
  </si>
  <si>
    <t>BFV NZD New Zealand Government 2 Year</t>
  </si>
  <si>
    <t>C2503Y Index</t>
  </si>
  <si>
    <t>BFV NZD New Zealand Government 3 Year</t>
  </si>
  <si>
    <t>C2504Y Index</t>
  </si>
  <si>
    <t>BFV NZD New Zealand Government 4 Year</t>
  </si>
  <si>
    <t>C2505Y Index</t>
  </si>
  <si>
    <t>BFV NZD New Zealand Government 5 Year</t>
  </si>
  <si>
    <t>C2507Y Index</t>
  </si>
  <si>
    <t>BFV NZD New Zealand Government 7 Year</t>
  </si>
  <si>
    <t>C2508Y Index</t>
  </si>
  <si>
    <t>BFV NZD New Zealand Government 8 Year</t>
  </si>
  <si>
    <t>C2509Y Index</t>
  </si>
  <si>
    <t>BFV NZD New Zealand Government 9 Year</t>
  </si>
  <si>
    <t>C25010Y Index</t>
  </si>
  <si>
    <t>BFV NZD New Zealand Government 10 Year</t>
  </si>
  <si>
    <t>C25015Y Index</t>
  </si>
  <si>
    <t>BFV NZD New Zealand Government 15 Year</t>
  </si>
  <si>
    <t>NDSOA Curncy</t>
  </si>
  <si>
    <t>NZD Swap OIS 1M</t>
  </si>
  <si>
    <t xml:space="preserve">RBNZ Cash Daily Rate                            </t>
  </si>
  <si>
    <t>NDSOB Curncy</t>
  </si>
  <si>
    <t>NZD Swap OIS 2M</t>
  </si>
  <si>
    <t>NDSOC Curncy</t>
  </si>
  <si>
    <t>NZD Swap OIS 3M</t>
  </si>
  <si>
    <t>NDSOD Curncy</t>
  </si>
  <si>
    <t>NZD Swap OIS 4M</t>
  </si>
  <si>
    <t>NDSOE Curncy</t>
  </si>
  <si>
    <t>NZD Swap OIS 5M</t>
  </si>
  <si>
    <t>NDSOF Curncy</t>
  </si>
  <si>
    <t>NZD Swap OIS 6M</t>
  </si>
  <si>
    <t>NDSOG Curncy</t>
  </si>
  <si>
    <t>NZD Swap OIS 7M</t>
  </si>
  <si>
    <t>NDSOH Curncy</t>
  </si>
  <si>
    <t>NZD Swap OIS 8M</t>
  </si>
  <si>
    <t>NDSOI Curncy</t>
  </si>
  <si>
    <t>NZD Swap OIS 9M</t>
  </si>
  <si>
    <t>NDSOJ Curncy</t>
  </si>
  <si>
    <t>NZD Swap OIS 10M</t>
  </si>
  <si>
    <t>NDSOK Curncy</t>
  </si>
  <si>
    <t>NZD Swap OIS 11M</t>
  </si>
  <si>
    <t>NDSO1 Curncy</t>
  </si>
  <si>
    <t>NZD Swap OIS 1Y</t>
  </si>
  <si>
    <t>NDSO1C Curncy</t>
  </si>
  <si>
    <t>NZD Swap OIS 15M</t>
  </si>
  <si>
    <t>NDSO1F Curncy</t>
  </si>
  <si>
    <t>NZD Swap OIS 18M</t>
  </si>
  <si>
    <t>NDSO2 Curncy</t>
  </si>
  <si>
    <t>NZD Swap OIS 2Y</t>
  </si>
  <si>
    <t>NDSO3 Curncy</t>
  </si>
  <si>
    <t>NZD Swap OIS 3Y</t>
  </si>
  <si>
    <t>NDSO4 Curncy</t>
  </si>
  <si>
    <t>NZD Swap OIS 4Y</t>
  </si>
  <si>
    <t>NDSO5 Curncy</t>
  </si>
  <si>
    <t>NZD Swap OIS 5Y</t>
  </si>
  <si>
    <t>Swedish krona spot exchange rate</t>
  </si>
  <si>
    <t>SEK3M Curncy</t>
  </si>
  <si>
    <t>Swedish Krona 3 Month Forward Points</t>
  </si>
  <si>
    <t>SEK6M Curncy</t>
  </si>
  <si>
    <t>Swedish Krona 6 Month Forward Points</t>
  </si>
  <si>
    <t>SEK9M Curncy</t>
  </si>
  <si>
    <t>Swedish Krona 9 Month Forward Points</t>
  </si>
  <si>
    <t>SKBS1 Curncy</t>
  </si>
  <si>
    <t>SEK-USD Basis W (3Mv3M) 1Y</t>
  </si>
  <si>
    <t>3M Stibor vs 3M US Libor</t>
  </si>
  <si>
    <t>SKBS2 Curncy</t>
  </si>
  <si>
    <t>SEK-USD Basis W (3Mv3M) 2Y</t>
  </si>
  <si>
    <t>SKBS3 Curncy</t>
  </si>
  <si>
    <t>SEK-USD Basis W (3Mv3M) 3Y</t>
  </si>
  <si>
    <t>SKBS4 Curncy</t>
  </si>
  <si>
    <t>SEK-USD Basis W (3Mv3M) 4Y</t>
  </si>
  <si>
    <t>SKBS5 Curncy</t>
  </si>
  <si>
    <t>SEK-USD Basis W (3Mv3M) 5Y</t>
  </si>
  <si>
    <t>SKBS6 Curncy</t>
  </si>
  <si>
    <t>SEK-USD Basis W (3Mv3M) 6Y</t>
  </si>
  <si>
    <t>SKBS7 Curncy</t>
  </si>
  <si>
    <t>SEK-USD Basis W (3Mv3M) 7Y</t>
  </si>
  <si>
    <t>SKBS8 Curncy</t>
  </si>
  <si>
    <t>SEK-USD Basis W (3Mv3M) 8Y</t>
  </si>
  <si>
    <t>SKBS9 Curncy</t>
  </si>
  <si>
    <t>SEK-USD Basis W (3Mv3M) 9Y</t>
  </si>
  <si>
    <t>SKBS10 Curncy</t>
  </si>
  <si>
    <t>SEK-USD Basis W (3Mv3M) 10Y</t>
  </si>
  <si>
    <t>SKBS15 Curncy</t>
  </si>
  <si>
    <t>SEK-USD Basis W (3Mv3M) 15Y</t>
  </si>
  <si>
    <t>SKBS20 Curncy</t>
  </si>
  <si>
    <t>SEK-USD Basis W (3Mv3M) 20Y</t>
  </si>
  <si>
    <t>SKBS30 Curncy</t>
  </si>
  <si>
    <t>SEK-USD Basis W (3Mv3M) 30Y</t>
  </si>
  <si>
    <t>SKSW1 Curncy</t>
  </si>
  <si>
    <t>SEK Swap Annual (VS 3M ) 1Y</t>
  </si>
  <si>
    <t>3M Stibor</t>
  </si>
  <si>
    <t>SKSW2 Curncy</t>
  </si>
  <si>
    <t>SEK Swap Annual (VS 3M ) 2Y</t>
  </si>
  <si>
    <t>SKSW3 Curncy</t>
  </si>
  <si>
    <t>SEK Swap Annual (VS 3M ) 3Y</t>
  </si>
  <si>
    <t>SKSW4 Curncy</t>
  </si>
  <si>
    <t>SEK Swap Annual (VS 3M ) 4Y</t>
  </si>
  <si>
    <t>SKSW5 Curncy</t>
  </si>
  <si>
    <t>SEK Swap Annual (VS 3M ) 5Y</t>
  </si>
  <si>
    <t>SKSW6 Curncy</t>
  </si>
  <si>
    <t>SEK Swap Annual (VS 3M ) 6Y</t>
  </si>
  <si>
    <t>SKSW7 Curncy</t>
  </si>
  <si>
    <t>SEK Swap Annual (VS 3M ) 7Y</t>
  </si>
  <si>
    <t>SKSW8 Curncy</t>
  </si>
  <si>
    <t>SEK Swap Annual (VS 3M ) 8Y</t>
  </si>
  <si>
    <t>SKSW9 Curncy</t>
  </si>
  <si>
    <t>SEK Swap Annual (VS 3M ) 9Y</t>
  </si>
  <si>
    <t>SKSW10 Curncy</t>
  </si>
  <si>
    <t>SEK Swap Annual (VS 3M ) 10Y</t>
  </si>
  <si>
    <t>SKSW15 Curncy</t>
  </si>
  <si>
    <t>SEK Swap Annual (VS 3M ) 15Y</t>
  </si>
  <si>
    <t>SKSW20 Curncy</t>
  </si>
  <si>
    <t>SEK Swap Annual (VS 3M ) 20Y</t>
  </si>
  <si>
    <t>SKSW30 Curncy</t>
  </si>
  <si>
    <t>SEK Swap Annual (VS 3M ) 30Y</t>
  </si>
  <si>
    <t>C2593M Index</t>
  </si>
  <si>
    <t>Swedish Government 3 Month</t>
  </si>
  <si>
    <t>C2596M Index</t>
  </si>
  <si>
    <t>Swedish Government 6 Month</t>
  </si>
  <si>
    <t>C2591Y Index</t>
  </si>
  <si>
    <t>Swedish Government 1 Year</t>
  </si>
  <si>
    <t>C2592Y Index</t>
  </si>
  <si>
    <t>Swedish Government 2 Year</t>
  </si>
  <si>
    <t>C2593Y Index</t>
  </si>
  <si>
    <t>Swedish Government 3 Year</t>
  </si>
  <si>
    <t>C2594Y Index</t>
  </si>
  <si>
    <t>Swedish Government 4 Year</t>
  </si>
  <si>
    <t>C2595Y Index</t>
  </si>
  <si>
    <t>Swedish Government 5 Year</t>
  </si>
  <si>
    <t>C2597Y Index</t>
  </si>
  <si>
    <t>Swedish Government 7 Year</t>
  </si>
  <si>
    <t>C2598Y Index</t>
  </si>
  <si>
    <t>Swedish Government 8 Year</t>
  </si>
  <si>
    <t>C2599Y Index</t>
  </si>
  <si>
    <t>Swedish Government 9 Year</t>
  </si>
  <si>
    <t>C25910Y Index</t>
  </si>
  <si>
    <t>Swedish Government 10 Year</t>
  </si>
  <si>
    <t>C25915Y Index</t>
  </si>
  <si>
    <t>Swedish Government 15 Year</t>
  </si>
  <si>
    <t>C25920Y Index</t>
  </si>
  <si>
    <t>Swedish Government 20 Year</t>
  </si>
  <si>
    <t>C25925Y Index</t>
  </si>
  <si>
    <t>Swedish Government 25 Year</t>
  </si>
  <si>
    <t>C25930Y Index</t>
  </si>
  <si>
    <t>Swedish Government 30 Year</t>
  </si>
  <si>
    <t>SKSWTNA Curncy</t>
  </si>
  <si>
    <t>SEK Swap OIS 1M</t>
  </si>
  <si>
    <t>Stockholm Interbank Offered Rate T/N</t>
  </si>
  <si>
    <t>SKSWTNB Curncy</t>
  </si>
  <si>
    <t>SEK Swap OIS 2M</t>
  </si>
  <si>
    <t>SKSWTNC Curncy</t>
  </si>
  <si>
    <t>SEK Swap OIS 3M</t>
  </si>
  <si>
    <t>SKSWTND Curncy</t>
  </si>
  <si>
    <t>SEK Swap OIS 4M</t>
  </si>
  <si>
    <t>SKSWTNE Curncy</t>
  </si>
  <si>
    <t>SEK Swap OIS 5M</t>
  </si>
  <si>
    <t>SKSWTNF Curncy</t>
  </si>
  <si>
    <t>SEK Swap OIS 6M</t>
  </si>
  <si>
    <t>SKSWTNG Curncy</t>
  </si>
  <si>
    <t>SEK Swap OIS 7M</t>
  </si>
  <si>
    <t>SKSWTNH Curncy</t>
  </si>
  <si>
    <t>SEK Swap OIS 8M</t>
  </si>
  <si>
    <t>SKSWTNI Curncy</t>
  </si>
  <si>
    <t>SEK Swap OIS 9M</t>
  </si>
  <si>
    <t>SKSWTNJ Curncy</t>
  </si>
  <si>
    <t>SEK Swap OIS 10M</t>
  </si>
  <si>
    <t>SKSWTNK Curncy</t>
  </si>
  <si>
    <t>SEK Swap OIS 11M</t>
  </si>
  <si>
    <t>SKSWTN1 Curncy</t>
  </si>
  <si>
    <t>SEK Swap OIS 1Y</t>
  </si>
  <si>
    <t>SKSWTN1C Curncy</t>
  </si>
  <si>
    <t>SEK Swap OIS 15M</t>
  </si>
  <si>
    <t>SKSWTN1F Curncy</t>
  </si>
  <si>
    <t>SEK Swap OIS 18M</t>
  </si>
  <si>
    <t>SKSWTN2 Curncy</t>
  </si>
  <si>
    <t>SEK Swap OIS 2Y</t>
  </si>
  <si>
    <t>SKSWTN3 Curncy</t>
  </si>
  <si>
    <t>SEK Swap OIS 3Y</t>
  </si>
  <si>
    <t>SKSWTN4 Curncy</t>
  </si>
  <si>
    <t>SEK Swap OIS 4Y</t>
  </si>
  <si>
    <t>SKSWTN5 Curncy</t>
  </si>
  <si>
    <t>SEK Swap OIS 5Y</t>
  </si>
  <si>
    <t>BRACRU</t>
  </si>
  <si>
    <t>BRAZILIAN REAL TO US $ (WMR) - EXCHANGE RATE</t>
  </si>
  <si>
    <t>WMR</t>
  </si>
  <si>
    <t>USBRL3F</t>
  </si>
  <si>
    <t>BRAZILIAN REAL TO US $ 3M NDF (WMR) - EXCHANGE RATE</t>
  </si>
  <si>
    <t>USBRL6F</t>
  </si>
  <si>
    <t>USBRL9F</t>
  </si>
  <si>
    <t>COLUPE</t>
  </si>
  <si>
    <t>COLOMBIAN PESO TO US $ (WMR) - EXCHANGE RATE</t>
  </si>
  <si>
    <t>USCOP3F</t>
  </si>
  <si>
    <t>COLOMBIAN PESO TO US $ 3M NDF (WMR) - EXCHANGE RATE</t>
  </si>
  <si>
    <t>USCOP6F</t>
  </si>
  <si>
    <t>USCOP9F</t>
  </si>
  <si>
    <t>HUNFOR</t>
  </si>
  <si>
    <t>HUNGARIAN FORINT TO US $ (WMR) - EXCHANGE RATE</t>
  </si>
  <si>
    <t>USHUF3F</t>
  </si>
  <si>
    <t>HUNGARIAN HUF TO US $ 3M FWD (WMR) - EXCHANGE RATE</t>
  </si>
  <si>
    <t>USHUF6F</t>
  </si>
  <si>
    <t>USHUF9F</t>
  </si>
  <si>
    <t>INDORU</t>
  </si>
  <si>
    <t>USIDR3F</t>
  </si>
  <si>
    <t>USIDR6F</t>
  </si>
  <si>
    <t>USIDR9F</t>
  </si>
  <si>
    <t>IDUSN3M</t>
  </si>
  <si>
    <t>IDUSN6M</t>
  </si>
  <si>
    <t>IDUSN9M</t>
  </si>
  <si>
    <t>ISRSHE</t>
  </si>
  <si>
    <t>ISRAELI SHEKEL TO US $ (WMR) - EXCHANGE RATE</t>
  </si>
  <si>
    <t>USILS3F</t>
  </si>
  <si>
    <t>ISRAELI SHEKEL TO US $ 3M FWD (WMR) - EXCHANGE RATE</t>
  </si>
  <si>
    <t>USILS6F</t>
  </si>
  <si>
    <t>USILS9F</t>
  </si>
  <si>
    <t>KORSWO</t>
  </si>
  <si>
    <t>SOUTH KOREAN WON TO US $ (WMR) - EXCHANGE RATE</t>
  </si>
  <si>
    <t>USKRW3F</t>
  </si>
  <si>
    <t>USKRW6F</t>
  </si>
  <si>
    <t>USKRW9F</t>
  </si>
  <si>
    <t>KOUSN3M</t>
  </si>
  <si>
    <t>KRW TO USD 3M NDF - EXCHANGE RATE</t>
  </si>
  <si>
    <t>KOUSN6M</t>
  </si>
  <si>
    <t>KOUSN9M</t>
  </si>
  <si>
    <t>MEXPES</t>
  </si>
  <si>
    <t>MEXICAN PESO TO US $ (WMR) - EXCHANGE RATE</t>
  </si>
  <si>
    <t>USMXN3F</t>
  </si>
  <si>
    <t>MEXICAN PESO TO US $ 3M FWD (WMR) - EXCHANGE RATE</t>
  </si>
  <si>
    <t>USMXN6F</t>
  </si>
  <si>
    <t>USMXN9F</t>
  </si>
  <si>
    <t>MALADL</t>
  </si>
  <si>
    <t>USMYR3F</t>
  </si>
  <si>
    <t>USMYR6F</t>
  </si>
  <si>
    <t>USMYR9F</t>
  </si>
  <si>
    <t>MYUSN3M</t>
  </si>
  <si>
    <t>MYUSN6M</t>
  </si>
  <si>
    <t>MYUSN9M</t>
  </si>
  <si>
    <t>PERUSO</t>
  </si>
  <si>
    <t>PERUVIAN SOL TO US $ (WMR) - EXCHANGE RATE</t>
  </si>
  <si>
    <t>USPEN3F</t>
  </si>
  <si>
    <t>PERU SOL TO US $ 3M NDF (WMR) - EXCHANGE RATE</t>
  </si>
  <si>
    <t>USPEN6F</t>
  </si>
  <si>
    <t>USPEN9F</t>
  </si>
  <si>
    <t>PHILPE</t>
  </si>
  <si>
    <t>PHILIPPINE PISO TO US $ (WMR) - EXCHANGE RATE</t>
  </si>
  <si>
    <t>USPHP3F</t>
  </si>
  <si>
    <t>USPHP6F</t>
  </si>
  <si>
    <t>USPHP9F</t>
  </si>
  <si>
    <t>PHUSN3M</t>
  </si>
  <si>
    <t>PHP TO USD 3M NDF - EXCHANGE RATE</t>
  </si>
  <si>
    <t>PHUSN6M</t>
  </si>
  <si>
    <t>PHUSN9M</t>
  </si>
  <si>
    <t>POLZLO</t>
  </si>
  <si>
    <t>POLISH ZLOTY TO US $ (WMR) - EXCHANGE RATE</t>
  </si>
  <si>
    <t>USPLN3F</t>
  </si>
  <si>
    <t>POLISH ZLOTY TO US $ 3M FWD (WMR) - EXCHANGE RATE</t>
  </si>
  <si>
    <t>USPLN6F</t>
  </si>
  <si>
    <t>USPLN9F</t>
  </si>
  <si>
    <t>CISRUB</t>
  </si>
  <si>
    <t>RUSSIAN ROUBLE TO US $ (WMR) - EXCHANGE RATE</t>
  </si>
  <si>
    <t>USRUB3F</t>
  </si>
  <si>
    <t>RUSSIAN ROUBLE TO US $ 3M FWD (WMR) - EXCHANGE RATE</t>
  </si>
  <si>
    <t>USRUB6F</t>
  </si>
  <si>
    <t>USRUB9F</t>
  </si>
  <si>
    <t>RSUSN3M</t>
  </si>
  <si>
    <t>RSUSN6M</t>
  </si>
  <si>
    <t>RSUSN9M</t>
  </si>
  <si>
    <t>THABAH</t>
  </si>
  <si>
    <t>THAI BAHT TO US $ (WMR) - EXCHANGE RATE</t>
  </si>
  <si>
    <t>USTHB3F</t>
  </si>
  <si>
    <t>THAI BAHT TO US $ 3M FWD (WMR) - EXCHANGE RATE</t>
  </si>
  <si>
    <t>USTHB6F</t>
  </si>
  <si>
    <t>USTHB9F</t>
  </si>
  <si>
    <t>TURKLI</t>
  </si>
  <si>
    <t>NEW TURKISH LIRA TO US $ (WMR) - EXCHANGE RATE</t>
  </si>
  <si>
    <t>USTRY3F</t>
  </si>
  <si>
    <t>NEW TURKISH LIRA TO US $ 3M FWD - EXCHANGE RATE</t>
  </si>
  <si>
    <t>USTRY6F</t>
  </si>
  <si>
    <t>USTRY9F</t>
  </si>
  <si>
    <t>COMRAN</t>
  </si>
  <si>
    <t>SOUTH AFRICA RAND TO US $ (WMR) - EXCHANGE RATE</t>
  </si>
  <si>
    <t>USZAR3F</t>
  </si>
  <si>
    <t>SOUTH AFRICA RAND TO US $ 3M FWD(WMR) - EXCHANGE RATE</t>
  </si>
  <si>
    <t>USZAR6F</t>
  </si>
  <si>
    <t>USZAR9F</t>
  </si>
  <si>
    <t>BRAZILIAN REAL TO US $ 6M NDF (WMR) - EXCHANGE RATE</t>
  </si>
  <si>
    <t>BRAZILIAN REAL TO US $ 9M NDF (WMR) - EXCHANGE RATE</t>
  </si>
  <si>
    <t>COLOMBIAN PESO TO US $ 6M NDF (WMR) - EXCHANGE RATE</t>
  </si>
  <si>
    <t>COLOMBIAN PESO TO US $ 9M NDF (WMR) - EXCHANGE RATE</t>
  </si>
  <si>
    <t>HUNGARIAN HUF TO US $ 6M FWD (WMR) - EXCHANGE RATE</t>
  </si>
  <si>
    <t>HUNGARIAN HUF TO US $ 9M FWD (WMR) - EXCHANGE RATE</t>
  </si>
  <si>
    <t>INDONESIAN RUPIAH TO US $ (WMR) - EXCHANGE RATE</t>
  </si>
  <si>
    <t>INDONESIAN RUPIAH TO US $ 3M FWD - EXCHANGE RATE</t>
  </si>
  <si>
    <t>INDONESIAN RUPIAH TO US $ 6M FWD - EXCHANGE RATE</t>
  </si>
  <si>
    <t>INDONESIAN RUPIAH TO US $ 9M FWD - EXCHANGE RATE</t>
  </si>
  <si>
    <t>IDR TO USD 3M NDF - EXCHANGE RATE</t>
  </si>
  <si>
    <t>IDR TO USD 6M NDF - EXCHANGE RATE</t>
  </si>
  <si>
    <t>IDR TO USD 9M NDF - EXCHANGE RATE</t>
  </si>
  <si>
    <t>ISRAELI SHEKEL TO US $ 6M FWD (WMR) - EXCHANGE RATE</t>
  </si>
  <si>
    <t>ISRAELI SHEKEL TO US $ 9M FWD (WMR) - EXCHANGE RATE</t>
  </si>
  <si>
    <t>SOUTH KOREAN WON TO US$ 3M FWD (WMR) - EXCHANGE RATE</t>
  </si>
  <si>
    <t>SOUTH KOREAN WON TO US$ 6M FWD (WMR) - EXCHANGE RATE</t>
  </si>
  <si>
    <t>SOUTH KOREAN WON TO US$ 9M FWD WMR - EXCHANGE RATE</t>
  </si>
  <si>
    <t>KRW TO USD 6M NDF - EXCHANGE RATE</t>
  </si>
  <si>
    <t>KRW TO USD 9M NDF - EXCHANGE RATE</t>
  </si>
  <si>
    <t>MEXICAN PESO TO US $ 6M FWD (WMR) - EXCHANGE RATE</t>
  </si>
  <si>
    <t>MEXICAN PESO TO US $ 9M FWD (WMR) - EXCHANGE RATE</t>
  </si>
  <si>
    <t>MALAYSIAN RINGGIT TO US $ (WMR) - EXCHANGE RATE</t>
  </si>
  <si>
    <t>MALAYSIAN RINGGIT TO US $ 3M FWD(WMR) - EXCHANGE RATE</t>
  </si>
  <si>
    <t>MALAYSIAN RINGGIT TO US $ 6M FWD(WMR) - EXCHANGE RATE</t>
  </si>
  <si>
    <t>MALAYSIAN RGT. TO US $ 9M FWD(WMR) - EXCHANGE RATE</t>
  </si>
  <si>
    <t>MYR TO USD 3M NDF - EXCHANGE RATE</t>
  </si>
  <si>
    <t>MYR TO USD 6M NDF - EXCHANGE RATE</t>
  </si>
  <si>
    <t>MYR TO USD 9M NDF - EXCHANGE RATE</t>
  </si>
  <si>
    <t>PERU SOL TO US $ 6M NDF (WMR) - EXCHANGE RATE</t>
  </si>
  <si>
    <t>PERU SOL TO US $ 9M NDF (WMR) - EXCHANGE RATE</t>
  </si>
  <si>
    <t>PHILIPPINE PISO TO US $ 3M FWD(WMR) - EXCHANGE RATE</t>
  </si>
  <si>
    <t>PHILIPPINE PISO TO US $ 6M FWD(WMR) - EXCHANGE RATE</t>
  </si>
  <si>
    <t>PHILIPPINE PISO TO US $ 9M FWD(WMR) - EXCHANGE RATE</t>
  </si>
  <si>
    <t>PHP TO USD 6M NDF - EXCHANGE RATE</t>
  </si>
  <si>
    <t>PHP TO USD 9M NDF - EXCHANGE RATE</t>
  </si>
  <si>
    <t>POLISH ZLOTY TO US $ 6M FWD (WMR) - EXCHANGE RATE</t>
  </si>
  <si>
    <t>POLISH ZLOTY TO US $ 9M FWD (WMR) - EXCHANGE RATE</t>
  </si>
  <si>
    <t>RUSSIAN ROUBLE TO US $ 6M FWD (WMR) - EXCHANGE RATE</t>
  </si>
  <si>
    <t>RUSSIAN ROUBLE TO US $ 9M FWD (WMR) - EXCHANGE RATE</t>
  </si>
  <si>
    <t>RUB TO USD 3M NDF - EXCHANGE RATE</t>
  </si>
  <si>
    <t>RUB TO USD 6M NDF - EXCHANGE RATE</t>
  </si>
  <si>
    <t>RUB TO USD 9M NDF - EXCHANGE RATE</t>
  </si>
  <si>
    <t>THAI BAHT TO US $ 6M FWD (WMR) - EXCHANGE RATE</t>
  </si>
  <si>
    <t>THAI BAHT TO US $ 9M FWD (WMR) - EXCHANGE RATE</t>
  </si>
  <si>
    <t>NEW TURKISH LIRA TO US $ 6M FWD - EXCHANGE RATE</t>
  </si>
  <si>
    <t>NEW TURKISH LIRA TO US $ 9M FWD - EXCHANGE RATE</t>
  </si>
  <si>
    <t>SOUTH AFRICA RAND TO US $ 6M FWD(WMR) - EXCHANGE RATE</t>
  </si>
  <si>
    <t>SOUTH AFRICA RAND TO US$ 9M FWD(WMR) - EXCHANGE RATE</t>
  </si>
  <si>
    <t>GENERATED</t>
  </si>
  <si>
    <t>RHO</t>
  </si>
  <si>
    <t>Forward premium (short and long maturities)</t>
  </si>
  <si>
    <t>LCSYNT</t>
  </si>
  <si>
    <t>LC synthetic yield curve</t>
  </si>
  <si>
    <t>LCSPRD</t>
  </si>
  <si>
    <t>LC interest rate spread over the U.S. yield curve</t>
  </si>
  <si>
    <t>CIPDEV</t>
  </si>
  <si>
    <t>Deviations of sovereign yields from covered interest rate parity</t>
  </si>
  <si>
    <t>FCSPRD</t>
  </si>
  <si>
    <t>FC interest rate spread over the U.S. yield curve</t>
  </si>
  <si>
    <t>LCNOM</t>
  </si>
  <si>
    <t>This spreadsheet documents the data tickers used in "Term Premia and Credit Risk in Emerging Markets: The Role of U.S. Monetary Policy" by Pavel Solís (pavel.solis@gmail.com)</t>
  </si>
  <si>
    <t>This file consolidates and expands (with tenors and tickers) equivalent files kindly posted online by Wenxin Du and Jesse Schreger</t>
  </si>
  <si>
    <t>FROM DATA PLATFORMS</t>
  </si>
  <si>
    <r>
      <t>Du, W. and J. Schreger (2016): “Local Currency Sovereign Risk,”</t>
    </r>
    <r>
      <rPr>
        <i/>
        <sz val="11"/>
        <color theme="1"/>
        <rFont val="Calibri"/>
        <family val="2"/>
        <scheme val="minor"/>
      </rPr>
      <t xml:space="preserve"> Journal of Finance</t>
    </r>
    <r>
      <rPr>
        <sz val="11"/>
        <color theme="1"/>
        <rFont val="Calibri"/>
        <family val="2"/>
        <scheme val="minor"/>
      </rPr>
      <t>, 71, 1027-1070.</t>
    </r>
  </si>
  <si>
    <r>
      <t>Du, W., J. Im, and J. Schreger (2018): “The U.S. Treasury Premium,”</t>
    </r>
    <r>
      <rPr>
        <i/>
        <sz val="11"/>
        <color theme="1"/>
        <rFont val="Calibri"/>
        <family val="2"/>
        <scheme val="minor"/>
      </rPr>
      <t xml:space="preserve"> Journal of International Economics</t>
    </r>
    <r>
      <rPr>
        <sz val="11"/>
        <color theme="1"/>
        <rFont val="Calibri"/>
        <family val="2"/>
        <scheme val="minor"/>
      </rPr>
      <t>, 112, 167-181.</t>
    </r>
  </si>
  <si>
    <t>AE</t>
  </si>
  <si>
    <t>Notes on the IRS data for AE currencies</t>
  </si>
  <si>
    <t>All cross-currency basis swaps are indexed to 3-month floating interbank benchmarks. For consistency, the interest rate swap are constructed against the 3-month floating benchmark for each currency. However, many interest rate swaps are historically quoted against the 6-month floating benchmark. In many instances, the interest rate swaps against the 3-month floating benchmark only became available after the GFC.</t>
  </si>
  <si>
    <t>Prior to the GFC, the tenor basis swap of exchanging 3-month for 6-month floating benchmark was very close to zero, so the interest rate swap against the 3-month benchmark can be treated as the same as the interest rate swap against the 6-month benchmark.</t>
  </si>
  <si>
    <t>Construction of IRS for AE currencies</t>
  </si>
  <si>
    <t>* The official date only applies for 1Y, 5Y and 10Y tenors</t>
  </si>
  <si>
    <r>
      <t xml:space="preserve">NKSW## Curncy (6M) - NKBFVC## Curncy </t>
    </r>
    <r>
      <rPr>
        <sz val="11"/>
        <color rgb="FFFF0000"/>
        <rFont val="Calibri (Body)"/>
      </rPr>
      <t>/100</t>
    </r>
    <r>
      <rPr>
        <sz val="11"/>
        <color theme="1"/>
        <rFont val="Calibri"/>
        <family val="2"/>
        <scheme val="minor"/>
      </rPr>
      <t xml:space="preserve"> (3M vs 6M Tenor basis spread) *</t>
    </r>
  </si>
  <si>
    <t>The formulas to the left give the specific construction for long series of the interest rate swap against the 3-month benchmark.</t>
  </si>
  <si>
    <t>LC nominal (zero-coupon continuously compounded) yield curve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</si>
</sst>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 #,##0_);_(* \(#,##0\);_(* &quot;-&quot;??_);_(@_)"/>
    <numFmt numFmtId="166" formatCode="#,##0.0000"/>
  </numFmts>
  <fonts count="10">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color theme="1"/>
      <name val="Calibri"/>
      <family val="2"/>
      <scheme val="minor"/>
    </font>
    <font>
      <sz val="10"/>
      <color theme="1"/>
      <name val="Helvetica"/>
      <family val="2"/>
    </font>
    <font>
      <sz val="11"/>
      <color rgb="FFFF0000"/>
      <name val="Calibri"/>
      <family val="2"/>
      <scheme val="minor"/>
    </font>
    <font>
      <sz val="11"/>
      <name val="Calibri"/>
      <family val="2"/>
      <scheme val="minor"/>
    </font>
    <font>
      <sz val="11"/>
      <color rgb="FFFF0000"/>
      <name val="Calibri (Body)"/>
    </font>
    <font>
      <i/>
      <sz val="11"/>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rgb="FFFFFFCC"/>
      </patternFill>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2CC"/>
        <bgColor indexed="64"/>
      </patternFill>
    </fill>
    <fill>
      <patternFill patternType="solid">
        <fgColor rgb="FFE2EFDA"/>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164" fontId="4" fillId="0" borderId="0" applyFont="0" applyFill="0" applyBorder="0" applyAlignment="0" applyProtection="0"/>
    <xf numFmtId="0" fontId="4" fillId="4" borderId="1" applyNumberFormat="0" applyFont="0" applyAlignment="0" applyProtection="0"/>
  </cellStyleXfs>
  <cellXfs count="42">
    <xf numFmtId="0" fontId="0" fillId="0" borderId="0" xfId="0"/>
    <xf numFmtId="0" fontId="0" fillId="0" borderId="0" xfId="0" applyFill="1"/>
    <xf numFmtId="0" fontId="1" fillId="0" borderId="0" xfId="0" applyFont="1"/>
    <xf numFmtId="0" fontId="2" fillId="0" borderId="0" xfId="0" applyFont="1"/>
    <xf numFmtId="14" fontId="0" fillId="0" borderId="0" xfId="0" applyNumberFormat="1"/>
    <xf numFmtId="0" fontId="0" fillId="0" borderId="0" xfId="0" applyAlignment="1">
      <alignment vertical="top" wrapText="1"/>
    </xf>
    <xf numFmtId="0" fontId="3" fillId="0" borderId="0" xfId="0" applyFont="1"/>
    <xf numFmtId="0" fontId="0" fillId="0" borderId="0" xfId="0" applyAlignment="1">
      <alignment vertical="top"/>
    </xf>
    <xf numFmtId="14" fontId="0" fillId="0" borderId="0" xfId="0" applyNumberFormat="1" applyAlignment="1">
      <alignment horizontal="right"/>
    </xf>
    <xf numFmtId="0" fontId="0" fillId="2" borderId="0" xfId="0" applyFill="1"/>
    <xf numFmtId="0" fontId="1" fillId="0" borderId="0" xfId="0" applyFont="1" applyFill="1"/>
    <xf numFmtId="0" fontId="0" fillId="0" borderId="0" xfId="0" applyFont="1" applyFill="1"/>
    <xf numFmtId="0" fontId="0" fillId="0" borderId="0" xfId="0" applyFont="1"/>
    <xf numFmtId="0" fontId="0" fillId="3" borderId="0" xfId="0" applyFill="1"/>
    <xf numFmtId="0" fontId="5" fillId="0" borderId="0" xfId="0" applyFont="1"/>
    <xf numFmtId="0" fontId="0" fillId="0" borderId="1" xfId="2" applyFont="1" applyFill="1"/>
    <xf numFmtId="0" fontId="1" fillId="0" borderId="0" xfId="0" applyFont="1" applyFill="1" applyBorder="1"/>
    <xf numFmtId="0" fontId="0" fillId="0" borderId="0" xfId="0" applyFill="1" applyBorder="1"/>
    <xf numFmtId="0" fontId="0" fillId="0" borderId="0" xfId="2" applyFont="1" applyFill="1" applyBorder="1"/>
    <xf numFmtId="0" fontId="0" fillId="0" borderId="0" xfId="0" applyFont="1" applyBorder="1"/>
    <xf numFmtId="0" fontId="0" fillId="0" borderId="0" xfId="0" applyBorder="1"/>
    <xf numFmtId="0" fontId="0" fillId="0" borderId="0" xfId="0" applyFont="1" applyFill="1" applyBorder="1"/>
    <xf numFmtId="0" fontId="0" fillId="3" borderId="0" xfId="2" applyFont="1" applyFill="1" applyBorder="1"/>
    <xf numFmtId="164" fontId="0" fillId="0" borderId="0" xfId="0" applyNumberFormat="1"/>
    <xf numFmtId="165" fontId="0" fillId="0" borderId="0" xfId="1" applyNumberFormat="1" applyFont="1"/>
    <xf numFmtId="0" fontId="7" fillId="0" borderId="0" xfId="0" applyFont="1"/>
    <xf numFmtId="4" fontId="0" fillId="0" borderId="0" xfId="0" applyNumberFormat="1"/>
    <xf numFmtId="164" fontId="0" fillId="0" borderId="0" xfId="1" applyFont="1"/>
    <xf numFmtId="166" fontId="0" fillId="0" borderId="0" xfId="0" applyNumberFormat="1"/>
    <xf numFmtId="2" fontId="0" fillId="0" borderId="0" xfId="0" applyNumberFormat="1"/>
    <xf numFmtId="165" fontId="0" fillId="0" borderId="0" xfId="0" applyNumberFormat="1"/>
    <xf numFmtId="0" fontId="0" fillId="5" borderId="0" xfId="0" applyFill="1"/>
    <xf numFmtId="0" fontId="0" fillId="5" borderId="0" xfId="0" applyFill="1" applyBorder="1"/>
    <xf numFmtId="0" fontId="0" fillId="6" borderId="0" xfId="0" applyFill="1"/>
    <xf numFmtId="0" fontId="0" fillId="8" borderId="0" xfId="0" applyFill="1"/>
    <xf numFmtId="0" fontId="0" fillId="7" borderId="0" xfId="0" applyFill="1"/>
    <xf numFmtId="0" fontId="0" fillId="9" borderId="0" xfId="0" applyFill="1"/>
    <xf numFmtId="0" fontId="1" fillId="0" borderId="0" xfId="0" applyFont="1" applyAlignment="1">
      <alignment vertical="top" wrapText="1"/>
    </xf>
    <xf numFmtId="0" fontId="6" fillId="0" borderId="0" xfId="0" applyFont="1"/>
    <xf numFmtId="14" fontId="6" fillId="0" borderId="0" xfId="0" applyNumberFormat="1" applyFont="1" applyAlignment="1">
      <alignment horizontal="right"/>
    </xf>
    <xf numFmtId="0" fontId="2" fillId="0" borderId="0" xfId="0" applyFont="1" applyAlignment="1">
      <alignment horizontal="center"/>
    </xf>
    <xf numFmtId="0" fontId="0" fillId="0" borderId="0" xfId="0" applyAlignment="1">
      <alignment horizontal="left" vertical="top" wrapText="1"/>
    </xf>
  </cellXfs>
  <cellStyles count="3">
    <cellStyle name="Millares" xfId="1" builtinId="3"/>
    <cellStyle name="Normal" xfId="0" builtinId="0"/>
    <cellStyle name="Notas" xfId="2" builtinId="10"/>
  </cellStyles>
  <dxfs count="2">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msolism1/Dropbox/Print/CIP_Data_Tick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EM Tickers"/>
      <sheetName val="G10 Tickers"/>
      <sheetName val="G10 IRS Notes"/>
      <sheetName val="Forward Premium"/>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34"/>
  <sheetViews>
    <sheetView tabSelected="1" zoomScale="80" zoomScaleNormal="80" workbookViewId="0"/>
  </sheetViews>
  <sheetFormatPr baseColWidth="10" defaultColWidth="8.85546875" defaultRowHeight="15"/>
  <cols>
    <col min="1" max="1" width="12.7109375" customWidth="1"/>
    <col min="2" max="2" width="78" bestFit="1" customWidth="1"/>
    <col min="3" max="3" width="24.5703125" bestFit="1" customWidth="1"/>
  </cols>
  <sheetData>
    <row r="1" spans="1:23" s="12" customFormat="1">
      <c r="A1" s="2" t="s">
        <v>3891</v>
      </c>
    </row>
    <row r="2" spans="1:23" s="12" customFormat="1"/>
    <row r="3" spans="1:23" s="12" customFormat="1">
      <c r="A3" s="12" t="s">
        <v>3892</v>
      </c>
    </row>
    <row r="4" spans="1:23">
      <c r="A4" s="12" t="s">
        <v>3894</v>
      </c>
    </row>
    <row r="5" spans="1:23">
      <c r="A5" s="12" t="s">
        <v>3895</v>
      </c>
    </row>
    <row r="8" spans="1:23">
      <c r="A8" s="5"/>
      <c r="B8" s="37" t="s">
        <v>3893</v>
      </c>
      <c r="C8" s="5"/>
      <c r="D8" s="5"/>
      <c r="E8" s="5"/>
      <c r="F8" s="5"/>
      <c r="G8" s="5"/>
      <c r="H8" s="5"/>
      <c r="I8" s="5"/>
      <c r="J8" s="5"/>
      <c r="K8" s="5"/>
      <c r="L8" s="5"/>
      <c r="M8" s="5"/>
      <c r="N8" s="5"/>
      <c r="O8" s="5"/>
      <c r="P8" s="5"/>
      <c r="Q8" s="5"/>
      <c r="R8" s="5"/>
      <c r="S8" s="5"/>
      <c r="T8" s="5"/>
      <c r="U8" s="5"/>
      <c r="V8" s="5"/>
      <c r="W8" s="5"/>
    </row>
    <row r="9" spans="1:23">
      <c r="A9" s="2" t="s">
        <v>0</v>
      </c>
      <c r="B9" s="2" t="s">
        <v>1</v>
      </c>
      <c r="C9" s="2" t="s">
        <v>2</v>
      </c>
    </row>
    <row r="10" spans="1:23">
      <c r="A10" t="s">
        <v>3</v>
      </c>
      <c r="B10" t="s">
        <v>4</v>
      </c>
    </row>
    <row r="11" spans="1:23">
      <c r="A11" s="12" t="s">
        <v>5</v>
      </c>
      <c r="B11" t="s">
        <v>6</v>
      </c>
    </row>
    <row r="12" spans="1:23">
      <c r="A12" s="12" t="s">
        <v>7</v>
      </c>
      <c r="B12" t="s">
        <v>8</v>
      </c>
    </row>
    <row r="13" spans="1:23">
      <c r="A13" s="12" t="s">
        <v>9</v>
      </c>
      <c r="B13" t="s">
        <v>10</v>
      </c>
    </row>
    <row r="14" spans="1:23">
      <c r="A14" t="s">
        <v>11</v>
      </c>
      <c r="B14" t="s">
        <v>12</v>
      </c>
    </row>
    <row r="15" spans="1:23">
      <c r="A15" t="s">
        <v>13</v>
      </c>
      <c r="B15" t="s">
        <v>14</v>
      </c>
    </row>
    <row r="16" spans="1:23">
      <c r="A16" t="s">
        <v>15</v>
      </c>
      <c r="B16" t="s">
        <v>16</v>
      </c>
    </row>
    <row r="17" spans="1:3">
      <c r="A17" t="s">
        <v>17</v>
      </c>
      <c r="B17" t="s">
        <v>18</v>
      </c>
      <c r="C17" t="s">
        <v>19</v>
      </c>
    </row>
    <row r="18" spans="1:3">
      <c r="A18" t="s">
        <v>20</v>
      </c>
      <c r="B18" t="s">
        <v>21</v>
      </c>
      <c r="C18" t="s">
        <v>22</v>
      </c>
    </row>
    <row r="19" spans="1:3">
      <c r="A19" t="s">
        <v>23</v>
      </c>
      <c r="B19" t="s">
        <v>24</v>
      </c>
    </row>
    <row r="20" spans="1:3">
      <c r="A20" t="s">
        <v>25</v>
      </c>
      <c r="B20" t="s">
        <v>26</v>
      </c>
    </row>
    <row r="21" spans="1:3">
      <c r="B21" t="s">
        <v>28</v>
      </c>
      <c r="C21" t="s">
        <v>29</v>
      </c>
    </row>
    <row r="22" spans="1:3">
      <c r="A22" t="s">
        <v>30</v>
      </c>
      <c r="B22" t="s">
        <v>31</v>
      </c>
      <c r="C22" t="s">
        <v>32</v>
      </c>
    </row>
    <row r="23" spans="1:3">
      <c r="A23" t="s">
        <v>33</v>
      </c>
      <c r="B23" t="s">
        <v>34</v>
      </c>
      <c r="C23" t="s">
        <v>35</v>
      </c>
    </row>
    <row r="24" spans="1:3">
      <c r="A24" t="s">
        <v>36</v>
      </c>
      <c r="B24" t="s">
        <v>37</v>
      </c>
    </row>
    <row r="25" spans="1:3">
      <c r="A25" t="s">
        <v>38</v>
      </c>
      <c r="B25" t="s">
        <v>39</v>
      </c>
    </row>
    <row r="27" spans="1:3">
      <c r="B27" s="2" t="s">
        <v>3879</v>
      </c>
    </row>
    <row r="28" spans="1:3">
      <c r="A28" s="2" t="s">
        <v>0</v>
      </c>
      <c r="B28" s="2" t="s">
        <v>1</v>
      </c>
      <c r="C28" s="2" t="s">
        <v>2</v>
      </c>
    </row>
    <row r="29" spans="1:3">
      <c r="A29" t="s">
        <v>3880</v>
      </c>
      <c r="B29" t="s">
        <v>3881</v>
      </c>
    </row>
    <row r="30" spans="1:3">
      <c r="A30" t="s">
        <v>3890</v>
      </c>
      <c r="B30" t="s">
        <v>3904</v>
      </c>
    </row>
    <row r="31" spans="1:3">
      <c r="A31" t="s">
        <v>3882</v>
      </c>
      <c r="B31" t="s">
        <v>3883</v>
      </c>
    </row>
    <row r="32" spans="1:3">
      <c r="A32" t="s">
        <v>3884</v>
      </c>
      <c r="B32" t="s">
        <v>3885</v>
      </c>
      <c r="C32" s="38"/>
    </row>
    <row r="33" spans="1:3">
      <c r="A33" t="s">
        <v>3886</v>
      </c>
      <c r="B33" t="s">
        <v>3887</v>
      </c>
      <c r="C33" s="38"/>
    </row>
    <row r="34" spans="1:3">
      <c r="A34" t="s">
        <v>3888</v>
      </c>
      <c r="B34" t="s">
        <v>3889</v>
      </c>
      <c r="C34" s="3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G76"/>
  <sheetViews>
    <sheetView zoomScale="80" zoomScaleNormal="80" workbookViewId="0"/>
  </sheetViews>
  <sheetFormatPr baseColWidth="10" defaultColWidth="8.85546875" defaultRowHeight="15"/>
  <cols>
    <col min="3" max="3" width="17.7109375" bestFit="1" customWidth="1"/>
    <col min="4" max="4" width="55.85546875" bestFit="1" customWidth="1"/>
    <col min="6" max="6" width="23.140625" customWidth="1"/>
    <col min="7" max="7" width="11.7109375" bestFit="1" customWidth="1"/>
  </cols>
  <sheetData>
    <row r="1" spans="1:7">
      <c r="A1" s="10" t="s">
        <v>43</v>
      </c>
      <c r="B1" s="2" t="s">
        <v>0</v>
      </c>
      <c r="C1" s="2" t="s">
        <v>328</v>
      </c>
      <c r="D1" s="2" t="s">
        <v>107</v>
      </c>
      <c r="E1" s="2" t="s">
        <v>329</v>
      </c>
      <c r="F1" s="2" t="s">
        <v>106</v>
      </c>
      <c r="G1" s="2" t="s">
        <v>330</v>
      </c>
    </row>
    <row r="2" spans="1:7">
      <c r="A2" s="1" t="s">
        <v>68</v>
      </c>
      <c r="B2" s="12" t="s">
        <v>5</v>
      </c>
      <c r="C2" t="s">
        <v>262</v>
      </c>
      <c r="D2" t="s">
        <v>1289</v>
      </c>
      <c r="E2">
        <v>0</v>
      </c>
      <c r="G2" t="s">
        <v>334</v>
      </c>
    </row>
    <row r="3" spans="1:7">
      <c r="A3" s="1" t="s">
        <v>68</v>
      </c>
      <c r="B3" s="12" t="s">
        <v>7</v>
      </c>
      <c r="C3" t="s">
        <v>1290</v>
      </c>
      <c r="D3" t="s">
        <v>1291</v>
      </c>
      <c r="E3">
        <v>0.25</v>
      </c>
      <c r="G3" t="s">
        <v>334</v>
      </c>
    </row>
    <row r="4" spans="1:7">
      <c r="A4" s="1" t="s">
        <v>68</v>
      </c>
      <c r="B4" s="12" t="s">
        <v>7</v>
      </c>
      <c r="C4" s="1" t="s">
        <v>1292</v>
      </c>
      <c r="D4" s="1" t="s">
        <v>1293</v>
      </c>
      <c r="E4">
        <v>0.5</v>
      </c>
      <c r="G4" t="s">
        <v>334</v>
      </c>
    </row>
    <row r="5" spans="1:7">
      <c r="A5" s="1" t="s">
        <v>68</v>
      </c>
      <c r="B5" s="12" t="s">
        <v>7</v>
      </c>
      <c r="C5" s="1" t="s">
        <v>1294</v>
      </c>
      <c r="D5" s="1" t="s">
        <v>1295</v>
      </c>
      <c r="E5">
        <v>0.75</v>
      </c>
      <c r="G5" t="s">
        <v>334</v>
      </c>
    </row>
    <row r="6" spans="1:7">
      <c r="A6" s="1" t="s">
        <v>68</v>
      </c>
      <c r="B6" s="12" t="s">
        <v>7</v>
      </c>
      <c r="C6" s="1" t="s">
        <v>1296</v>
      </c>
      <c r="D6" s="1" t="s">
        <v>1297</v>
      </c>
      <c r="E6">
        <v>0.25</v>
      </c>
      <c r="G6" t="s">
        <v>334</v>
      </c>
    </row>
    <row r="7" spans="1:7">
      <c r="A7" s="1" t="s">
        <v>68</v>
      </c>
      <c r="B7" s="12" t="s">
        <v>7</v>
      </c>
      <c r="C7" s="1" t="s">
        <v>1298</v>
      </c>
      <c r="D7" s="1" t="s">
        <v>1299</v>
      </c>
      <c r="E7">
        <v>0.5</v>
      </c>
      <c r="G7" t="s">
        <v>334</v>
      </c>
    </row>
    <row r="8" spans="1:7">
      <c r="A8" t="s">
        <v>68</v>
      </c>
      <c r="B8" t="s">
        <v>25</v>
      </c>
      <c r="C8" t="s">
        <v>1300</v>
      </c>
      <c r="D8" t="s">
        <v>1301</v>
      </c>
      <c r="E8">
        <v>1</v>
      </c>
      <c r="F8" s="13" t="s">
        <v>1302</v>
      </c>
      <c r="G8" t="s">
        <v>334</v>
      </c>
    </row>
    <row r="9" spans="1:7">
      <c r="A9" t="s">
        <v>68</v>
      </c>
      <c r="B9" t="s">
        <v>25</v>
      </c>
      <c r="C9" t="s">
        <v>1303</v>
      </c>
      <c r="D9" t="s">
        <v>1304</v>
      </c>
      <c r="E9">
        <v>2</v>
      </c>
      <c r="F9" s="13" t="s">
        <v>1302</v>
      </c>
      <c r="G9" t="s">
        <v>334</v>
      </c>
    </row>
    <row r="10" spans="1:7">
      <c r="A10" t="s">
        <v>68</v>
      </c>
      <c r="B10" t="s">
        <v>25</v>
      </c>
      <c r="C10" t="s">
        <v>1305</v>
      </c>
      <c r="D10" t="s">
        <v>1306</v>
      </c>
      <c r="E10">
        <v>3</v>
      </c>
      <c r="F10" s="13" t="s">
        <v>1302</v>
      </c>
      <c r="G10" t="s">
        <v>334</v>
      </c>
    </row>
    <row r="11" spans="1:7">
      <c r="A11" t="s">
        <v>68</v>
      </c>
      <c r="B11" t="s">
        <v>25</v>
      </c>
      <c r="C11" t="s">
        <v>1307</v>
      </c>
      <c r="D11" t="s">
        <v>1308</v>
      </c>
      <c r="E11">
        <v>4</v>
      </c>
      <c r="F11" s="13" t="s">
        <v>1302</v>
      </c>
      <c r="G11" t="s">
        <v>334</v>
      </c>
    </row>
    <row r="12" spans="1:7">
      <c r="A12" t="s">
        <v>68</v>
      </c>
      <c r="B12" t="s">
        <v>25</v>
      </c>
      <c r="C12" t="s">
        <v>1309</v>
      </c>
      <c r="D12" t="s">
        <v>1310</v>
      </c>
      <c r="E12">
        <v>5</v>
      </c>
      <c r="F12" s="13" t="s">
        <v>1302</v>
      </c>
      <c r="G12" t="s">
        <v>334</v>
      </c>
    </row>
    <row r="13" spans="1:7">
      <c r="A13" t="s">
        <v>68</v>
      </c>
      <c r="B13" t="s">
        <v>25</v>
      </c>
      <c r="C13" t="s">
        <v>1311</v>
      </c>
      <c r="D13" t="s">
        <v>1312</v>
      </c>
      <c r="E13">
        <v>7</v>
      </c>
      <c r="F13" s="13" t="s">
        <v>1302</v>
      </c>
      <c r="G13" t="s">
        <v>334</v>
      </c>
    </row>
    <row r="14" spans="1:7">
      <c r="A14" t="s">
        <v>68</v>
      </c>
      <c r="B14" t="s">
        <v>25</v>
      </c>
      <c r="C14" t="s">
        <v>1313</v>
      </c>
      <c r="D14" t="s">
        <v>1314</v>
      </c>
      <c r="E14">
        <v>10</v>
      </c>
      <c r="F14" s="13" t="s">
        <v>1302</v>
      </c>
      <c r="G14" t="s">
        <v>334</v>
      </c>
    </row>
    <row r="15" spans="1:7">
      <c r="A15" t="s">
        <v>68</v>
      </c>
      <c r="B15" t="s">
        <v>25</v>
      </c>
      <c r="C15" s="1" t="s">
        <v>1315</v>
      </c>
      <c r="D15" s="1" t="s">
        <v>1316</v>
      </c>
      <c r="E15">
        <v>15</v>
      </c>
      <c r="F15" s="13" t="s">
        <v>1302</v>
      </c>
      <c r="G15" t="s">
        <v>334</v>
      </c>
    </row>
    <row r="16" spans="1:7">
      <c r="A16" t="s">
        <v>68</v>
      </c>
      <c r="B16" t="s">
        <v>25</v>
      </c>
      <c r="C16" s="1" t="s">
        <v>1317</v>
      </c>
      <c r="D16" s="1" t="s">
        <v>1318</v>
      </c>
      <c r="E16">
        <v>20</v>
      </c>
      <c r="F16" s="13" t="s">
        <v>1302</v>
      </c>
      <c r="G16" t="s">
        <v>334</v>
      </c>
    </row>
    <row r="17" spans="1:7">
      <c r="A17" t="s">
        <v>68</v>
      </c>
      <c r="B17" t="s">
        <v>25</v>
      </c>
      <c r="C17" s="1" t="s">
        <v>1319</v>
      </c>
      <c r="D17" s="1" t="s">
        <v>1320</v>
      </c>
      <c r="E17">
        <v>30</v>
      </c>
      <c r="F17" s="13" t="s">
        <v>1302</v>
      </c>
      <c r="G17" t="s">
        <v>334</v>
      </c>
    </row>
    <row r="18" spans="1:7">
      <c r="A18" t="s">
        <v>68</v>
      </c>
      <c r="B18" t="s">
        <v>11</v>
      </c>
      <c r="C18" t="s">
        <v>1321</v>
      </c>
      <c r="D18" t="s">
        <v>1322</v>
      </c>
      <c r="E18">
        <v>1</v>
      </c>
      <c r="F18" s="13" t="s">
        <v>1323</v>
      </c>
      <c r="G18" t="s">
        <v>334</v>
      </c>
    </row>
    <row r="19" spans="1:7">
      <c r="A19" t="s">
        <v>68</v>
      </c>
      <c r="B19" t="s">
        <v>11</v>
      </c>
      <c r="C19" t="s">
        <v>1324</v>
      </c>
      <c r="D19" t="s">
        <v>1325</v>
      </c>
      <c r="E19">
        <v>2</v>
      </c>
      <c r="F19" s="13" t="s">
        <v>1323</v>
      </c>
      <c r="G19" t="s">
        <v>334</v>
      </c>
    </row>
    <row r="20" spans="1:7">
      <c r="A20" t="s">
        <v>68</v>
      </c>
      <c r="B20" t="s">
        <v>11</v>
      </c>
      <c r="C20" t="s">
        <v>1326</v>
      </c>
      <c r="D20" t="s">
        <v>1327</v>
      </c>
      <c r="E20">
        <v>3</v>
      </c>
      <c r="F20" s="13" t="s">
        <v>1323</v>
      </c>
      <c r="G20" t="s">
        <v>334</v>
      </c>
    </row>
    <row r="21" spans="1:7">
      <c r="A21" t="s">
        <v>68</v>
      </c>
      <c r="B21" t="s">
        <v>11</v>
      </c>
      <c r="C21" t="s">
        <v>1328</v>
      </c>
      <c r="D21" t="s">
        <v>1329</v>
      </c>
      <c r="E21">
        <v>4</v>
      </c>
      <c r="F21" s="13" t="s">
        <v>1323</v>
      </c>
      <c r="G21" t="s">
        <v>334</v>
      </c>
    </row>
    <row r="22" spans="1:7">
      <c r="A22" t="s">
        <v>68</v>
      </c>
      <c r="B22" t="s">
        <v>11</v>
      </c>
      <c r="C22" t="s">
        <v>1330</v>
      </c>
      <c r="D22" t="s">
        <v>1331</v>
      </c>
      <c r="E22">
        <v>5</v>
      </c>
      <c r="F22" s="13" t="s">
        <v>1323</v>
      </c>
      <c r="G22" t="s">
        <v>334</v>
      </c>
    </row>
    <row r="23" spans="1:7">
      <c r="A23" t="s">
        <v>68</v>
      </c>
      <c r="B23" t="s">
        <v>11</v>
      </c>
      <c r="C23" t="s">
        <v>1332</v>
      </c>
      <c r="D23" t="s">
        <v>1333</v>
      </c>
      <c r="E23">
        <v>7</v>
      </c>
      <c r="F23" s="13" t="s">
        <v>1323</v>
      </c>
      <c r="G23" t="s">
        <v>334</v>
      </c>
    </row>
    <row r="24" spans="1:7">
      <c r="A24" t="s">
        <v>68</v>
      </c>
      <c r="B24" t="s">
        <v>11</v>
      </c>
      <c r="C24" t="s">
        <v>1334</v>
      </c>
      <c r="D24" t="s">
        <v>1335</v>
      </c>
      <c r="E24">
        <v>10</v>
      </c>
      <c r="F24" s="13" t="s">
        <v>1323</v>
      </c>
      <c r="G24" t="s">
        <v>334</v>
      </c>
    </row>
    <row r="25" spans="1:7">
      <c r="A25" t="s">
        <v>68</v>
      </c>
      <c r="B25" t="s">
        <v>11</v>
      </c>
      <c r="C25" s="1" t="s">
        <v>1336</v>
      </c>
      <c r="D25" s="1" t="s">
        <v>1337</v>
      </c>
      <c r="E25">
        <v>15</v>
      </c>
      <c r="F25" s="13" t="s">
        <v>1323</v>
      </c>
      <c r="G25" t="s">
        <v>334</v>
      </c>
    </row>
    <row r="26" spans="1:7">
      <c r="A26" t="s">
        <v>68</v>
      </c>
      <c r="B26" t="s">
        <v>11</v>
      </c>
      <c r="C26" s="1" t="s">
        <v>1338</v>
      </c>
      <c r="D26" s="1" t="s">
        <v>1339</v>
      </c>
      <c r="E26">
        <v>20</v>
      </c>
      <c r="F26" s="13" t="s">
        <v>1323</v>
      </c>
      <c r="G26" t="s">
        <v>334</v>
      </c>
    </row>
    <row r="27" spans="1:7">
      <c r="A27" t="s">
        <v>68</v>
      </c>
      <c r="B27" t="s">
        <v>11</v>
      </c>
      <c r="C27" s="1" t="s">
        <v>1340</v>
      </c>
      <c r="D27" s="1" t="s">
        <v>1341</v>
      </c>
      <c r="E27">
        <v>30</v>
      </c>
      <c r="F27" s="13" t="s">
        <v>1323</v>
      </c>
      <c r="G27" t="s">
        <v>334</v>
      </c>
    </row>
    <row r="28" spans="1:7">
      <c r="A28" s="1" t="s">
        <v>68</v>
      </c>
      <c r="B28" t="s">
        <v>127</v>
      </c>
      <c r="C28" t="s">
        <v>1342</v>
      </c>
      <c r="D28" t="s">
        <v>1343</v>
      </c>
      <c r="E28">
        <v>0.25</v>
      </c>
      <c r="G28" t="s">
        <v>334</v>
      </c>
    </row>
    <row r="29" spans="1:7">
      <c r="A29" s="1" t="s">
        <v>68</v>
      </c>
      <c r="B29" t="s">
        <v>127</v>
      </c>
      <c r="C29" t="s">
        <v>1344</v>
      </c>
      <c r="D29" t="s">
        <v>1345</v>
      </c>
      <c r="E29">
        <v>0.5</v>
      </c>
      <c r="G29" t="s">
        <v>334</v>
      </c>
    </row>
    <row r="30" spans="1:7">
      <c r="A30" s="1" t="s">
        <v>68</v>
      </c>
      <c r="B30" t="s">
        <v>127</v>
      </c>
      <c r="C30" s="1" t="s">
        <v>165</v>
      </c>
      <c r="D30" t="s">
        <v>1346</v>
      </c>
      <c r="E30">
        <v>1</v>
      </c>
      <c r="G30" t="s">
        <v>334</v>
      </c>
    </row>
    <row r="31" spans="1:7">
      <c r="A31" s="1" t="s">
        <v>68</v>
      </c>
      <c r="B31" t="s">
        <v>127</v>
      </c>
      <c r="C31" s="1" t="s">
        <v>1347</v>
      </c>
      <c r="D31" t="s">
        <v>1348</v>
      </c>
      <c r="E31">
        <v>2</v>
      </c>
      <c r="G31" t="s">
        <v>334</v>
      </c>
    </row>
    <row r="32" spans="1:7">
      <c r="A32" s="1" t="s">
        <v>68</v>
      </c>
      <c r="B32" t="s">
        <v>127</v>
      </c>
      <c r="C32" s="1" t="s">
        <v>1349</v>
      </c>
      <c r="D32" t="s">
        <v>1350</v>
      </c>
      <c r="E32">
        <v>3</v>
      </c>
      <c r="G32" t="s">
        <v>334</v>
      </c>
    </row>
    <row r="33" spans="1:7">
      <c r="A33" s="1" t="s">
        <v>68</v>
      </c>
      <c r="B33" t="s">
        <v>127</v>
      </c>
      <c r="C33" s="1" t="s">
        <v>1351</v>
      </c>
      <c r="D33" t="s">
        <v>1352</v>
      </c>
      <c r="E33">
        <v>4</v>
      </c>
      <c r="G33" t="s">
        <v>334</v>
      </c>
    </row>
    <row r="34" spans="1:7">
      <c r="A34" s="1" t="s">
        <v>68</v>
      </c>
      <c r="B34" t="s">
        <v>127</v>
      </c>
      <c r="C34" s="1" t="s">
        <v>1353</v>
      </c>
      <c r="D34" t="s">
        <v>1354</v>
      </c>
      <c r="E34">
        <v>5</v>
      </c>
      <c r="G34" t="s">
        <v>334</v>
      </c>
    </row>
    <row r="35" spans="1:7">
      <c r="A35" s="1" t="s">
        <v>68</v>
      </c>
      <c r="B35" t="s">
        <v>127</v>
      </c>
      <c r="C35" s="1" t="s">
        <v>1355</v>
      </c>
      <c r="D35" t="s">
        <v>1356</v>
      </c>
      <c r="E35">
        <v>7</v>
      </c>
      <c r="G35" t="s">
        <v>334</v>
      </c>
    </row>
    <row r="36" spans="1:7">
      <c r="A36" s="1" t="s">
        <v>68</v>
      </c>
      <c r="B36" t="s">
        <v>127</v>
      </c>
      <c r="C36" s="1" t="s">
        <v>1357</v>
      </c>
      <c r="D36" t="s">
        <v>1358</v>
      </c>
      <c r="E36">
        <v>8</v>
      </c>
      <c r="G36" t="s">
        <v>334</v>
      </c>
    </row>
    <row r="37" spans="1:7">
      <c r="A37" s="1" t="s">
        <v>68</v>
      </c>
      <c r="B37" t="s">
        <v>127</v>
      </c>
      <c r="C37" s="1" t="s">
        <v>1359</v>
      </c>
      <c r="D37" t="s">
        <v>1360</v>
      </c>
      <c r="E37">
        <v>9</v>
      </c>
      <c r="G37" t="s">
        <v>334</v>
      </c>
    </row>
    <row r="38" spans="1:7">
      <c r="A38" s="1" t="s">
        <v>68</v>
      </c>
      <c r="B38" t="s">
        <v>127</v>
      </c>
      <c r="C38" s="1" t="s">
        <v>1361</v>
      </c>
      <c r="D38" t="s">
        <v>1362</v>
      </c>
      <c r="E38">
        <v>10</v>
      </c>
      <c r="G38" t="s">
        <v>334</v>
      </c>
    </row>
    <row r="39" spans="1:7">
      <c r="A39" s="1" t="s">
        <v>68</v>
      </c>
      <c r="B39" t="s">
        <v>127</v>
      </c>
      <c r="C39" t="s">
        <v>1363</v>
      </c>
      <c r="D39" t="s">
        <v>1364</v>
      </c>
      <c r="E39">
        <v>15</v>
      </c>
      <c r="G39" t="s">
        <v>334</v>
      </c>
    </row>
    <row r="40" spans="1:7">
      <c r="A40" s="1" t="s">
        <v>68</v>
      </c>
      <c r="B40" t="s">
        <v>127</v>
      </c>
      <c r="C40" t="s">
        <v>1365</v>
      </c>
      <c r="D40" t="s">
        <v>1366</v>
      </c>
      <c r="E40">
        <v>20</v>
      </c>
      <c r="G40" t="s">
        <v>334</v>
      </c>
    </row>
    <row r="41" spans="1:7">
      <c r="A41" s="1" t="s">
        <v>68</v>
      </c>
      <c r="B41" t="s">
        <v>127</v>
      </c>
      <c r="C41" t="s">
        <v>1367</v>
      </c>
      <c r="D41" t="s">
        <v>1368</v>
      </c>
      <c r="E41">
        <v>25</v>
      </c>
      <c r="G41" t="s">
        <v>334</v>
      </c>
    </row>
    <row r="42" spans="1:7">
      <c r="A42" s="1" t="s">
        <v>68</v>
      </c>
      <c r="B42" t="s">
        <v>127</v>
      </c>
      <c r="C42" t="s">
        <v>1369</v>
      </c>
      <c r="D42" t="s">
        <v>1370</v>
      </c>
      <c r="E42">
        <v>30</v>
      </c>
      <c r="G42" t="s">
        <v>334</v>
      </c>
    </row>
    <row r="43" spans="1:7">
      <c r="A43" s="1" t="s">
        <v>68</v>
      </c>
      <c r="B43" t="s">
        <v>127</v>
      </c>
      <c r="C43" t="s">
        <v>1371</v>
      </c>
      <c r="D43" t="s">
        <v>1372</v>
      </c>
      <c r="E43">
        <v>0.25</v>
      </c>
      <c r="G43" t="s">
        <v>334</v>
      </c>
    </row>
    <row r="44" spans="1:7">
      <c r="A44" s="1" t="s">
        <v>68</v>
      </c>
      <c r="B44" t="s">
        <v>127</v>
      </c>
      <c r="C44" t="s">
        <v>1373</v>
      </c>
      <c r="D44" t="s">
        <v>1374</v>
      </c>
      <c r="E44">
        <v>0.5</v>
      </c>
      <c r="G44" t="s">
        <v>334</v>
      </c>
    </row>
    <row r="45" spans="1:7">
      <c r="A45" s="1" t="s">
        <v>68</v>
      </c>
      <c r="B45" t="s">
        <v>127</v>
      </c>
      <c r="C45" t="s">
        <v>1375</v>
      </c>
      <c r="D45" t="s">
        <v>1376</v>
      </c>
      <c r="E45">
        <v>1</v>
      </c>
      <c r="G45" t="s">
        <v>334</v>
      </c>
    </row>
    <row r="46" spans="1:7">
      <c r="A46" s="1" t="s">
        <v>68</v>
      </c>
      <c r="B46" t="s">
        <v>127</v>
      </c>
      <c r="C46" t="s">
        <v>1377</v>
      </c>
      <c r="D46" t="s">
        <v>1378</v>
      </c>
      <c r="E46">
        <v>2</v>
      </c>
      <c r="G46" t="s">
        <v>334</v>
      </c>
    </row>
    <row r="47" spans="1:7">
      <c r="A47" s="1" t="s">
        <v>68</v>
      </c>
      <c r="B47" t="s">
        <v>127</v>
      </c>
      <c r="C47" t="s">
        <v>169</v>
      </c>
      <c r="D47" t="s">
        <v>1379</v>
      </c>
      <c r="E47">
        <v>3</v>
      </c>
      <c r="G47" t="s">
        <v>334</v>
      </c>
    </row>
    <row r="48" spans="1:7">
      <c r="A48" s="1" t="s">
        <v>68</v>
      </c>
      <c r="B48" t="s">
        <v>127</v>
      </c>
      <c r="C48" t="s">
        <v>1380</v>
      </c>
      <c r="D48" t="s">
        <v>1381</v>
      </c>
      <c r="E48">
        <v>4</v>
      </c>
      <c r="G48" t="s">
        <v>334</v>
      </c>
    </row>
    <row r="49" spans="1:7">
      <c r="A49" s="1" t="s">
        <v>68</v>
      </c>
      <c r="B49" t="s">
        <v>127</v>
      </c>
      <c r="C49" t="s">
        <v>1382</v>
      </c>
      <c r="D49" t="s">
        <v>1383</v>
      </c>
      <c r="E49">
        <v>5</v>
      </c>
      <c r="G49" t="s">
        <v>334</v>
      </c>
    </row>
    <row r="50" spans="1:7">
      <c r="A50" s="1" t="s">
        <v>68</v>
      </c>
      <c r="B50" t="s">
        <v>127</v>
      </c>
      <c r="C50" t="s">
        <v>1384</v>
      </c>
      <c r="D50" t="s">
        <v>1385</v>
      </c>
      <c r="E50">
        <v>6</v>
      </c>
      <c r="G50" t="s">
        <v>334</v>
      </c>
    </row>
    <row r="51" spans="1:7">
      <c r="A51" s="1" t="s">
        <v>68</v>
      </c>
      <c r="B51" t="s">
        <v>127</v>
      </c>
      <c r="C51" t="s">
        <v>1386</v>
      </c>
      <c r="D51" t="s">
        <v>1387</v>
      </c>
      <c r="E51">
        <v>7</v>
      </c>
      <c r="G51" t="s">
        <v>334</v>
      </c>
    </row>
    <row r="52" spans="1:7">
      <c r="A52" s="1" t="s">
        <v>68</v>
      </c>
      <c r="B52" t="s">
        <v>127</v>
      </c>
      <c r="C52" t="s">
        <v>1388</v>
      </c>
      <c r="D52" t="s">
        <v>1389</v>
      </c>
      <c r="E52">
        <v>8</v>
      </c>
      <c r="G52" t="s">
        <v>334</v>
      </c>
    </row>
    <row r="53" spans="1:7">
      <c r="A53" s="1" t="s">
        <v>68</v>
      </c>
      <c r="B53" t="s">
        <v>127</v>
      </c>
      <c r="C53" t="s">
        <v>1390</v>
      </c>
      <c r="D53" t="s">
        <v>1391</v>
      </c>
      <c r="E53">
        <v>9</v>
      </c>
      <c r="G53" t="s">
        <v>334</v>
      </c>
    </row>
    <row r="54" spans="1:7">
      <c r="A54" s="1" t="s">
        <v>68</v>
      </c>
      <c r="B54" t="s">
        <v>127</v>
      </c>
      <c r="C54" t="s">
        <v>1392</v>
      </c>
      <c r="D54" t="s">
        <v>1393</v>
      </c>
      <c r="E54">
        <v>10</v>
      </c>
      <c r="G54" t="s">
        <v>334</v>
      </c>
    </row>
    <row r="55" spans="1:7">
      <c r="A55" s="1" t="s">
        <v>68</v>
      </c>
      <c r="B55" t="s">
        <v>127</v>
      </c>
      <c r="C55" t="s">
        <v>1394</v>
      </c>
      <c r="D55" t="s">
        <v>1395</v>
      </c>
      <c r="E55">
        <v>15</v>
      </c>
      <c r="G55" t="s">
        <v>334</v>
      </c>
    </row>
    <row r="56" spans="1:7">
      <c r="A56" s="1" t="s">
        <v>68</v>
      </c>
      <c r="B56" t="s">
        <v>127</v>
      </c>
      <c r="C56" t="s">
        <v>1396</v>
      </c>
      <c r="D56" t="s">
        <v>1397</v>
      </c>
      <c r="E56">
        <v>20</v>
      </c>
      <c r="G56" t="s">
        <v>334</v>
      </c>
    </row>
    <row r="57" spans="1:7">
      <c r="A57" s="1" t="s">
        <v>68</v>
      </c>
      <c r="B57" t="s">
        <v>127</v>
      </c>
      <c r="C57" t="s">
        <v>1398</v>
      </c>
      <c r="D57" t="s">
        <v>1399</v>
      </c>
      <c r="E57">
        <v>30</v>
      </c>
      <c r="G57" t="s">
        <v>334</v>
      </c>
    </row>
    <row r="58" spans="1:7">
      <c r="A58" s="1" t="s">
        <v>68</v>
      </c>
      <c r="B58" t="s">
        <v>102</v>
      </c>
      <c r="C58" s="1" t="s">
        <v>1400</v>
      </c>
      <c r="D58" t="s">
        <v>1401</v>
      </c>
      <c r="E58">
        <v>0.25</v>
      </c>
      <c r="G58" t="s">
        <v>334</v>
      </c>
    </row>
    <row r="59" spans="1:7">
      <c r="A59" s="1" t="s">
        <v>68</v>
      </c>
      <c r="B59" t="s">
        <v>102</v>
      </c>
      <c r="C59" s="1" t="s">
        <v>1402</v>
      </c>
      <c r="D59" t="s">
        <v>1403</v>
      </c>
      <c r="E59">
        <v>0.5</v>
      </c>
      <c r="G59" t="s">
        <v>334</v>
      </c>
    </row>
    <row r="60" spans="1:7">
      <c r="A60" s="1" t="s">
        <v>68</v>
      </c>
      <c r="B60" t="s">
        <v>102</v>
      </c>
      <c r="C60" s="1" t="s">
        <v>1404</v>
      </c>
      <c r="D60" t="s">
        <v>1405</v>
      </c>
      <c r="E60">
        <v>1</v>
      </c>
      <c r="G60" t="s">
        <v>334</v>
      </c>
    </row>
    <row r="61" spans="1:7">
      <c r="A61" s="1" t="s">
        <v>68</v>
      </c>
      <c r="B61" t="s">
        <v>102</v>
      </c>
      <c r="C61" s="1" t="s">
        <v>167</v>
      </c>
      <c r="D61" t="s">
        <v>1406</v>
      </c>
      <c r="E61">
        <v>2</v>
      </c>
      <c r="G61" t="s">
        <v>334</v>
      </c>
    </row>
    <row r="62" spans="1:7">
      <c r="A62" s="1" t="s">
        <v>68</v>
      </c>
      <c r="B62" t="s">
        <v>102</v>
      </c>
      <c r="C62" s="1" t="s">
        <v>1407</v>
      </c>
      <c r="D62" t="s">
        <v>1408</v>
      </c>
      <c r="E62">
        <v>3</v>
      </c>
      <c r="G62" t="s">
        <v>334</v>
      </c>
    </row>
    <row r="63" spans="1:7">
      <c r="A63" s="1" t="s">
        <v>68</v>
      </c>
      <c r="B63" t="s">
        <v>102</v>
      </c>
      <c r="C63" s="1" t="s">
        <v>1409</v>
      </c>
      <c r="D63" t="s">
        <v>1410</v>
      </c>
      <c r="E63">
        <v>4</v>
      </c>
      <c r="G63" t="s">
        <v>334</v>
      </c>
    </row>
    <row r="64" spans="1:7">
      <c r="A64" s="1" t="s">
        <v>68</v>
      </c>
      <c r="B64" t="s">
        <v>102</v>
      </c>
      <c r="C64" s="1" t="s">
        <v>1411</v>
      </c>
      <c r="D64" t="s">
        <v>1412</v>
      </c>
      <c r="E64">
        <v>5</v>
      </c>
      <c r="G64" t="s">
        <v>334</v>
      </c>
    </row>
    <row r="65" spans="1:7">
      <c r="A65" s="1" t="s">
        <v>68</v>
      </c>
      <c r="B65" t="s">
        <v>102</v>
      </c>
      <c r="C65" s="1" t="s">
        <v>1413</v>
      </c>
      <c r="D65" t="s">
        <v>1414</v>
      </c>
      <c r="E65">
        <v>7</v>
      </c>
      <c r="G65" t="s">
        <v>334</v>
      </c>
    </row>
    <row r="66" spans="1:7">
      <c r="A66" s="1" t="s">
        <v>68</v>
      </c>
      <c r="B66" t="s">
        <v>102</v>
      </c>
      <c r="C66" s="1" t="s">
        <v>1415</v>
      </c>
      <c r="D66" t="s">
        <v>1416</v>
      </c>
      <c r="E66">
        <v>8</v>
      </c>
      <c r="G66" t="s">
        <v>334</v>
      </c>
    </row>
    <row r="67" spans="1:7">
      <c r="A67" s="1" t="s">
        <v>68</v>
      </c>
      <c r="B67" t="s">
        <v>102</v>
      </c>
      <c r="C67" s="1" t="s">
        <v>1417</v>
      </c>
      <c r="D67" t="s">
        <v>1418</v>
      </c>
      <c r="E67">
        <v>9</v>
      </c>
      <c r="G67" t="s">
        <v>334</v>
      </c>
    </row>
    <row r="68" spans="1:7">
      <c r="A68" s="1" t="s">
        <v>68</v>
      </c>
      <c r="B68" t="s">
        <v>102</v>
      </c>
      <c r="C68" s="1" t="s">
        <v>1419</v>
      </c>
      <c r="D68" t="s">
        <v>1420</v>
      </c>
      <c r="E68">
        <v>10</v>
      </c>
      <c r="G68" t="s">
        <v>334</v>
      </c>
    </row>
    <row r="69" spans="1:7">
      <c r="A69" s="1" t="s">
        <v>68</v>
      </c>
      <c r="B69" t="s">
        <v>102</v>
      </c>
      <c r="C69" t="s">
        <v>1421</v>
      </c>
      <c r="D69" t="s">
        <v>1422</v>
      </c>
      <c r="E69">
        <v>15</v>
      </c>
      <c r="G69" t="s">
        <v>334</v>
      </c>
    </row>
    <row r="70" spans="1:7">
      <c r="A70" s="1" t="s">
        <v>68</v>
      </c>
      <c r="B70" t="s">
        <v>102</v>
      </c>
      <c r="C70" t="s">
        <v>1423</v>
      </c>
      <c r="D70" t="s">
        <v>1424</v>
      </c>
      <c r="E70">
        <v>20</v>
      </c>
      <c r="G70" t="s">
        <v>334</v>
      </c>
    </row>
    <row r="71" spans="1:7">
      <c r="A71" s="1" t="s">
        <v>68</v>
      </c>
      <c r="B71" t="s">
        <v>102</v>
      </c>
      <c r="C71" t="s">
        <v>1425</v>
      </c>
      <c r="D71" t="s">
        <v>1426</v>
      </c>
      <c r="E71">
        <v>25</v>
      </c>
      <c r="G71" t="s">
        <v>334</v>
      </c>
    </row>
    <row r="72" spans="1:7">
      <c r="A72" s="1" t="s">
        <v>68</v>
      </c>
      <c r="B72" t="s">
        <v>102</v>
      </c>
      <c r="C72" t="s">
        <v>1427</v>
      </c>
      <c r="D72" t="s">
        <v>1428</v>
      </c>
      <c r="E72">
        <v>30</v>
      </c>
      <c r="G72" t="s">
        <v>334</v>
      </c>
    </row>
    <row r="73" spans="1:7">
      <c r="A73" s="1" t="s">
        <v>68</v>
      </c>
      <c r="B73" t="s">
        <v>9</v>
      </c>
      <c r="C73" t="s">
        <v>1429</v>
      </c>
      <c r="D73" t="s">
        <v>1430</v>
      </c>
      <c r="E73">
        <f>1/12</f>
        <v>8.3333333333333329E-2</v>
      </c>
      <c r="F73" t="s">
        <v>1323</v>
      </c>
      <c r="G73" t="s">
        <v>334</v>
      </c>
    </row>
    <row r="74" spans="1:7">
      <c r="A74" s="1" t="s">
        <v>68</v>
      </c>
      <c r="B74" t="s">
        <v>9</v>
      </c>
      <c r="C74" t="s">
        <v>1431</v>
      </c>
      <c r="D74" t="s">
        <v>1432</v>
      </c>
      <c r="E74">
        <f>3/12</f>
        <v>0.25</v>
      </c>
      <c r="F74" t="s">
        <v>1323</v>
      </c>
      <c r="G74" t="s">
        <v>334</v>
      </c>
    </row>
    <row r="75" spans="1:7">
      <c r="A75" s="1" t="s">
        <v>68</v>
      </c>
      <c r="B75" t="s">
        <v>9</v>
      </c>
      <c r="C75" t="s">
        <v>1433</v>
      </c>
      <c r="D75" t="s">
        <v>1434</v>
      </c>
      <c r="E75">
        <f>6/12</f>
        <v>0.5</v>
      </c>
      <c r="F75" t="s">
        <v>1323</v>
      </c>
      <c r="G75" t="s">
        <v>334</v>
      </c>
    </row>
    <row r="76" spans="1:7">
      <c r="A76" s="1" t="s">
        <v>68</v>
      </c>
      <c r="B76" t="s">
        <v>9</v>
      </c>
      <c r="C76" t="s">
        <v>1435</v>
      </c>
      <c r="D76" t="s">
        <v>1436</v>
      </c>
      <c r="E76">
        <f>9/12</f>
        <v>0.75</v>
      </c>
      <c r="F76" t="s">
        <v>1323</v>
      </c>
      <c r="G76" t="s">
        <v>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G60"/>
  <sheetViews>
    <sheetView zoomScale="80" zoomScaleNormal="80" workbookViewId="0"/>
  </sheetViews>
  <sheetFormatPr baseColWidth="10" defaultColWidth="8.85546875" defaultRowHeight="15"/>
  <cols>
    <col min="3" max="3" width="18.42578125" bestFit="1" customWidth="1"/>
    <col min="4" max="4" width="62" bestFit="1" customWidth="1"/>
    <col min="6" max="6" width="25.140625" bestFit="1" customWidth="1"/>
    <col min="7" max="7" width="11.7109375" bestFit="1" customWidth="1"/>
  </cols>
  <sheetData>
    <row r="1" spans="1:7">
      <c r="A1" s="10" t="s">
        <v>43</v>
      </c>
      <c r="B1" s="2" t="s">
        <v>0</v>
      </c>
      <c r="C1" s="2" t="s">
        <v>328</v>
      </c>
      <c r="D1" s="2" t="s">
        <v>107</v>
      </c>
      <c r="E1" s="2" t="s">
        <v>329</v>
      </c>
      <c r="F1" s="2" t="s">
        <v>106</v>
      </c>
      <c r="G1" s="2" t="s">
        <v>330</v>
      </c>
    </row>
    <row r="2" spans="1:7">
      <c r="A2" t="s">
        <v>71</v>
      </c>
      <c r="B2" s="12" t="s">
        <v>5</v>
      </c>
      <c r="C2" t="s">
        <v>266</v>
      </c>
      <c r="D2" t="s">
        <v>1437</v>
      </c>
      <c r="E2">
        <v>0</v>
      </c>
      <c r="G2" s="13" t="s">
        <v>334</v>
      </c>
    </row>
    <row r="3" spans="1:7">
      <c r="A3" t="s">
        <v>71</v>
      </c>
      <c r="B3" s="12" t="s">
        <v>7</v>
      </c>
      <c r="C3" t="s">
        <v>1438</v>
      </c>
      <c r="D3" t="s">
        <v>1439</v>
      </c>
      <c r="E3">
        <v>0.25</v>
      </c>
      <c r="G3" s="13" t="s">
        <v>334</v>
      </c>
    </row>
    <row r="4" spans="1:7">
      <c r="A4" t="s">
        <v>71</v>
      </c>
      <c r="B4" s="12" t="s">
        <v>7</v>
      </c>
      <c r="C4" s="1" t="s">
        <v>1440</v>
      </c>
      <c r="D4" s="1" t="s">
        <v>1441</v>
      </c>
      <c r="E4">
        <v>0.5</v>
      </c>
      <c r="G4" s="13" t="s">
        <v>334</v>
      </c>
    </row>
    <row r="5" spans="1:7">
      <c r="A5" t="s">
        <v>71</v>
      </c>
      <c r="B5" s="12" t="s">
        <v>7</v>
      </c>
      <c r="C5" s="1" t="s">
        <v>1442</v>
      </c>
      <c r="D5" s="1" t="s">
        <v>1443</v>
      </c>
      <c r="E5">
        <v>0.75</v>
      </c>
      <c r="G5" s="13" t="s">
        <v>334</v>
      </c>
    </row>
    <row r="6" spans="1:7">
      <c r="A6" t="s">
        <v>71</v>
      </c>
      <c r="B6" s="12" t="s">
        <v>7</v>
      </c>
      <c r="C6" s="1" t="s">
        <v>1444</v>
      </c>
      <c r="D6" s="1" t="s">
        <v>1445</v>
      </c>
      <c r="E6">
        <v>0.25</v>
      </c>
      <c r="G6" s="13" t="s">
        <v>334</v>
      </c>
    </row>
    <row r="7" spans="1:7">
      <c r="A7" t="s">
        <v>71</v>
      </c>
      <c r="B7" s="12" t="s">
        <v>7</v>
      </c>
      <c r="C7" s="1" t="s">
        <v>1446</v>
      </c>
      <c r="D7" s="1" t="s">
        <v>1447</v>
      </c>
      <c r="E7">
        <v>0.5</v>
      </c>
      <c r="G7" s="13" t="s">
        <v>334</v>
      </c>
    </row>
    <row r="8" spans="1:7">
      <c r="A8" t="s">
        <v>71</v>
      </c>
      <c r="B8" s="12" t="s">
        <v>7</v>
      </c>
      <c r="C8" s="1" t="s">
        <v>1448</v>
      </c>
      <c r="D8" s="1" t="s">
        <v>1449</v>
      </c>
      <c r="E8">
        <v>0.75</v>
      </c>
      <c r="G8" s="13" t="s">
        <v>334</v>
      </c>
    </row>
    <row r="9" spans="1:7">
      <c r="A9" s="1" t="s">
        <v>71</v>
      </c>
      <c r="B9" t="s">
        <v>25</v>
      </c>
      <c r="C9" t="s">
        <v>1450</v>
      </c>
      <c r="D9" t="s">
        <v>1451</v>
      </c>
      <c r="E9">
        <v>1</v>
      </c>
      <c r="F9" t="s">
        <v>1452</v>
      </c>
      <c r="G9" t="s">
        <v>334</v>
      </c>
    </row>
    <row r="10" spans="1:7">
      <c r="A10" s="1" t="s">
        <v>71</v>
      </c>
      <c r="B10" t="s">
        <v>25</v>
      </c>
      <c r="C10" t="s">
        <v>171</v>
      </c>
      <c r="D10" t="s">
        <v>1453</v>
      </c>
      <c r="E10">
        <v>2</v>
      </c>
      <c r="F10" t="s">
        <v>1452</v>
      </c>
      <c r="G10" t="s">
        <v>334</v>
      </c>
    </row>
    <row r="11" spans="1:7">
      <c r="A11" s="1" t="s">
        <v>71</v>
      </c>
      <c r="B11" t="s">
        <v>25</v>
      </c>
      <c r="C11" t="s">
        <v>1454</v>
      </c>
      <c r="D11" t="s">
        <v>1455</v>
      </c>
      <c r="E11">
        <v>3</v>
      </c>
      <c r="F11" t="s">
        <v>1452</v>
      </c>
      <c r="G11" t="s">
        <v>334</v>
      </c>
    </row>
    <row r="12" spans="1:7">
      <c r="A12" s="1" t="s">
        <v>71</v>
      </c>
      <c r="B12" t="s">
        <v>25</v>
      </c>
      <c r="C12" t="s">
        <v>1456</v>
      </c>
      <c r="D12" t="s">
        <v>1457</v>
      </c>
      <c r="E12">
        <v>4</v>
      </c>
      <c r="F12" t="s">
        <v>1452</v>
      </c>
      <c r="G12" t="s">
        <v>334</v>
      </c>
    </row>
    <row r="13" spans="1:7">
      <c r="A13" s="1" t="s">
        <v>71</v>
      </c>
      <c r="B13" t="s">
        <v>25</v>
      </c>
      <c r="C13" t="s">
        <v>1458</v>
      </c>
      <c r="D13" t="s">
        <v>1459</v>
      </c>
      <c r="E13">
        <v>5</v>
      </c>
      <c r="F13" t="s">
        <v>1452</v>
      </c>
      <c r="G13" t="s">
        <v>334</v>
      </c>
    </row>
    <row r="14" spans="1:7">
      <c r="A14" s="1" t="s">
        <v>71</v>
      </c>
      <c r="B14" t="s">
        <v>25</v>
      </c>
      <c r="C14" t="s">
        <v>1460</v>
      </c>
      <c r="D14" t="s">
        <v>1461</v>
      </c>
      <c r="E14">
        <v>7</v>
      </c>
      <c r="F14" t="s">
        <v>1452</v>
      </c>
      <c r="G14" t="s">
        <v>334</v>
      </c>
    </row>
    <row r="15" spans="1:7">
      <c r="A15" s="1" t="s">
        <v>71</v>
      </c>
      <c r="B15" t="s">
        <v>25</v>
      </c>
      <c r="C15" t="s">
        <v>1462</v>
      </c>
      <c r="D15" t="s">
        <v>1463</v>
      </c>
      <c r="E15">
        <v>10</v>
      </c>
      <c r="F15" t="s">
        <v>1452</v>
      </c>
      <c r="G15" t="s">
        <v>334</v>
      </c>
    </row>
    <row r="16" spans="1:7">
      <c r="A16" s="1" t="s">
        <v>71</v>
      </c>
      <c r="B16" t="s">
        <v>25</v>
      </c>
      <c r="C16" s="1" t="s">
        <v>1464</v>
      </c>
      <c r="D16" s="1" t="s">
        <v>1465</v>
      </c>
      <c r="E16">
        <v>15</v>
      </c>
      <c r="F16" t="s">
        <v>1452</v>
      </c>
      <c r="G16" t="s">
        <v>334</v>
      </c>
    </row>
    <row r="17" spans="1:7">
      <c r="A17" s="1" t="s">
        <v>71</v>
      </c>
      <c r="B17" t="s">
        <v>25</v>
      </c>
      <c r="C17" s="1" t="s">
        <v>1466</v>
      </c>
      <c r="D17" s="1" t="s">
        <v>1467</v>
      </c>
      <c r="E17">
        <v>20</v>
      </c>
      <c r="F17" t="s">
        <v>1452</v>
      </c>
      <c r="G17" t="s">
        <v>334</v>
      </c>
    </row>
    <row r="18" spans="1:7">
      <c r="A18" s="1" t="s">
        <v>71</v>
      </c>
      <c r="B18" t="s">
        <v>11</v>
      </c>
      <c r="C18" t="s">
        <v>1468</v>
      </c>
      <c r="D18" t="s">
        <v>1469</v>
      </c>
      <c r="E18">
        <v>1</v>
      </c>
      <c r="F18" t="s">
        <v>1470</v>
      </c>
      <c r="G18" t="s">
        <v>334</v>
      </c>
    </row>
    <row r="19" spans="1:7">
      <c r="A19" s="1" t="s">
        <v>71</v>
      </c>
      <c r="B19" t="s">
        <v>11</v>
      </c>
      <c r="C19" t="s">
        <v>1471</v>
      </c>
      <c r="D19" t="s">
        <v>1472</v>
      </c>
      <c r="E19">
        <v>2</v>
      </c>
      <c r="F19" t="s">
        <v>1470</v>
      </c>
      <c r="G19" t="s">
        <v>334</v>
      </c>
    </row>
    <row r="20" spans="1:7">
      <c r="A20" s="1" t="s">
        <v>71</v>
      </c>
      <c r="B20" t="s">
        <v>11</v>
      </c>
      <c r="C20" t="s">
        <v>1473</v>
      </c>
      <c r="D20" t="s">
        <v>1474</v>
      </c>
      <c r="E20">
        <v>3</v>
      </c>
      <c r="F20" t="s">
        <v>1470</v>
      </c>
      <c r="G20" t="s">
        <v>334</v>
      </c>
    </row>
    <row r="21" spans="1:7">
      <c r="A21" s="1" t="s">
        <v>71</v>
      </c>
      <c r="B21" t="s">
        <v>11</v>
      </c>
      <c r="C21" t="s">
        <v>1475</v>
      </c>
      <c r="D21" t="s">
        <v>1476</v>
      </c>
      <c r="E21">
        <v>4</v>
      </c>
      <c r="F21" t="s">
        <v>1470</v>
      </c>
      <c r="G21" t="s">
        <v>334</v>
      </c>
    </row>
    <row r="22" spans="1:7">
      <c r="A22" s="1" t="s">
        <v>71</v>
      </c>
      <c r="B22" t="s">
        <v>11</v>
      </c>
      <c r="C22" t="s">
        <v>1477</v>
      </c>
      <c r="D22" t="s">
        <v>1478</v>
      </c>
      <c r="E22">
        <v>5</v>
      </c>
      <c r="F22" t="s">
        <v>1470</v>
      </c>
      <c r="G22" t="s">
        <v>334</v>
      </c>
    </row>
    <row r="23" spans="1:7">
      <c r="A23" s="1" t="s">
        <v>71</v>
      </c>
      <c r="B23" t="s">
        <v>11</v>
      </c>
      <c r="C23" t="s">
        <v>1479</v>
      </c>
      <c r="D23" t="s">
        <v>1480</v>
      </c>
      <c r="E23">
        <v>7</v>
      </c>
      <c r="F23" t="s">
        <v>1470</v>
      </c>
      <c r="G23" t="s">
        <v>334</v>
      </c>
    </row>
    <row r="24" spans="1:7">
      <c r="A24" s="1" t="s">
        <v>71</v>
      </c>
      <c r="B24" t="s">
        <v>11</v>
      </c>
      <c r="C24" t="s">
        <v>1481</v>
      </c>
      <c r="D24" t="s">
        <v>1482</v>
      </c>
      <c r="E24">
        <v>10</v>
      </c>
      <c r="F24" t="s">
        <v>1470</v>
      </c>
      <c r="G24" t="s">
        <v>334</v>
      </c>
    </row>
    <row r="25" spans="1:7">
      <c r="A25" s="1" t="s">
        <v>71</v>
      </c>
      <c r="B25" t="s">
        <v>11</v>
      </c>
      <c r="C25" t="s">
        <v>1483</v>
      </c>
      <c r="D25" t="s">
        <v>1484</v>
      </c>
      <c r="E25">
        <v>15</v>
      </c>
      <c r="F25" t="s">
        <v>1470</v>
      </c>
      <c r="G25" t="s">
        <v>334</v>
      </c>
    </row>
    <row r="26" spans="1:7">
      <c r="A26" s="1" t="s">
        <v>71</v>
      </c>
      <c r="B26" t="s">
        <v>11</v>
      </c>
      <c r="C26" s="1" t="s">
        <v>1485</v>
      </c>
      <c r="D26" s="1" t="s">
        <v>1486</v>
      </c>
      <c r="E26">
        <v>20</v>
      </c>
      <c r="F26" t="s">
        <v>1470</v>
      </c>
      <c r="G26" t="s">
        <v>334</v>
      </c>
    </row>
    <row r="27" spans="1:7">
      <c r="A27" t="s">
        <v>71</v>
      </c>
      <c r="B27" t="s">
        <v>127</v>
      </c>
      <c r="C27" t="s">
        <v>1487</v>
      </c>
      <c r="D27" t="s">
        <v>1488</v>
      </c>
      <c r="E27">
        <v>0.25</v>
      </c>
      <c r="G27" t="s">
        <v>334</v>
      </c>
    </row>
    <row r="28" spans="1:7">
      <c r="A28" t="s">
        <v>71</v>
      </c>
      <c r="B28" t="s">
        <v>127</v>
      </c>
      <c r="C28" t="s">
        <v>1489</v>
      </c>
      <c r="D28" t="s">
        <v>1490</v>
      </c>
      <c r="E28">
        <v>0.5</v>
      </c>
      <c r="G28" t="s">
        <v>334</v>
      </c>
    </row>
    <row r="29" spans="1:7">
      <c r="A29" t="s">
        <v>71</v>
      </c>
      <c r="B29" t="s">
        <v>127</v>
      </c>
      <c r="C29" t="s">
        <v>175</v>
      </c>
      <c r="D29" t="s">
        <v>1491</v>
      </c>
      <c r="E29">
        <v>1</v>
      </c>
      <c r="G29" t="s">
        <v>334</v>
      </c>
    </row>
    <row r="30" spans="1:7">
      <c r="A30" t="s">
        <v>71</v>
      </c>
      <c r="B30" t="s">
        <v>127</v>
      </c>
      <c r="C30" t="s">
        <v>1492</v>
      </c>
      <c r="D30" t="s">
        <v>1493</v>
      </c>
      <c r="E30">
        <v>2</v>
      </c>
      <c r="G30" t="s">
        <v>334</v>
      </c>
    </row>
    <row r="31" spans="1:7">
      <c r="A31" t="s">
        <v>71</v>
      </c>
      <c r="B31" t="s">
        <v>127</v>
      </c>
      <c r="C31" t="s">
        <v>1494</v>
      </c>
      <c r="D31" t="s">
        <v>1495</v>
      </c>
      <c r="E31">
        <v>3</v>
      </c>
      <c r="G31" t="s">
        <v>334</v>
      </c>
    </row>
    <row r="32" spans="1:7">
      <c r="A32" t="s">
        <v>71</v>
      </c>
      <c r="B32" t="s">
        <v>127</v>
      </c>
      <c r="C32" t="s">
        <v>1496</v>
      </c>
      <c r="D32" t="s">
        <v>1497</v>
      </c>
      <c r="E32">
        <v>4</v>
      </c>
      <c r="G32" t="s">
        <v>334</v>
      </c>
    </row>
    <row r="33" spans="1:7">
      <c r="A33" t="s">
        <v>71</v>
      </c>
      <c r="B33" t="s">
        <v>127</v>
      </c>
      <c r="C33" t="s">
        <v>1498</v>
      </c>
      <c r="D33" t="s">
        <v>1499</v>
      </c>
      <c r="E33">
        <v>5</v>
      </c>
      <c r="G33" t="s">
        <v>334</v>
      </c>
    </row>
    <row r="34" spans="1:7">
      <c r="A34" t="s">
        <v>71</v>
      </c>
      <c r="B34" t="s">
        <v>127</v>
      </c>
      <c r="C34" t="s">
        <v>1500</v>
      </c>
      <c r="D34" t="s">
        <v>1501</v>
      </c>
      <c r="E34">
        <v>7</v>
      </c>
      <c r="G34" t="s">
        <v>334</v>
      </c>
    </row>
    <row r="35" spans="1:7">
      <c r="A35" t="s">
        <v>71</v>
      </c>
      <c r="B35" t="s">
        <v>127</v>
      </c>
      <c r="C35" t="s">
        <v>1502</v>
      </c>
      <c r="D35" t="s">
        <v>1503</v>
      </c>
      <c r="E35">
        <v>8</v>
      </c>
      <c r="G35" t="s">
        <v>334</v>
      </c>
    </row>
    <row r="36" spans="1:7">
      <c r="A36" t="s">
        <v>71</v>
      </c>
      <c r="B36" t="s">
        <v>127</v>
      </c>
      <c r="C36" t="s">
        <v>1504</v>
      </c>
      <c r="D36" t="s">
        <v>1505</v>
      </c>
      <c r="E36">
        <v>9</v>
      </c>
      <c r="G36" t="s">
        <v>334</v>
      </c>
    </row>
    <row r="37" spans="1:7">
      <c r="A37" t="s">
        <v>71</v>
      </c>
      <c r="B37" t="s">
        <v>127</v>
      </c>
      <c r="C37" t="s">
        <v>1506</v>
      </c>
      <c r="D37" t="s">
        <v>1507</v>
      </c>
      <c r="E37">
        <v>10</v>
      </c>
      <c r="G37" t="s">
        <v>334</v>
      </c>
    </row>
    <row r="38" spans="1:7">
      <c r="A38" t="s">
        <v>71</v>
      </c>
      <c r="B38" t="s">
        <v>127</v>
      </c>
      <c r="C38" t="s">
        <v>1508</v>
      </c>
      <c r="D38" t="s">
        <v>1509</v>
      </c>
      <c r="E38">
        <v>15</v>
      </c>
      <c r="G38" t="s">
        <v>334</v>
      </c>
    </row>
    <row r="39" spans="1:7">
      <c r="A39" t="s">
        <v>71</v>
      </c>
      <c r="B39" t="s">
        <v>127</v>
      </c>
      <c r="C39" t="s">
        <v>1510</v>
      </c>
      <c r="D39" t="s">
        <v>1511</v>
      </c>
      <c r="E39">
        <v>20</v>
      </c>
      <c r="G39" t="s">
        <v>334</v>
      </c>
    </row>
    <row r="40" spans="1:7">
      <c r="A40" t="s">
        <v>71</v>
      </c>
      <c r="B40" t="s">
        <v>127</v>
      </c>
      <c r="C40" t="s">
        <v>1512</v>
      </c>
      <c r="D40" t="s">
        <v>1513</v>
      </c>
      <c r="E40">
        <v>0.25</v>
      </c>
      <c r="G40" t="s">
        <v>334</v>
      </c>
    </row>
    <row r="41" spans="1:7">
      <c r="A41" t="s">
        <v>71</v>
      </c>
      <c r="B41" t="s">
        <v>127</v>
      </c>
      <c r="C41" t="s">
        <v>1514</v>
      </c>
      <c r="D41" t="s">
        <v>1515</v>
      </c>
      <c r="E41">
        <v>0.5</v>
      </c>
      <c r="G41" t="s">
        <v>334</v>
      </c>
    </row>
    <row r="42" spans="1:7">
      <c r="A42" t="s">
        <v>71</v>
      </c>
      <c r="B42" t="s">
        <v>127</v>
      </c>
      <c r="C42" t="s">
        <v>1516</v>
      </c>
      <c r="D42" t="s">
        <v>1517</v>
      </c>
      <c r="E42">
        <v>1</v>
      </c>
      <c r="G42" t="s">
        <v>334</v>
      </c>
    </row>
    <row r="43" spans="1:7">
      <c r="A43" t="s">
        <v>71</v>
      </c>
      <c r="B43" t="s">
        <v>127</v>
      </c>
      <c r="C43" t="s">
        <v>1518</v>
      </c>
      <c r="D43" t="s">
        <v>1519</v>
      </c>
      <c r="E43">
        <v>2</v>
      </c>
      <c r="G43" t="s">
        <v>334</v>
      </c>
    </row>
    <row r="44" spans="1:7">
      <c r="A44" t="s">
        <v>71</v>
      </c>
      <c r="B44" t="s">
        <v>127</v>
      </c>
      <c r="C44" t="s">
        <v>1520</v>
      </c>
      <c r="D44" t="s">
        <v>1521</v>
      </c>
      <c r="E44">
        <v>3</v>
      </c>
      <c r="G44" t="s">
        <v>334</v>
      </c>
    </row>
    <row r="45" spans="1:7">
      <c r="A45" t="s">
        <v>71</v>
      </c>
      <c r="B45" t="s">
        <v>127</v>
      </c>
      <c r="C45" t="s">
        <v>1522</v>
      </c>
      <c r="D45" t="s">
        <v>1523</v>
      </c>
      <c r="E45">
        <v>4</v>
      </c>
      <c r="G45" t="s">
        <v>334</v>
      </c>
    </row>
    <row r="46" spans="1:7">
      <c r="A46" t="s">
        <v>71</v>
      </c>
      <c r="B46" t="s">
        <v>127</v>
      </c>
      <c r="C46" t="s">
        <v>177</v>
      </c>
      <c r="D46" t="s">
        <v>1524</v>
      </c>
      <c r="E46">
        <v>5</v>
      </c>
      <c r="G46" t="s">
        <v>334</v>
      </c>
    </row>
    <row r="47" spans="1:7">
      <c r="A47" t="s">
        <v>71</v>
      </c>
      <c r="B47" t="s">
        <v>127</v>
      </c>
      <c r="C47" t="s">
        <v>1525</v>
      </c>
      <c r="D47" t="s">
        <v>1526</v>
      </c>
      <c r="E47">
        <v>6</v>
      </c>
      <c r="G47" t="s">
        <v>334</v>
      </c>
    </row>
    <row r="48" spans="1:7">
      <c r="A48" t="s">
        <v>71</v>
      </c>
      <c r="B48" t="s">
        <v>127</v>
      </c>
      <c r="C48" t="s">
        <v>1527</v>
      </c>
      <c r="D48" t="s">
        <v>1528</v>
      </c>
      <c r="E48">
        <v>7</v>
      </c>
      <c r="G48" t="s">
        <v>334</v>
      </c>
    </row>
    <row r="49" spans="1:7">
      <c r="A49" t="s">
        <v>71</v>
      </c>
      <c r="B49" t="s">
        <v>127</v>
      </c>
      <c r="C49" t="s">
        <v>1529</v>
      </c>
      <c r="D49" t="s">
        <v>1530</v>
      </c>
      <c r="E49">
        <v>8</v>
      </c>
      <c r="G49" t="s">
        <v>334</v>
      </c>
    </row>
    <row r="50" spans="1:7">
      <c r="A50" t="s">
        <v>71</v>
      </c>
      <c r="B50" t="s">
        <v>127</v>
      </c>
      <c r="C50" t="s">
        <v>1531</v>
      </c>
      <c r="D50" t="s">
        <v>1532</v>
      </c>
      <c r="E50">
        <v>9</v>
      </c>
      <c r="G50" t="s">
        <v>334</v>
      </c>
    </row>
    <row r="51" spans="1:7">
      <c r="A51" t="s">
        <v>71</v>
      </c>
      <c r="B51" t="s">
        <v>127</v>
      </c>
      <c r="C51" t="s">
        <v>1533</v>
      </c>
      <c r="D51" t="s">
        <v>1534</v>
      </c>
      <c r="E51">
        <v>10</v>
      </c>
      <c r="G51" t="s">
        <v>334</v>
      </c>
    </row>
    <row r="52" spans="1:7">
      <c r="A52" t="s">
        <v>71</v>
      </c>
      <c r="B52" t="s">
        <v>127</v>
      </c>
      <c r="C52" t="s">
        <v>1535</v>
      </c>
      <c r="D52" t="s">
        <v>1536</v>
      </c>
      <c r="E52">
        <v>15</v>
      </c>
      <c r="G52" t="s">
        <v>334</v>
      </c>
    </row>
    <row r="53" spans="1:7">
      <c r="A53" t="s">
        <v>71</v>
      </c>
      <c r="B53" t="s">
        <v>127</v>
      </c>
      <c r="C53" t="s">
        <v>1537</v>
      </c>
      <c r="D53" t="s">
        <v>1538</v>
      </c>
      <c r="E53">
        <v>20</v>
      </c>
      <c r="G53" t="s">
        <v>334</v>
      </c>
    </row>
    <row r="54" spans="1:7">
      <c r="A54" t="s">
        <v>71</v>
      </c>
      <c r="B54" t="s">
        <v>127</v>
      </c>
      <c r="C54" t="s">
        <v>1539</v>
      </c>
      <c r="D54" t="s">
        <v>1540</v>
      </c>
      <c r="E54">
        <v>30</v>
      </c>
      <c r="G54" t="s">
        <v>334</v>
      </c>
    </row>
    <row r="55" spans="1:7">
      <c r="A55" t="s">
        <v>71</v>
      </c>
      <c r="B55" t="s">
        <v>9</v>
      </c>
      <c r="C55" t="s">
        <v>1541</v>
      </c>
      <c r="D55" t="s">
        <v>1542</v>
      </c>
      <c r="E55">
        <f>1/12</f>
        <v>8.3333333333333329E-2</v>
      </c>
      <c r="F55" t="s">
        <v>1543</v>
      </c>
      <c r="G55" t="s">
        <v>334</v>
      </c>
    </row>
    <row r="56" spans="1:7">
      <c r="A56" t="s">
        <v>71</v>
      </c>
      <c r="B56" t="s">
        <v>9</v>
      </c>
      <c r="C56" t="s">
        <v>1544</v>
      </c>
      <c r="D56" t="s">
        <v>1545</v>
      </c>
      <c r="E56">
        <f>2/12</f>
        <v>0.16666666666666666</v>
      </c>
      <c r="F56" t="s">
        <v>1543</v>
      </c>
      <c r="G56" t="s">
        <v>334</v>
      </c>
    </row>
    <row r="57" spans="1:7">
      <c r="A57" t="s">
        <v>71</v>
      </c>
      <c r="B57" t="s">
        <v>9</v>
      </c>
      <c r="C57" t="s">
        <v>1546</v>
      </c>
      <c r="D57" t="s">
        <v>1547</v>
      </c>
      <c r="E57">
        <f>3/12</f>
        <v>0.25</v>
      </c>
      <c r="F57" t="s">
        <v>1543</v>
      </c>
      <c r="G57" t="s">
        <v>334</v>
      </c>
    </row>
    <row r="58" spans="1:7">
      <c r="A58" t="s">
        <v>71</v>
      </c>
      <c r="B58" t="s">
        <v>9</v>
      </c>
      <c r="C58" t="s">
        <v>1548</v>
      </c>
      <c r="D58" t="s">
        <v>1549</v>
      </c>
      <c r="E58">
        <f>6/12</f>
        <v>0.5</v>
      </c>
      <c r="F58" t="s">
        <v>1543</v>
      </c>
      <c r="G58" t="s">
        <v>334</v>
      </c>
    </row>
    <row r="59" spans="1:7">
      <c r="A59" t="s">
        <v>71</v>
      </c>
      <c r="B59" t="s">
        <v>9</v>
      </c>
      <c r="C59" t="s">
        <v>1550</v>
      </c>
      <c r="D59" t="s">
        <v>1551</v>
      </c>
      <c r="E59">
        <f>9/12</f>
        <v>0.75</v>
      </c>
      <c r="F59" t="s">
        <v>1543</v>
      </c>
      <c r="G59" t="s">
        <v>334</v>
      </c>
    </row>
    <row r="60" spans="1:7">
      <c r="A60" t="s">
        <v>71</v>
      </c>
      <c r="B60" t="s">
        <v>9</v>
      </c>
      <c r="C60" t="s">
        <v>1552</v>
      </c>
      <c r="D60" t="s">
        <v>1553</v>
      </c>
      <c r="E60">
        <v>1</v>
      </c>
      <c r="F60" t="s">
        <v>1543</v>
      </c>
      <c r="G60" t="s">
        <v>334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63"/>
  <sheetViews>
    <sheetView zoomScale="80" zoomScaleNormal="80" workbookViewId="0"/>
  </sheetViews>
  <sheetFormatPr baseColWidth="10" defaultColWidth="8.85546875" defaultRowHeight="15"/>
  <cols>
    <col min="3" max="3" width="17.28515625" bestFit="1" customWidth="1"/>
    <col min="4" max="4" width="56" bestFit="1" customWidth="1"/>
    <col min="6" max="6" width="12.42578125" bestFit="1" customWidth="1"/>
    <col min="7" max="7" width="11.7109375" bestFit="1" customWidth="1"/>
  </cols>
  <sheetData>
    <row r="1" spans="1:7">
      <c r="A1" s="10" t="s">
        <v>43</v>
      </c>
      <c r="B1" s="2" t="s">
        <v>0</v>
      </c>
      <c r="C1" s="2" t="s">
        <v>328</v>
      </c>
      <c r="D1" s="2" t="s">
        <v>107</v>
      </c>
      <c r="E1" s="2" t="s">
        <v>329</v>
      </c>
      <c r="F1" s="2" t="s">
        <v>106</v>
      </c>
      <c r="G1" s="2" t="s">
        <v>330</v>
      </c>
    </row>
    <row r="2" spans="1:7">
      <c r="A2" s="1" t="s">
        <v>72</v>
      </c>
      <c r="B2" s="12" t="s">
        <v>5</v>
      </c>
      <c r="C2" t="s">
        <v>271</v>
      </c>
      <c r="D2" t="s">
        <v>1554</v>
      </c>
      <c r="E2">
        <v>0</v>
      </c>
      <c r="G2" t="s">
        <v>334</v>
      </c>
    </row>
    <row r="3" spans="1:7">
      <c r="A3" s="1" t="s">
        <v>72</v>
      </c>
      <c r="B3" s="12" t="s">
        <v>7</v>
      </c>
      <c r="C3" t="s">
        <v>1555</v>
      </c>
      <c r="D3" t="s">
        <v>1556</v>
      </c>
      <c r="E3">
        <v>0.25</v>
      </c>
      <c r="G3" t="s">
        <v>334</v>
      </c>
    </row>
    <row r="4" spans="1:7">
      <c r="A4" s="1" t="s">
        <v>72</v>
      </c>
      <c r="B4" s="12" t="s">
        <v>7</v>
      </c>
      <c r="C4" s="1" t="s">
        <v>1557</v>
      </c>
      <c r="D4" s="1" t="s">
        <v>1558</v>
      </c>
      <c r="E4">
        <v>0.5</v>
      </c>
      <c r="G4" t="s">
        <v>334</v>
      </c>
    </row>
    <row r="5" spans="1:7">
      <c r="A5" s="1" t="s">
        <v>72</v>
      </c>
      <c r="B5" s="12" t="s">
        <v>7</v>
      </c>
      <c r="C5" s="1" t="s">
        <v>1559</v>
      </c>
      <c r="D5" s="1" t="s">
        <v>1560</v>
      </c>
      <c r="E5">
        <v>0.75</v>
      </c>
      <c r="G5" t="s">
        <v>334</v>
      </c>
    </row>
    <row r="6" spans="1:7">
      <c r="A6" s="1" t="s">
        <v>72</v>
      </c>
      <c r="B6" s="12" t="s">
        <v>7</v>
      </c>
      <c r="C6" s="1" t="s">
        <v>1561</v>
      </c>
      <c r="D6" s="1" t="s">
        <v>1562</v>
      </c>
      <c r="E6">
        <v>0.25</v>
      </c>
      <c r="G6" t="s">
        <v>334</v>
      </c>
    </row>
    <row r="7" spans="1:7">
      <c r="A7" s="1" t="s">
        <v>72</v>
      </c>
      <c r="B7" s="12" t="s">
        <v>7</v>
      </c>
      <c r="C7" s="1" t="s">
        <v>1563</v>
      </c>
      <c r="D7" s="1" t="s">
        <v>1564</v>
      </c>
      <c r="E7">
        <v>0.5</v>
      </c>
      <c r="G7" t="s">
        <v>334</v>
      </c>
    </row>
    <row r="8" spans="1:7">
      <c r="A8" s="1" t="s">
        <v>72</v>
      </c>
      <c r="B8" s="12" t="s">
        <v>7</v>
      </c>
      <c r="C8" s="1" t="s">
        <v>1565</v>
      </c>
      <c r="D8" s="1" t="s">
        <v>1566</v>
      </c>
      <c r="E8">
        <v>0.75</v>
      </c>
      <c r="G8" t="s">
        <v>334</v>
      </c>
    </row>
    <row r="9" spans="1:7">
      <c r="A9" s="1" t="s">
        <v>72</v>
      </c>
      <c r="B9" t="s">
        <v>23</v>
      </c>
      <c r="C9" t="s">
        <v>1567</v>
      </c>
      <c r="D9" t="s">
        <v>1568</v>
      </c>
      <c r="E9">
        <v>1</v>
      </c>
      <c r="F9" t="s">
        <v>580</v>
      </c>
      <c r="G9" t="s">
        <v>334</v>
      </c>
    </row>
    <row r="10" spans="1:7">
      <c r="A10" s="1" t="s">
        <v>72</v>
      </c>
      <c r="B10" t="s">
        <v>23</v>
      </c>
      <c r="C10" t="s">
        <v>1569</v>
      </c>
      <c r="D10" t="s">
        <v>1570</v>
      </c>
      <c r="E10">
        <v>2</v>
      </c>
      <c r="F10" t="s">
        <v>580</v>
      </c>
      <c r="G10" t="s">
        <v>334</v>
      </c>
    </row>
    <row r="11" spans="1:7">
      <c r="A11" s="1" t="s">
        <v>72</v>
      </c>
      <c r="B11" t="s">
        <v>23</v>
      </c>
      <c r="C11" t="s">
        <v>1571</v>
      </c>
      <c r="D11" t="s">
        <v>1572</v>
      </c>
      <c r="E11">
        <v>3</v>
      </c>
      <c r="F11" t="s">
        <v>580</v>
      </c>
      <c r="G11" t="s">
        <v>334</v>
      </c>
    </row>
    <row r="12" spans="1:7">
      <c r="A12" s="1" t="s">
        <v>72</v>
      </c>
      <c r="B12" t="s">
        <v>23</v>
      </c>
      <c r="C12" t="s">
        <v>1573</v>
      </c>
      <c r="D12" t="s">
        <v>1574</v>
      </c>
      <c r="E12">
        <v>4</v>
      </c>
      <c r="F12" t="s">
        <v>580</v>
      </c>
      <c r="G12" t="s">
        <v>334</v>
      </c>
    </row>
    <row r="13" spans="1:7">
      <c r="A13" s="1" t="s">
        <v>72</v>
      </c>
      <c r="B13" t="s">
        <v>23</v>
      </c>
      <c r="C13" t="s">
        <v>1575</v>
      </c>
      <c r="D13" t="s">
        <v>1576</v>
      </c>
      <c r="E13">
        <v>5</v>
      </c>
      <c r="F13" t="s">
        <v>580</v>
      </c>
      <c r="G13" t="s">
        <v>334</v>
      </c>
    </row>
    <row r="14" spans="1:7">
      <c r="A14" s="1" t="s">
        <v>72</v>
      </c>
      <c r="B14" t="s">
        <v>23</v>
      </c>
      <c r="C14" t="s">
        <v>1577</v>
      </c>
      <c r="D14" t="s">
        <v>1578</v>
      </c>
      <c r="E14">
        <v>7</v>
      </c>
      <c r="F14" t="s">
        <v>580</v>
      </c>
      <c r="G14" t="s">
        <v>334</v>
      </c>
    </row>
    <row r="15" spans="1:7">
      <c r="A15" s="1" t="s">
        <v>72</v>
      </c>
      <c r="B15" t="s">
        <v>23</v>
      </c>
      <c r="C15" t="s">
        <v>1579</v>
      </c>
      <c r="D15" t="s">
        <v>1580</v>
      </c>
      <c r="E15">
        <v>10</v>
      </c>
      <c r="F15" t="s">
        <v>580</v>
      </c>
      <c r="G15" t="s">
        <v>334</v>
      </c>
    </row>
    <row r="16" spans="1:7">
      <c r="A16" s="1" t="s">
        <v>72</v>
      </c>
      <c r="B16" t="s">
        <v>23</v>
      </c>
      <c r="C16" s="1" t="s">
        <v>1581</v>
      </c>
      <c r="D16" s="1" t="s">
        <v>1582</v>
      </c>
      <c r="E16">
        <v>15</v>
      </c>
      <c r="F16" t="s">
        <v>580</v>
      </c>
      <c r="G16" t="s">
        <v>334</v>
      </c>
    </row>
    <row r="17" spans="1:7">
      <c r="A17" s="1" t="s">
        <v>72</v>
      </c>
      <c r="B17" t="s">
        <v>23</v>
      </c>
      <c r="C17" s="1" t="s">
        <v>1583</v>
      </c>
      <c r="D17" s="1" t="s">
        <v>1584</v>
      </c>
      <c r="E17">
        <v>20</v>
      </c>
      <c r="F17" t="s">
        <v>580</v>
      </c>
      <c r="G17" t="s">
        <v>334</v>
      </c>
    </row>
    <row r="18" spans="1:7">
      <c r="A18" s="1" t="s">
        <v>72</v>
      </c>
      <c r="B18" t="s">
        <v>23</v>
      </c>
      <c r="C18" s="1" t="s">
        <v>1585</v>
      </c>
      <c r="D18" s="1" t="s">
        <v>1586</v>
      </c>
      <c r="E18">
        <v>30</v>
      </c>
      <c r="F18" t="s">
        <v>580</v>
      </c>
      <c r="G18" t="s">
        <v>334</v>
      </c>
    </row>
    <row r="19" spans="1:7">
      <c r="A19" s="1" t="s">
        <v>72</v>
      </c>
      <c r="B19" s="1" t="s">
        <v>127</v>
      </c>
      <c r="C19" t="s">
        <v>1587</v>
      </c>
      <c r="D19" t="s">
        <v>1588</v>
      </c>
      <c r="E19">
        <v>0.25</v>
      </c>
      <c r="G19" t="s">
        <v>334</v>
      </c>
    </row>
    <row r="20" spans="1:7">
      <c r="A20" s="1" t="s">
        <v>72</v>
      </c>
      <c r="B20" s="1" t="s">
        <v>127</v>
      </c>
      <c r="C20" t="s">
        <v>1589</v>
      </c>
      <c r="D20" t="s">
        <v>1590</v>
      </c>
      <c r="E20">
        <v>0.5</v>
      </c>
      <c r="G20" t="s">
        <v>334</v>
      </c>
    </row>
    <row r="21" spans="1:7">
      <c r="A21" s="1" t="s">
        <v>72</v>
      </c>
      <c r="B21" s="1" t="s">
        <v>127</v>
      </c>
      <c r="C21" s="1" t="s">
        <v>1591</v>
      </c>
      <c r="D21" s="1" t="s">
        <v>1592</v>
      </c>
      <c r="E21" s="1">
        <v>1</v>
      </c>
      <c r="G21" t="s">
        <v>334</v>
      </c>
    </row>
    <row r="22" spans="1:7">
      <c r="A22" s="1" t="s">
        <v>72</v>
      </c>
      <c r="B22" s="1" t="s">
        <v>127</v>
      </c>
      <c r="C22" s="1" t="s">
        <v>1593</v>
      </c>
      <c r="D22" s="1" t="s">
        <v>1594</v>
      </c>
      <c r="E22" s="1">
        <v>2</v>
      </c>
      <c r="G22" t="s">
        <v>334</v>
      </c>
    </row>
    <row r="23" spans="1:7">
      <c r="A23" s="1" t="s">
        <v>72</v>
      </c>
      <c r="B23" s="1" t="s">
        <v>127</v>
      </c>
      <c r="C23" s="1" t="s">
        <v>1595</v>
      </c>
      <c r="D23" s="1" t="s">
        <v>1596</v>
      </c>
      <c r="E23" s="1">
        <v>3</v>
      </c>
      <c r="G23" t="s">
        <v>334</v>
      </c>
    </row>
    <row r="24" spans="1:7">
      <c r="A24" s="1" t="s">
        <v>72</v>
      </c>
      <c r="B24" s="1" t="s">
        <v>127</v>
      </c>
      <c r="C24" s="1" t="s">
        <v>1597</v>
      </c>
      <c r="D24" s="1" t="s">
        <v>1598</v>
      </c>
      <c r="E24" s="1">
        <v>4</v>
      </c>
      <c r="G24" t="s">
        <v>334</v>
      </c>
    </row>
    <row r="25" spans="1:7">
      <c r="A25" s="1" t="s">
        <v>72</v>
      </c>
      <c r="B25" s="1" t="s">
        <v>127</v>
      </c>
      <c r="C25" s="1" t="s">
        <v>1599</v>
      </c>
      <c r="D25" s="1" t="s">
        <v>1600</v>
      </c>
      <c r="E25" s="1">
        <v>5</v>
      </c>
      <c r="G25" t="s">
        <v>334</v>
      </c>
    </row>
    <row r="26" spans="1:7">
      <c r="A26" s="1" t="s">
        <v>72</v>
      </c>
      <c r="B26" s="1" t="s">
        <v>127</v>
      </c>
      <c r="C26" s="1" t="s">
        <v>181</v>
      </c>
      <c r="D26" s="1" t="s">
        <v>1601</v>
      </c>
      <c r="E26" s="1">
        <v>7</v>
      </c>
      <c r="G26" t="s">
        <v>334</v>
      </c>
    </row>
    <row r="27" spans="1:7">
      <c r="A27" s="1" t="s">
        <v>72</v>
      </c>
      <c r="B27" s="1" t="s">
        <v>127</v>
      </c>
      <c r="C27" s="1" t="s">
        <v>1602</v>
      </c>
      <c r="D27" s="1" t="s">
        <v>1603</v>
      </c>
      <c r="E27" s="1">
        <v>8</v>
      </c>
      <c r="G27" t="s">
        <v>334</v>
      </c>
    </row>
    <row r="28" spans="1:7">
      <c r="A28" s="1" t="s">
        <v>72</v>
      </c>
      <c r="B28" s="1" t="s">
        <v>127</v>
      </c>
      <c r="C28" s="1" t="s">
        <v>1604</v>
      </c>
      <c r="D28" s="1" t="s">
        <v>1605</v>
      </c>
      <c r="E28" s="1">
        <v>9</v>
      </c>
      <c r="G28" t="s">
        <v>334</v>
      </c>
    </row>
    <row r="29" spans="1:7">
      <c r="A29" s="1" t="s">
        <v>72</v>
      </c>
      <c r="B29" s="1" t="s">
        <v>127</v>
      </c>
      <c r="C29" s="1" t="s">
        <v>1606</v>
      </c>
      <c r="D29" s="1" t="s">
        <v>1607</v>
      </c>
      <c r="E29" s="1">
        <v>10</v>
      </c>
      <c r="G29" t="s">
        <v>334</v>
      </c>
    </row>
    <row r="30" spans="1:7">
      <c r="A30" s="1" t="s">
        <v>72</v>
      </c>
      <c r="B30" s="1" t="s">
        <v>127</v>
      </c>
      <c r="C30" s="1" t="s">
        <v>1608</v>
      </c>
      <c r="D30" s="1" t="s">
        <v>1609</v>
      </c>
      <c r="E30" s="1">
        <v>15</v>
      </c>
      <c r="G30" t="s">
        <v>334</v>
      </c>
    </row>
    <row r="31" spans="1:7">
      <c r="A31" s="1" t="s">
        <v>72</v>
      </c>
      <c r="B31" s="1" t="s">
        <v>127</v>
      </c>
      <c r="C31" s="1" t="s">
        <v>1610</v>
      </c>
      <c r="D31" s="1" t="s">
        <v>1611</v>
      </c>
      <c r="E31" s="1">
        <v>20</v>
      </c>
      <c r="G31" t="s">
        <v>334</v>
      </c>
    </row>
    <row r="32" spans="1:7">
      <c r="A32" s="1" t="s">
        <v>72</v>
      </c>
      <c r="B32" s="1" t="s">
        <v>127</v>
      </c>
      <c r="C32" s="1" t="s">
        <v>1612</v>
      </c>
      <c r="D32" s="1" t="s">
        <v>1613</v>
      </c>
      <c r="E32" s="1">
        <v>25</v>
      </c>
      <c r="G32" t="s">
        <v>334</v>
      </c>
    </row>
    <row r="33" spans="1:7">
      <c r="A33" s="1" t="s">
        <v>72</v>
      </c>
      <c r="B33" s="1" t="s">
        <v>127</v>
      </c>
      <c r="C33" s="1" t="s">
        <v>1614</v>
      </c>
      <c r="D33" s="1" t="s">
        <v>1615</v>
      </c>
      <c r="E33" s="1">
        <v>30</v>
      </c>
      <c r="G33" t="s">
        <v>334</v>
      </c>
    </row>
    <row r="34" spans="1:7">
      <c r="A34" t="s">
        <v>72</v>
      </c>
      <c r="B34" t="s">
        <v>127</v>
      </c>
      <c r="C34" t="s">
        <v>1616</v>
      </c>
      <c r="D34" t="s">
        <v>1617</v>
      </c>
      <c r="E34" s="1">
        <v>0.25</v>
      </c>
      <c r="G34" t="s">
        <v>334</v>
      </c>
    </row>
    <row r="35" spans="1:7">
      <c r="A35" t="s">
        <v>72</v>
      </c>
      <c r="B35" t="s">
        <v>127</v>
      </c>
      <c r="C35" t="s">
        <v>1618</v>
      </c>
      <c r="D35" t="s">
        <v>1619</v>
      </c>
      <c r="E35" s="1">
        <v>0.5</v>
      </c>
      <c r="G35" t="s">
        <v>334</v>
      </c>
    </row>
    <row r="36" spans="1:7">
      <c r="A36" t="s">
        <v>72</v>
      </c>
      <c r="B36" t="s">
        <v>127</v>
      </c>
      <c r="C36" t="s">
        <v>1620</v>
      </c>
      <c r="D36" t="s">
        <v>1621</v>
      </c>
      <c r="E36" s="1">
        <v>1</v>
      </c>
      <c r="G36" t="s">
        <v>334</v>
      </c>
    </row>
    <row r="37" spans="1:7">
      <c r="A37" t="s">
        <v>72</v>
      </c>
      <c r="B37" t="s">
        <v>127</v>
      </c>
      <c r="C37" t="s">
        <v>1622</v>
      </c>
      <c r="D37" t="s">
        <v>1623</v>
      </c>
      <c r="E37" s="1">
        <v>2</v>
      </c>
      <c r="G37" t="s">
        <v>334</v>
      </c>
    </row>
    <row r="38" spans="1:7">
      <c r="A38" t="s">
        <v>72</v>
      </c>
      <c r="B38" t="s">
        <v>127</v>
      </c>
      <c r="C38" t="s">
        <v>1624</v>
      </c>
      <c r="D38" t="s">
        <v>1625</v>
      </c>
      <c r="E38" s="1">
        <v>3</v>
      </c>
      <c r="G38" t="s">
        <v>334</v>
      </c>
    </row>
    <row r="39" spans="1:7">
      <c r="A39" t="s">
        <v>72</v>
      </c>
      <c r="B39" t="s">
        <v>127</v>
      </c>
      <c r="C39" t="s">
        <v>185</v>
      </c>
      <c r="D39" t="s">
        <v>1626</v>
      </c>
      <c r="E39" s="1">
        <v>4</v>
      </c>
      <c r="G39" t="s">
        <v>334</v>
      </c>
    </row>
    <row r="40" spans="1:7">
      <c r="A40" t="s">
        <v>72</v>
      </c>
      <c r="B40" t="s">
        <v>127</v>
      </c>
      <c r="C40" t="s">
        <v>1627</v>
      </c>
      <c r="D40" t="s">
        <v>1628</v>
      </c>
      <c r="E40" s="1">
        <v>5</v>
      </c>
      <c r="G40" t="s">
        <v>334</v>
      </c>
    </row>
    <row r="41" spans="1:7">
      <c r="A41" t="s">
        <v>72</v>
      </c>
      <c r="B41" t="s">
        <v>127</v>
      </c>
      <c r="C41" t="s">
        <v>1629</v>
      </c>
      <c r="D41" t="s">
        <v>1630</v>
      </c>
      <c r="E41" s="1">
        <v>6</v>
      </c>
      <c r="G41" t="s">
        <v>334</v>
      </c>
    </row>
    <row r="42" spans="1:7">
      <c r="A42" t="s">
        <v>72</v>
      </c>
      <c r="B42" t="s">
        <v>127</v>
      </c>
      <c r="C42" t="s">
        <v>1631</v>
      </c>
      <c r="D42" t="s">
        <v>1632</v>
      </c>
      <c r="E42" s="1">
        <v>7</v>
      </c>
      <c r="G42" t="s">
        <v>334</v>
      </c>
    </row>
    <row r="43" spans="1:7">
      <c r="A43" t="s">
        <v>72</v>
      </c>
      <c r="B43" t="s">
        <v>127</v>
      </c>
      <c r="C43" t="s">
        <v>1633</v>
      </c>
      <c r="D43" t="s">
        <v>1634</v>
      </c>
      <c r="E43" s="1">
        <v>8</v>
      </c>
      <c r="G43" t="s">
        <v>334</v>
      </c>
    </row>
    <row r="44" spans="1:7">
      <c r="A44" t="s">
        <v>72</v>
      </c>
      <c r="B44" t="s">
        <v>127</v>
      </c>
      <c r="C44" t="s">
        <v>1635</v>
      </c>
      <c r="D44" t="s">
        <v>1636</v>
      </c>
      <c r="E44" s="1">
        <v>9</v>
      </c>
      <c r="G44" t="s">
        <v>334</v>
      </c>
    </row>
    <row r="45" spans="1:7">
      <c r="A45" t="s">
        <v>72</v>
      </c>
      <c r="B45" t="s">
        <v>127</v>
      </c>
      <c r="C45" t="s">
        <v>1637</v>
      </c>
      <c r="D45" t="s">
        <v>1638</v>
      </c>
      <c r="E45" s="1">
        <v>10</v>
      </c>
      <c r="G45" t="s">
        <v>334</v>
      </c>
    </row>
    <row r="46" spans="1:7">
      <c r="A46" t="s">
        <v>72</v>
      </c>
      <c r="B46" t="s">
        <v>127</v>
      </c>
      <c r="C46" t="s">
        <v>1639</v>
      </c>
      <c r="D46" t="s">
        <v>1640</v>
      </c>
      <c r="E46" s="1">
        <v>15</v>
      </c>
      <c r="G46" t="s">
        <v>334</v>
      </c>
    </row>
    <row r="47" spans="1:7">
      <c r="A47" t="s">
        <v>72</v>
      </c>
      <c r="B47" t="s">
        <v>127</v>
      </c>
      <c r="C47" t="s">
        <v>1641</v>
      </c>
      <c r="D47" t="s">
        <v>1642</v>
      </c>
      <c r="E47" s="1">
        <v>20</v>
      </c>
      <c r="G47" t="s">
        <v>334</v>
      </c>
    </row>
    <row r="48" spans="1:7">
      <c r="A48" t="s">
        <v>72</v>
      </c>
      <c r="B48" t="s">
        <v>127</v>
      </c>
      <c r="C48" t="s">
        <v>1643</v>
      </c>
      <c r="D48" t="s">
        <v>1644</v>
      </c>
      <c r="E48" s="1">
        <v>30</v>
      </c>
      <c r="G48" t="s">
        <v>334</v>
      </c>
    </row>
    <row r="49" spans="1:7">
      <c r="A49" s="1" t="s">
        <v>72</v>
      </c>
      <c r="B49" s="1" t="s">
        <v>102</v>
      </c>
      <c r="C49" s="1" t="s">
        <v>1645</v>
      </c>
      <c r="D49" s="1" t="s">
        <v>1646</v>
      </c>
      <c r="E49" s="1">
        <v>0.25</v>
      </c>
      <c r="G49" t="s">
        <v>334</v>
      </c>
    </row>
    <row r="50" spans="1:7">
      <c r="A50" s="1" t="s">
        <v>72</v>
      </c>
      <c r="B50" s="1" t="s">
        <v>102</v>
      </c>
      <c r="C50" s="1" t="s">
        <v>1647</v>
      </c>
      <c r="D50" s="1" t="s">
        <v>1648</v>
      </c>
      <c r="E50" s="1">
        <v>0.5</v>
      </c>
      <c r="G50" t="s">
        <v>334</v>
      </c>
    </row>
    <row r="51" spans="1:7">
      <c r="A51" s="1" t="s">
        <v>72</v>
      </c>
      <c r="B51" s="1" t="s">
        <v>102</v>
      </c>
      <c r="C51" s="1" t="s">
        <v>1649</v>
      </c>
      <c r="D51" s="1" t="s">
        <v>1650</v>
      </c>
      <c r="E51" s="1">
        <v>1</v>
      </c>
      <c r="G51" t="s">
        <v>334</v>
      </c>
    </row>
    <row r="52" spans="1:7">
      <c r="A52" s="1" t="s">
        <v>72</v>
      </c>
      <c r="B52" s="1" t="s">
        <v>102</v>
      </c>
      <c r="C52" s="1" t="s">
        <v>183</v>
      </c>
      <c r="D52" s="1" t="s">
        <v>1651</v>
      </c>
      <c r="E52" s="1">
        <v>2</v>
      </c>
      <c r="G52" t="s">
        <v>334</v>
      </c>
    </row>
    <row r="53" spans="1:7">
      <c r="A53" s="1" t="s">
        <v>72</v>
      </c>
      <c r="B53" s="1" t="s">
        <v>102</v>
      </c>
      <c r="C53" s="1" t="s">
        <v>1652</v>
      </c>
      <c r="D53" s="1" t="s">
        <v>1653</v>
      </c>
      <c r="E53" s="1">
        <v>3</v>
      </c>
      <c r="G53" t="s">
        <v>334</v>
      </c>
    </row>
    <row r="54" spans="1:7">
      <c r="A54" s="1" t="s">
        <v>72</v>
      </c>
      <c r="B54" s="1" t="s">
        <v>102</v>
      </c>
      <c r="C54" s="1" t="s">
        <v>1654</v>
      </c>
      <c r="D54" s="1" t="s">
        <v>1655</v>
      </c>
      <c r="E54" s="1">
        <v>4</v>
      </c>
      <c r="G54" t="s">
        <v>334</v>
      </c>
    </row>
    <row r="55" spans="1:7">
      <c r="A55" s="1" t="s">
        <v>72</v>
      </c>
      <c r="B55" s="1" t="s">
        <v>102</v>
      </c>
      <c r="C55" s="1" t="s">
        <v>1656</v>
      </c>
      <c r="D55" s="1" t="s">
        <v>1657</v>
      </c>
      <c r="E55" s="1">
        <v>5</v>
      </c>
      <c r="G55" t="s">
        <v>334</v>
      </c>
    </row>
    <row r="56" spans="1:7">
      <c r="A56" s="1" t="s">
        <v>72</v>
      </c>
      <c r="B56" s="1" t="s">
        <v>102</v>
      </c>
      <c r="C56" s="1" t="s">
        <v>1658</v>
      </c>
      <c r="D56" s="1" t="s">
        <v>1659</v>
      </c>
      <c r="E56" s="1">
        <v>7</v>
      </c>
      <c r="G56" t="s">
        <v>334</v>
      </c>
    </row>
    <row r="57" spans="1:7">
      <c r="A57" s="1" t="s">
        <v>72</v>
      </c>
      <c r="B57" s="1" t="s">
        <v>102</v>
      </c>
      <c r="C57" s="1" t="s">
        <v>1660</v>
      </c>
      <c r="D57" s="1" t="s">
        <v>1661</v>
      </c>
      <c r="E57" s="1">
        <v>8</v>
      </c>
      <c r="G57" t="s">
        <v>334</v>
      </c>
    </row>
    <row r="58" spans="1:7">
      <c r="A58" s="1" t="s">
        <v>72</v>
      </c>
      <c r="B58" s="1" t="s">
        <v>102</v>
      </c>
      <c r="C58" s="1" t="s">
        <v>1662</v>
      </c>
      <c r="D58" s="1" t="s">
        <v>1663</v>
      </c>
      <c r="E58" s="1">
        <v>9</v>
      </c>
      <c r="G58" t="s">
        <v>334</v>
      </c>
    </row>
    <row r="59" spans="1:7">
      <c r="A59" s="1" t="s">
        <v>72</v>
      </c>
      <c r="B59" s="1" t="s">
        <v>102</v>
      </c>
      <c r="C59" s="1" t="s">
        <v>1664</v>
      </c>
      <c r="D59" s="1" t="s">
        <v>1665</v>
      </c>
      <c r="E59" s="1">
        <v>10</v>
      </c>
      <c r="G59" t="s">
        <v>334</v>
      </c>
    </row>
    <row r="60" spans="1:7">
      <c r="A60" s="1" t="s">
        <v>72</v>
      </c>
      <c r="B60" s="1" t="s">
        <v>102</v>
      </c>
      <c r="C60" s="1" t="s">
        <v>1666</v>
      </c>
      <c r="D60" s="1" t="s">
        <v>1667</v>
      </c>
      <c r="E60" s="1">
        <v>15</v>
      </c>
      <c r="G60" t="s">
        <v>334</v>
      </c>
    </row>
    <row r="61" spans="1:7">
      <c r="A61" s="1" t="s">
        <v>72</v>
      </c>
      <c r="B61" s="1" t="s">
        <v>102</v>
      </c>
      <c r="C61" s="1" t="s">
        <v>1668</v>
      </c>
      <c r="D61" s="1" t="s">
        <v>1669</v>
      </c>
      <c r="E61" s="1">
        <v>20</v>
      </c>
      <c r="G61" t="s">
        <v>334</v>
      </c>
    </row>
    <row r="62" spans="1:7">
      <c r="A62" s="1" t="s">
        <v>72</v>
      </c>
      <c r="B62" s="1" t="s">
        <v>102</v>
      </c>
      <c r="C62" s="1" t="s">
        <v>1670</v>
      </c>
      <c r="D62" s="1" t="s">
        <v>1671</v>
      </c>
      <c r="E62" s="1">
        <v>25</v>
      </c>
      <c r="G62" t="s">
        <v>334</v>
      </c>
    </row>
    <row r="63" spans="1:7">
      <c r="A63" s="1" t="s">
        <v>72</v>
      </c>
      <c r="B63" s="1" t="s">
        <v>102</v>
      </c>
      <c r="C63" s="1" t="s">
        <v>1672</v>
      </c>
      <c r="D63" s="1" t="s">
        <v>1673</v>
      </c>
      <c r="E63" s="1">
        <v>30</v>
      </c>
      <c r="G63" t="s">
        <v>334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55"/>
  <sheetViews>
    <sheetView zoomScale="80" zoomScaleNormal="80" workbookViewId="0"/>
  </sheetViews>
  <sheetFormatPr baseColWidth="10" defaultColWidth="8.85546875" defaultRowHeight="15"/>
  <cols>
    <col min="3" max="3" width="17.28515625" bestFit="1" customWidth="1"/>
    <col min="4" max="4" width="58.42578125" bestFit="1" customWidth="1"/>
    <col min="6" max="6" width="12" bestFit="1" customWidth="1"/>
    <col min="7" max="7" width="11.7109375" bestFit="1" customWidth="1"/>
  </cols>
  <sheetData>
    <row r="1" spans="1:7">
      <c r="A1" s="10" t="s">
        <v>43</v>
      </c>
      <c r="B1" s="2" t="s">
        <v>0</v>
      </c>
      <c r="C1" s="2" t="s">
        <v>328</v>
      </c>
      <c r="D1" s="2" t="s">
        <v>107</v>
      </c>
      <c r="E1" s="2" t="s">
        <v>329</v>
      </c>
      <c r="F1" s="2" t="s">
        <v>106</v>
      </c>
      <c r="G1" s="2" t="s">
        <v>330</v>
      </c>
    </row>
    <row r="2" spans="1:7">
      <c r="A2" t="s">
        <v>73</v>
      </c>
      <c r="B2" s="12" t="s">
        <v>5</v>
      </c>
      <c r="C2" t="s">
        <v>276</v>
      </c>
      <c r="D2" t="s">
        <v>1674</v>
      </c>
      <c r="E2">
        <v>0</v>
      </c>
      <c r="G2" t="s">
        <v>334</v>
      </c>
    </row>
    <row r="3" spans="1:7">
      <c r="A3" t="s">
        <v>73</v>
      </c>
      <c r="B3" s="12" t="s">
        <v>7</v>
      </c>
      <c r="C3" t="s">
        <v>1675</v>
      </c>
      <c r="D3" t="s">
        <v>1676</v>
      </c>
      <c r="E3">
        <v>0.25</v>
      </c>
      <c r="G3" t="s">
        <v>334</v>
      </c>
    </row>
    <row r="4" spans="1:7">
      <c r="A4" t="s">
        <v>73</v>
      </c>
      <c r="B4" s="12" t="s">
        <v>7</v>
      </c>
      <c r="C4" s="1" t="s">
        <v>1677</v>
      </c>
      <c r="D4" s="1" t="s">
        <v>1678</v>
      </c>
      <c r="E4">
        <v>0.5</v>
      </c>
      <c r="G4" t="s">
        <v>334</v>
      </c>
    </row>
    <row r="5" spans="1:7">
      <c r="A5" t="s">
        <v>73</v>
      </c>
      <c r="B5" s="12" t="s">
        <v>7</v>
      </c>
      <c r="C5" s="1" t="s">
        <v>1679</v>
      </c>
      <c r="D5" s="1" t="s">
        <v>1680</v>
      </c>
      <c r="E5">
        <v>0.75</v>
      </c>
      <c r="G5" t="s">
        <v>334</v>
      </c>
    </row>
    <row r="6" spans="1:7">
      <c r="A6" t="s">
        <v>73</v>
      </c>
      <c r="B6" s="12" t="s">
        <v>7</v>
      </c>
      <c r="C6" s="1" t="s">
        <v>1681</v>
      </c>
      <c r="D6" s="1" t="s">
        <v>1682</v>
      </c>
      <c r="E6">
        <v>0.25</v>
      </c>
      <c r="G6" t="s">
        <v>334</v>
      </c>
    </row>
    <row r="7" spans="1:7">
      <c r="A7" t="s">
        <v>73</v>
      </c>
      <c r="B7" s="12" t="s">
        <v>7</v>
      </c>
      <c r="C7" s="1" t="s">
        <v>1683</v>
      </c>
      <c r="D7" s="1" t="s">
        <v>1684</v>
      </c>
      <c r="E7">
        <v>0.5</v>
      </c>
      <c r="G7" t="s">
        <v>334</v>
      </c>
    </row>
    <row r="8" spans="1:7">
      <c r="A8" t="s">
        <v>73</v>
      </c>
      <c r="B8" s="12" t="s">
        <v>7</v>
      </c>
      <c r="C8" s="1" t="s">
        <v>1685</v>
      </c>
      <c r="D8" s="1" t="s">
        <v>1686</v>
      </c>
      <c r="E8">
        <v>0.75</v>
      </c>
      <c r="G8" t="s">
        <v>334</v>
      </c>
    </row>
    <row r="9" spans="1:7">
      <c r="A9" s="1" t="s">
        <v>73</v>
      </c>
      <c r="B9" t="s">
        <v>23</v>
      </c>
      <c r="C9" t="s">
        <v>1687</v>
      </c>
      <c r="D9" t="s">
        <v>1688</v>
      </c>
      <c r="E9">
        <v>1</v>
      </c>
      <c r="F9" s="13" t="s">
        <v>1689</v>
      </c>
      <c r="G9" t="s">
        <v>334</v>
      </c>
    </row>
    <row r="10" spans="1:7">
      <c r="A10" s="1" t="s">
        <v>73</v>
      </c>
      <c r="B10" t="s">
        <v>23</v>
      </c>
      <c r="C10" t="s">
        <v>1690</v>
      </c>
      <c r="D10" t="s">
        <v>1691</v>
      </c>
      <c r="E10">
        <v>2</v>
      </c>
      <c r="F10" s="13" t="s">
        <v>1689</v>
      </c>
      <c r="G10" t="s">
        <v>334</v>
      </c>
    </row>
    <row r="11" spans="1:7">
      <c r="A11" s="1" t="s">
        <v>73</v>
      </c>
      <c r="B11" t="s">
        <v>23</v>
      </c>
      <c r="C11" t="s">
        <v>1692</v>
      </c>
      <c r="D11" t="s">
        <v>1693</v>
      </c>
      <c r="E11">
        <v>3</v>
      </c>
      <c r="F11" s="13" t="s">
        <v>1689</v>
      </c>
      <c r="G11" t="s">
        <v>334</v>
      </c>
    </row>
    <row r="12" spans="1:7">
      <c r="A12" s="1" t="s">
        <v>73</v>
      </c>
      <c r="B12" t="s">
        <v>23</v>
      </c>
      <c r="C12" t="s">
        <v>1694</v>
      </c>
      <c r="D12" t="s">
        <v>1695</v>
      </c>
      <c r="E12">
        <v>4</v>
      </c>
      <c r="F12" s="13" t="s">
        <v>1689</v>
      </c>
      <c r="G12" t="s">
        <v>334</v>
      </c>
    </row>
    <row r="13" spans="1:7">
      <c r="A13" s="1" t="s">
        <v>73</v>
      </c>
      <c r="B13" t="s">
        <v>23</v>
      </c>
      <c r="C13" t="s">
        <v>1696</v>
      </c>
      <c r="D13" t="s">
        <v>1697</v>
      </c>
      <c r="E13">
        <v>5</v>
      </c>
      <c r="F13" s="13" t="s">
        <v>1689</v>
      </c>
      <c r="G13" t="s">
        <v>334</v>
      </c>
    </row>
    <row r="14" spans="1:7">
      <c r="A14" s="1" t="s">
        <v>73</v>
      </c>
      <c r="B14" t="s">
        <v>23</v>
      </c>
      <c r="C14" t="s">
        <v>1698</v>
      </c>
      <c r="D14" t="s">
        <v>1699</v>
      </c>
      <c r="E14">
        <v>7</v>
      </c>
      <c r="F14" s="13" t="s">
        <v>1689</v>
      </c>
      <c r="G14" t="s">
        <v>334</v>
      </c>
    </row>
    <row r="15" spans="1:7">
      <c r="A15" s="1" t="s">
        <v>73</v>
      </c>
      <c r="B15" t="s">
        <v>23</v>
      </c>
      <c r="C15" t="s">
        <v>1700</v>
      </c>
      <c r="D15" t="s">
        <v>1701</v>
      </c>
      <c r="E15">
        <v>10</v>
      </c>
      <c r="F15" s="13" t="s">
        <v>1689</v>
      </c>
      <c r="G15" t="s">
        <v>334</v>
      </c>
    </row>
    <row r="16" spans="1:7">
      <c r="A16" s="1" t="s">
        <v>73</v>
      </c>
      <c r="B16" t="s">
        <v>127</v>
      </c>
      <c r="C16" t="s">
        <v>1702</v>
      </c>
      <c r="D16" t="s">
        <v>1703</v>
      </c>
      <c r="E16">
        <v>0.25</v>
      </c>
      <c r="G16" t="s">
        <v>334</v>
      </c>
    </row>
    <row r="17" spans="1:7">
      <c r="A17" s="1" t="s">
        <v>73</v>
      </c>
      <c r="B17" t="s">
        <v>127</v>
      </c>
      <c r="C17" t="s">
        <v>1704</v>
      </c>
      <c r="D17" t="s">
        <v>1705</v>
      </c>
      <c r="E17">
        <v>0.5</v>
      </c>
      <c r="G17" t="s">
        <v>334</v>
      </c>
    </row>
    <row r="18" spans="1:7">
      <c r="A18" s="1" t="s">
        <v>73</v>
      </c>
      <c r="B18" t="s">
        <v>127</v>
      </c>
      <c r="C18" t="s">
        <v>1706</v>
      </c>
      <c r="D18" t="s">
        <v>1707</v>
      </c>
      <c r="E18">
        <v>1</v>
      </c>
      <c r="G18" t="s">
        <v>334</v>
      </c>
    </row>
    <row r="19" spans="1:7">
      <c r="A19" s="1" t="s">
        <v>73</v>
      </c>
      <c r="B19" t="s">
        <v>127</v>
      </c>
      <c r="C19" t="s">
        <v>1708</v>
      </c>
      <c r="D19" t="s">
        <v>1709</v>
      </c>
      <c r="E19">
        <v>2</v>
      </c>
      <c r="G19" t="s">
        <v>334</v>
      </c>
    </row>
    <row r="20" spans="1:7">
      <c r="A20" s="1" t="s">
        <v>73</v>
      </c>
      <c r="B20" t="s">
        <v>127</v>
      </c>
      <c r="C20" t="s">
        <v>189</v>
      </c>
      <c r="D20" t="s">
        <v>1710</v>
      </c>
      <c r="E20">
        <v>3</v>
      </c>
      <c r="G20" t="s">
        <v>334</v>
      </c>
    </row>
    <row r="21" spans="1:7">
      <c r="A21" s="1" t="s">
        <v>73</v>
      </c>
      <c r="B21" t="s">
        <v>127</v>
      </c>
      <c r="C21" t="s">
        <v>1711</v>
      </c>
      <c r="D21" t="s">
        <v>1712</v>
      </c>
      <c r="E21">
        <v>4</v>
      </c>
      <c r="G21" t="s">
        <v>334</v>
      </c>
    </row>
    <row r="22" spans="1:7">
      <c r="A22" s="1" t="s">
        <v>73</v>
      </c>
      <c r="B22" t="s">
        <v>127</v>
      </c>
      <c r="C22" t="s">
        <v>1713</v>
      </c>
      <c r="D22" t="s">
        <v>1714</v>
      </c>
      <c r="E22">
        <v>5</v>
      </c>
      <c r="G22" t="s">
        <v>334</v>
      </c>
    </row>
    <row r="23" spans="1:7">
      <c r="A23" s="1" t="s">
        <v>73</v>
      </c>
      <c r="B23" t="s">
        <v>127</v>
      </c>
      <c r="C23" t="s">
        <v>1715</v>
      </c>
      <c r="D23" t="s">
        <v>1716</v>
      </c>
      <c r="E23">
        <v>7</v>
      </c>
      <c r="G23" t="s">
        <v>334</v>
      </c>
    </row>
    <row r="24" spans="1:7">
      <c r="A24" s="1" t="s">
        <v>73</v>
      </c>
      <c r="B24" t="s">
        <v>127</v>
      </c>
      <c r="C24" t="s">
        <v>1717</v>
      </c>
      <c r="D24" t="s">
        <v>1718</v>
      </c>
      <c r="E24">
        <v>10</v>
      </c>
      <c r="G24" t="s">
        <v>334</v>
      </c>
    </row>
    <row r="25" spans="1:7">
      <c r="A25" s="1" t="s">
        <v>73</v>
      </c>
      <c r="B25" t="s">
        <v>127</v>
      </c>
      <c r="C25" t="s">
        <v>1719</v>
      </c>
      <c r="D25" t="s">
        <v>1720</v>
      </c>
      <c r="E25">
        <v>20</v>
      </c>
      <c r="G25" t="s">
        <v>334</v>
      </c>
    </row>
    <row r="26" spans="1:7">
      <c r="A26" s="1" t="s">
        <v>73</v>
      </c>
      <c r="B26" t="s">
        <v>127</v>
      </c>
      <c r="C26" t="s">
        <v>1721</v>
      </c>
      <c r="D26" t="s">
        <v>1722</v>
      </c>
      <c r="E26">
        <v>0.25</v>
      </c>
      <c r="G26" t="s">
        <v>334</v>
      </c>
    </row>
    <row r="27" spans="1:7">
      <c r="A27" s="1" t="s">
        <v>73</v>
      </c>
      <c r="B27" t="s">
        <v>127</v>
      </c>
      <c r="C27" t="s">
        <v>1723</v>
      </c>
      <c r="D27" t="s">
        <v>1724</v>
      </c>
      <c r="E27">
        <v>0.5</v>
      </c>
      <c r="G27" t="s">
        <v>334</v>
      </c>
    </row>
    <row r="28" spans="1:7">
      <c r="A28" s="1" t="s">
        <v>73</v>
      </c>
      <c r="B28" t="s">
        <v>127</v>
      </c>
      <c r="C28" t="s">
        <v>1725</v>
      </c>
      <c r="D28" t="s">
        <v>1726</v>
      </c>
      <c r="E28">
        <v>1</v>
      </c>
      <c r="G28" t="s">
        <v>334</v>
      </c>
    </row>
    <row r="29" spans="1:7">
      <c r="A29" s="1" t="s">
        <v>73</v>
      </c>
      <c r="B29" t="s">
        <v>127</v>
      </c>
      <c r="C29" t="s">
        <v>1727</v>
      </c>
      <c r="D29" t="s">
        <v>1728</v>
      </c>
      <c r="E29">
        <v>2</v>
      </c>
      <c r="G29" t="s">
        <v>334</v>
      </c>
    </row>
    <row r="30" spans="1:7">
      <c r="A30" s="1" t="s">
        <v>73</v>
      </c>
      <c r="B30" t="s">
        <v>127</v>
      </c>
      <c r="C30" t="s">
        <v>1729</v>
      </c>
      <c r="D30" t="s">
        <v>1730</v>
      </c>
      <c r="E30">
        <v>3</v>
      </c>
      <c r="G30" t="s">
        <v>334</v>
      </c>
    </row>
    <row r="31" spans="1:7">
      <c r="A31" s="1" t="s">
        <v>73</v>
      </c>
      <c r="B31" t="s">
        <v>127</v>
      </c>
      <c r="C31" t="s">
        <v>1731</v>
      </c>
      <c r="D31" t="s">
        <v>1732</v>
      </c>
      <c r="E31">
        <v>4</v>
      </c>
      <c r="G31" t="s">
        <v>334</v>
      </c>
    </row>
    <row r="32" spans="1:7">
      <c r="A32" s="1" t="s">
        <v>73</v>
      </c>
      <c r="B32" t="s">
        <v>127</v>
      </c>
      <c r="C32" t="s">
        <v>193</v>
      </c>
      <c r="D32" t="s">
        <v>1733</v>
      </c>
      <c r="E32">
        <v>5</v>
      </c>
      <c r="G32" t="s">
        <v>334</v>
      </c>
    </row>
    <row r="33" spans="1:7">
      <c r="A33" s="1" t="s">
        <v>73</v>
      </c>
      <c r="B33" t="s">
        <v>127</v>
      </c>
      <c r="C33" t="s">
        <v>1734</v>
      </c>
      <c r="D33" t="s">
        <v>1735</v>
      </c>
      <c r="E33">
        <v>6</v>
      </c>
      <c r="G33" t="s">
        <v>334</v>
      </c>
    </row>
    <row r="34" spans="1:7">
      <c r="A34" s="1" t="s">
        <v>73</v>
      </c>
      <c r="B34" t="s">
        <v>127</v>
      </c>
      <c r="C34" t="s">
        <v>1736</v>
      </c>
      <c r="D34" t="s">
        <v>1737</v>
      </c>
      <c r="E34">
        <v>7</v>
      </c>
      <c r="G34" t="s">
        <v>334</v>
      </c>
    </row>
    <row r="35" spans="1:7">
      <c r="A35" s="1" t="s">
        <v>73</v>
      </c>
      <c r="B35" t="s">
        <v>127</v>
      </c>
      <c r="C35" t="s">
        <v>1738</v>
      </c>
      <c r="D35" t="s">
        <v>1739</v>
      </c>
      <c r="E35">
        <v>8</v>
      </c>
      <c r="G35" t="s">
        <v>334</v>
      </c>
    </row>
    <row r="36" spans="1:7">
      <c r="A36" s="1" t="s">
        <v>73</v>
      </c>
      <c r="B36" t="s">
        <v>127</v>
      </c>
      <c r="C36" t="s">
        <v>1740</v>
      </c>
      <c r="D36" t="s">
        <v>1741</v>
      </c>
      <c r="E36">
        <v>9</v>
      </c>
      <c r="G36" t="s">
        <v>334</v>
      </c>
    </row>
    <row r="37" spans="1:7">
      <c r="A37" s="1" t="s">
        <v>73</v>
      </c>
      <c r="B37" t="s">
        <v>127</v>
      </c>
      <c r="C37" t="s">
        <v>1742</v>
      </c>
      <c r="D37" t="s">
        <v>1743</v>
      </c>
      <c r="E37">
        <v>10</v>
      </c>
      <c r="G37" t="s">
        <v>334</v>
      </c>
    </row>
    <row r="38" spans="1:7">
      <c r="A38" s="1" t="s">
        <v>73</v>
      </c>
      <c r="B38" t="s">
        <v>127</v>
      </c>
      <c r="C38" t="s">
        <v>1744</v>
      </c>
      <c r="D38" t="s">
        <v>1745</v>
      </c>
      <c r="E38">
        <v>15</v>
      </c>
      <c r="G38" t="s">
        <v>334</v>
      </c>
    </row>
    <row r="39" spans="1:7">
      <c r="A39" s="1" t="s">
        <v>73</v>
      </c>
      <c r="B39" t="s">
        <v>127</v>
      </c>
      <c r="C39" t="s">
        <v>1746</v>
      </c>
      <c r="D39" t="s">
        <v>1747</v>
      </c>
      <c r="E39">
        <v>20</v>
      </c>
      <c r="G39" t="s">
        <v>334</v>
      </c>
    </row>
    <row r="40" spans="1:7">
      <c r="A40" s="1" t="s">
        <v>73</v>
      </c>
      <c r="B40" t="s">
        <v>127</v>
      </c>
      <c r="C40" t="s">
        <v>1748</v>
      </c>
      <c r="D40" t="s">
        <v>1749</v>
      </c>
      <c r="E40">
        <v>30</v>
      </c>
      <c r="G40" t="s">
        <v>334</v>
      </c>
    </row>
    <row r="41" spans="1:7">
      <c r="A41" s="1" t="s">
        <v>73</v>
      </c>
      <c r="B41" t="s">
        <v>102</v>
      </c>
      <c r="C41" t="s">
        <v>1750</v>
      </c>
      <c r="D41" t="s">
        <v>1751</v>
      </c>
      <c r="E41">
        <v>0.25</v>
      </c>
      <c r="G41" t="s">
        <v>334</v>
      </c>
    </row>
    <row r="42" spans="1:7">
      <c r="A42" s="1" t="s">
        <v>73</v>
      </c>
      <c r="B42" t="s">
        <v>102</v>
      </c>
      <c r="C42" t="s">
        <v>1752</v>
      </c>
      <c r="D42" t="s">
        <v>1753</v>
      </c>
      <c r="E42">
        <v>0.5</v>
      </c>
      <c r="G42" t="s">
        <v>334</v>
      </c>
    </row>
    <row r="43" spans="1:7">
      <c r="A43" s="1" t="s">
        <v>73</v>
      </c>
      <c r="B43" t="s">
        <v>102</v>
      </c>
      <c r="C43" t="s">
        <v>1754</v>
      </c>
      <c r="D43" t="s">
        <v>1755</v>
      </c>
      <c r="E43">
        <v>1</v>
      </c>
      <c r="G43" t="s">
        <v>334</v>
      </c>
    </row>
    <row r="44" spans="1:7">
      <c r="A44" s="1" t="s">
        <v>73</v>
      </c>
      <c r="B44" t="s">
        <v>102</v>
      </c>
      <c r="C44" t="s">
        <v>1756</v>
      </c>
      <c r="D44" t="s">
        <v>1757</v>
      </c>
      <c r="E44">
        <v>2</v>
      </c>
      <c r="G44" t="s">
        <v>334</v>
      </c>
    </row>
    <row r="45" spans="1:7">
      <c r="A45" s="1" t="s">
        <v>73</v>
      </c>
      <c r="B45" t="s">
        <v>102</v>
      </c>
      <c r="C45" t="s">
        <v>1758</v>
      </c>
      <c r="D45" t="s">
        <v>1759</v>
      </c>
      <c r="E45">
        <v>3</v>
      </c>
      <c r="G45" t="s">
        <v>334</v>
      </c>
    </row>
    <row r="46" spans="1:7">
      <c r="A46" s="1" t="s">
        <v>73</v>
      </c>
      <c r="B46" t="s">
        <v>102</v>
      </c>
      <c r="C46" t="s">
        <v>1760</v>
      </c>
      <c r="D46" t="s">
        <v>1761</v>
      </c>
      <c r="E46">
        <v>4</v>
      </c>
      <c r="G46" t="s">
        <v>334</v>
      </c>
    </row>
    <row r="47" spans="1:7">
      <c r="A47" s="1" t="s">
        <v>73</v>
      </c>
      <c r="B47" t="s">
        <v>102</v>
      </c>
      <c r="C47" t="s">
        <v>191</v>
      </c>
      <c r="D47" t="s">
        <v>1762</v>
      </c>
      <c r="E47">
        <v>5</v>
      </c>
      <c r="G47" t="s">
        <v>334</v>
      </c>
    </row>
    <row r="48" spans="1:7">
      <c r="A48" s="1" t="s">
        <v>73</v>
      </c>
      <c r="B48" t="s">
        <v>102</v>
      </c>
      <c r="C48" t="s">
        <v>1763</v>
      </c>
      <c r="D48" t="s">
        <v>1764</v>
      </c>
      <c r="E48">
        <v>7</v>
      </c>
      <c r="G48" t="s">
        <v>334</v>
      </c>
    </row>
    <row r="49" spans="1:7">
      <c r="A49" s="1" t="s">
        <v>73</v>
      </c>
      <c r="B49" t="s">
        <v>102</v>
      </c>
      <c r="C49" t="s">
        <v>1765</v>
      </c>
      <c r="D49" t="s">
        <v>1766</v>
      </c>
      <c r="E49">
        <v>8</v>
      </c>
      <c r="G49" t="s">
        <v>334</v>
      </c>
    </row>
    <row r="50" spans="1:7">
      <c r="A50" s="1" t="s">
        <v>73</v>
      </c>
      <c r="B50" t="s">
        <v>102</v>
      </c>
      <c r="C50" t="s">
        <v>1767</v>
      </c>
      <c r="D50" t="s">
        <v>1768</v>
      </c>
      <c r="E50">
        <v>9</v>
      </c>
      <c r="G50" t="s">
        <v>334</v>
      </c>
    </row>
    <row r="51" spans="1:7">
      <c r="A51" s="1" t="s">
        <v>73</v>
      </c>
      <c r="B51" t="s">
        <v>102</v>
      </c>
      <c r="C51" t="s">
        <v>1769</v>
      </c>
      <c r="D51" t="s">
        <v>1770</v>
      </c>
      <c r="E51">
        <v>10</v>
      </c>
      <c r="G51" t="s">
        <v>334</v>
      </c>
    </row>
    <row r="52" spans="1:7">
      <c r="A52" s="1" t="s">
        <v>73</v>
      </c>
      <c r="B52" t="s">
        <v>102</v>
      </c>
      <c r="C52" t="s">
        <v>1771</v>
      </c>
      <c r="D52" t="s">
        <v>1772</v>
      </c>
      <c r="E52">
        <v>15</v>
      </c>
      <c r="G52" t="s">
        <v>334</v>
      </c>
    </row>
    <row r="53" spans="1:7">
      <c r="A53" s="1" t="s">
        <v>73</v>
      </c>
      <c r="B53" t="s">
        <v>102</v>
      </c>
      <c r="C53" t="s">
        <v>1773</v>
      </c>
      <c r="D53" t="s">
        <v>1774</v>
      </c>
      <c r="E53">
        <v>20</v>
      </c>
      <c r="G53" t="s">
        <v>334</v>
      </c>
    </row>
    <row r="54" spans="1:7">
      <c r="A54" s="1" t="s">
        <v>73</v>
      </c>
      <c r="B54" t="s">
        <v>102</v>
      </c>
      <c r="C54" t="s">
        <v>1775</v>
      </c>
      <c r="D54" t="s">
        <v>1776</v>
      </c>
      <c r="E54">
        <v>25</v>
      </c>
      <c r="G54" t="s">
        <v>334</v>
      </c>
    </row>
    <row r="55" spans="1:7">
      <c r="A55" s="1" t="s">
        <v>73</v>
      </c>
      <c r="B55" t="s">
        <v>102</v>
      </c>
      <c r="C55" t="s">
        <v>1777</v>
      </c>
      <c r="D55" t="s">
        <v>1778</v>
      </c>
      <c r="E55">
        <v>30</v>
      </c>
      <c r="G55" t="s">
        <v>334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79"/>
  <sheetViews>
    <sheetView zoomScale="80" zoomScaleNormal="80" workbookViewId="0"/>
  </sheetViews>
  <sheetFormatPr baseColWidth="10" defaultColWidth="8.85546875" defaultRowHeight="15"/>
  <cols>
    <col min="3" max="3" width="17.28515625" bestFit="1" customWidth="1"/>
    <col min="4" max="4" width="40" customWidth="1"/>
    <col min="6" max="6" width="26.42578125" bestFit="1" customWidth="1"/>
    <col min="7" max="7" width="11.7109375" bestFit="1" customWidth="1"/>
  </cols>
  <sheetData>
    <row r="1" spans="1:7">
      <c r="A1" s="10" t="s">
        <v>43</v>
      </c>
      <c r="B1" s="2" t="s">
        <v>0</v>
      </c>
      <c r="C1" s="2" t="s">
        <v>328</v>
      </c>
      <c r="D1" s="2" t="s">
        <v>107</v>
      </c>
      <c r="E1" s="2" t="s">
        <v>329</v>
      </c>
      <c r="F1" s="2" t="s">
        <v>106</v>
      </c>
      <c r="G1" s="2" t="s">
        <v>330</v>
      </c>
    </row>
    <row r="2" spans="1:7">
      <c r="A2" s="1" t="s">
        <v>74</v>
      </c>
      <c r="B2" s="12" t="s">
        <v>5</v>
      </c>
      <c r="C2" t="s">
        <v>280</v>
      </c>
      <c r="D2" t="s">
        <v>1779</v>
      </c>
      <c r="E2">
        <v>0</v>
      </c>
      <c r="G2" t="s">
        <v>334</v>
      </c>
    </row>
    <row r="3" spans="1:7">
      <c r="A3" s="1" t="s">
        <v>74</v>
      </c>
      <c r="B3" s="12" t="s">
        <v>7</v>
      </c>
      <c r="C3" t="s">
        <v>1780</v>
      </c>
      <c r="D3" t="s">
        <v>1781</v>
      </c>
      <c r="E3">
        <v>0.25</v>
      </c>
      <c r="G3" t="s">
        <v>334</v>
      </c>
    </row>
    <row r="4" spans="1:7">
      <c r="A4" s="1" t="s">
        <v>74</v>
      </c>
      <c r="B4" s="12" t="s">
        <v>7</v>
      </c>
      <c r="C4" s="1" t="s">
        <v>1782</v>
      </c>
      <c r="D4" s="1" t="s">
        <v>1783</v>
      </c>
      <c r="E4">
        <v>0.5</v>
      </c>
      <c r="G4" t="s">
        <v>334</v>
      </c>
    </row>
    <row r="5" spans="1:7">
      <c r="A5" s="1" t="s">
        <v>74</v>
      </c>
      <c r="B5" s="12" t="s">
        <v>7</v>
      </c>
      <c r="C5" s="1" t="s">
        <v>1784</v>
      </c>
      <c r="D5" s="1" t="s">
        <v>1785</v>
      </c>
      <c r="E5">
        <v>0.75</v>
      </c>
      <c r="G5" t="s">
        <v>334</v>
      </c>
    </row>
    <row r="6" spans="1:7">
      <c r="A6" s="1" t="s">
        <v>74</v>
      </c>
      <c r="B6" t="s">
        <v>25</v>
      </c>
      <c r="C6" t="s">
        <v>1786</v>
      </c>
      <c r="D6" t="s">
        <v>1787</v>
      </c>
      <c r="E6">
        <v>1</v>
      </c>
      <c r="F6" t="s">
        <v>1788</v>
      </c>
      <c r="G6" t="s">
        <v>334</v>
      </c>
    </row>
    <row r="7" spans="1:7">
      <c r="A7" s="1" t="s">
        <v>74</v>
      </c>
      <c r="B7" t="s">
        <v>25</v>
      </c>
      <c r="C7" t="s">
        <v>1789</v>
      </c>
      <c r="D7" t="s">
        <v>1790</v>
      </c>
      <c r="E7">
        <v>2</v>
      </c>
      <c r="F7" t="s">
        <v>1788</v>
      </c>
      <c r="G7" t="s">
        <v>334</v>
      </c>
    </row>
    <row r="8" spans="1:7">
      <c r="A8" s="1" t="s">
        <v>74</v>
      </c>
      <c r="B8" t="s">
        <v>25</v>
      </c>
      <c r="C8" t="s">
        <v>1791</v>
      </c>
      <c r="D8" t="s">
        <v>1792</v>
      </c>
      <c r="E8">
        <v>3</v>
      </c>
      <c r="F8" t="s">
        <v>1788</v>
      </c>
      <c r="G8" t="s">
        <v>334</v>
      </c>
    </row>
    <row r="9" spans="1:7">
      <c r="A9" s="1" t="s">
        <v>74</v>
      </c>
      <c r="B9" t="s">
        <v>25</v>
      </c>
      <c r="C9" t="s">
        <v>1793</v>
      </c>
      <c r="D9" t="s">
        <v>1794</v>
      </c>
      <c r="E9">
        <v>4</v>
      </c>
      <c r="F9" t="s">
        <v>1788</v>
      </c>
      <c r="G9" t="s">
        <v>334</v>
      </c>
    </row>
    <row r="10" spans="1:7">
      <c r="A10" s="1" t="s">
        <v>74</v>
      </c>
      <c r="B10" t="s">
        <v>25</v>
      </c>
      <c r="C10" t="s">
        <v>1795</v>
      </c>
      <c r="D10" t="s">
        <v>1796</v>
      </c>
      <c r="E10">
        <v>5</v>
      </c>
      <c r="F10" t="s">
        <v>1788</v>
      </c>
      <c r="G10" t="s">
        <v>334</v>
      </c>
    </row>
    <row r="11" spans="1:7">
      <c r="A11" s="1" t="s">
        <v>74</v>
      </c>
      <c r="B11" t="s">
        <v>25</v>
      </c>
      <c r="C11" t="s">
        <v>1797</v>
      </c>
      <c r="D11" t="s">
        <v>1798</v>
      </c>
      <c r="E11">
        <v>6</v>
      </c>
      <c r="F11" t="s">
        <v>1788</v>
      </c>
      <c r="G11" t="s">
        <v>334</v>
      </c>
    </row>
    <row r="12" spans="1:7">
      <c r="A12" s="1" t="s">
        <v>74</v>
      </c>
      <c r="B12" t="s">
        <v>25</v>
      </c>
      <c r="C12" t="s">
        <v>1799</v>
      </c>
      <c r="D12" t="s">
        <v>1800</v>
      </c>
      <c r="E12">
        <v>7</v>
      </c>
      <c r="F12" t="s">
        <v>1788</v>
      </c>
      <c r="G12" t="s">
        <v>334</v>
      </c>
    </row>
    <row r="13" spans="1:7">
      <c r="A13" s="1" t="s">
        <v>74</v>
      </c>
      <c r="B13" t="s">
        <v>25</v>
      </c>
      <c r="C13" t="s">
        <v>1801</v>
      </c>
      <c r="D13" t="s">
        <v>1802</v>
      </c>
      <c r="E13">
        <v>8</v>
      </c>
      <c r="F13" t="s">
        <v>1788</v>
      </c>
      <c r="G13" t="s">
        <v>334</v>
      </c>
    </row>
    <row r="14" spans="1:7">
      <c r="A14" s="1" t="s">
        <v>74</v>
      </c>
      <c r="B14" t="s">
        <v>25</v>
      </c>
      <c r="C14" t="s">
        <v>1803</v>
      </c>
      <c r="D14" t="s">
        <v>1804</v>
      </c>
      <c r="E14">
        <v>9</v>
      </c>
      <c r="F14" t="s">
        <v>1788</v>
      </c>
      <c r="G14" t="s">
        <v>334</v>
      </c>
    </row>
    <row r="15" spans="1:7">
      <c r="A15" s="1" t="s">
        <v>74</v>
      </c>
      <c r="B15" t="s">
        <v>25</v>
      </c>
      <c r="C15" t="s">
        <v>1805</v>
      </c>
      <c r="D15" t="s">
        <v>1806</v>
      </c>
      <c r="E15">
        <v>10</v>
      </c>
      <c r="F15" t="s">
        <v>1788</v>
      </c>
      <c r="G15" t="s">
        <v>334</v>
      </c>
    </row>
    <row r="16" spans="1:7">
      <c r="A16" s="1" t="s">
        <v>74</v>
      </c>
      <c r="B16" t="s">
        <v>25</v>
      </c>
      <c r="C16" s="1" t="s">
        <v>1807</v>
      </c>
      <c r="D16" s="1" t="s">
        <v>1808</v>
      </c>
      <c r="E16">
        <v>15</v>
      </c>
      <c r="F16" t="s">
        <v>1788</v>
      </c>
      <c r="G16" t="s">
        <v>334</v>
      </c>
    </row>
    <row r="17" spans="1:7">
      <c r="A17" s="1" t="s">
        <v>74</v>
      </c>
      <c r="B17" t="s">
        <v>25</v>
      </c>
      <c r="C17" s="1" t="s">
        <v>1809</v>
      </c>
      <c r="D17" s="1" t="s">
        <v>1810</v>
      </c>
      <c r="E17">
        <v>20</v>
      </c>
      <c r="F17" t="s">
        <v>1788</v>
      </c>
      <c r="G17" t="s">
        <v>334</v>
      </c>
    </row>
    <row r="18" spans="1:7" s="1" customFormat="1">
      <c r="A18" s="1" t="s">
        <v>50</v>
      </c>
      <c r="B18" t="s">
        <v>25</v>
      </c>
      <c r="C18" t="s">
        <v>878</v>
      </c>
      <c r="D18" t="s">
        <v>879</v>
      </c>
      <c r="E18">
        <v>1</v>
      </c>
      <c r="F18" t="s">
        <v>880</v>
      </c>
      <c r="G18" t="s">
        <v>334</v>
      </c>
    </row>
    <row r="19" spans="1:7" s="1" customFormat="1">
      <c r="A19" s="1" t="s">
        <v>50</v>
      </c>
      <c r="B19" t="s">
        <v>25</v>
      </c>
      <c r="C19" t="s">
        <v>881</v>
      </c>
      <c r="D19" t="s">
        <v>882</v>
      </c>
      <c r="E19">
        <v>2</v>
      </c>
      <c r="F19" t="s">
        <v>880</v>
      </c>
      <c r="G19" t="s">
        <v>334</v>
      </c>
    </row>
    <row r="20" spans="1:7" s="1" customFormat="1">
      <c r="A20" s="1" t="s">
        <v>50</v>
      </c>
      <c r="B20" t="s">
        <v>25</v>
      </c>
      <c r="C20" t="s">
        <v>883</v>
      </c>
      <c r="D20" t="s">
        <v>884</v>
      </c>
      <c r="E20">
        <v>3</v>
      </c>
      <c r="F20" t="s">
        <v>880</v>
      </c>
      <c r="G20" t="s">
        <v>334</v>
      </c>
    </row>
    <row r="21" spans="1:7" s="1" customFormat="1">
      <c r="A21" s="1" t="s">
        <v>50</v>
      </c>
      <c r="B21" t="s">
        <v>25</v>
      </c>
      <c r="C21" t="s">
        <v>885</v>
      </c>
      <c r="D21" t="s">
        <v>886</v>
      </c>
      <c r="E21">
        <v>4</v>
      </c>
      <c r="F21" t="s">
        <v>880</v>
      </c>
      <c r="G21" t="s">
        <v>334</v>
      </c>
    </row>
    <row r="22" spans="1:7" s="1" customFormat="1">
      <c r="A22" s="1" t="s">
        <v>50</v>
      </c>
      <c r="B22" t="s">
        <v>25</v>
      </c>
      <c r="C22" t="s">
        <v>887</v>
      </c>
      <c r="D22" t="s">
        <v>888</v>
      </c>
      <c r="E22">
        <v>5</v>
      </c>
      <c r="F22" t="s">
        <v>880</v>
      </c>
      <c r="G22" t="s">
        <v>334</v>
      </c>
    </row>
    <row r="23" spans="1:7" s="1" customFormat="1">
      <c r="A23" s="1" t="s">
        <v>50</v>
      </c>
      <c r="B23" t="s">
        <v>25</v>
      </c>
      <c r="C23" t="s">
        <v>889</v>
      </c>
      <c r="D23" t="s">
        <v>890</v>
      </c>
      <c r="E23">
        <v>6</v>
      </c>
      <c r="F23" t="s">
        <v>880</v>
      </c>
      <c r="G23" t="s">
        <v>334</v>
      </c>
    </row>
    <row r="24" spans="1:7" s="1" customFormat="1">
      <c r="A24" s="1" t="s">
        <v>50</v>
      </c>
      <c r="B24" t="s">
        <v>25</v>
      </c>
      <c r="C24" t="s">
        <v>891</v>
      </c>
      <c r="D24" t="s">
        <v>892</v>
      </c>
      <c r="E24">
        <v>7</v>
      </c>
      <c r="F24" t="s">
        <v>880</v>
      </c>
      <c r="G24" t="s">
        <v>334</v>
      </c>
    </row>
    <row r="25" spans="1:7" s="1" customFormat="1">
      <c r="A25" s="1" t="s">
        <v>50</v>
      </c>
      <c r="B25" t="s">
        <v>25</v>
      </c>
      <c r="C25" t="s">
        <v>893</v>
      </c>
      <c r="D25" t="s">
        <v>894</v>
      </c>
      <c r="E25">
        <v>8</v>
      </c>
      <c r="F25" t="s">
        <v>880</v>
      </c>
      <c r="G25" t="s">
        <v>334</v>
      </c>
    </row>
    <row r="26" spans="1:7" s="1" customFormat="1">
      <c r="A26" s="1" t="s">
        <v>50</v>
      </c>
      <c r="B26" t="s">
        <v>25</v>
      </c>
      <c r="C26" t="s">
        <v>895</v>
      </c>
      <c r="D26" t="s">
        <v>896</v>
      </c>
      <c r="E26">
        <v>9</v>
      </c>
      <c r="F26" t="s">
        <v>880</v>
      </c>
      <c r="G26" t="s">
        <v>334</v>
      </c>
    </row>
    <row r="27" spans="1:7" s="1" customFormat="1">
      <c r="A27" s="1" t="s">
        <v>50</v>
      </c>
      <c r="B27" t="s">
        <v>25</v>
      </c>
      <c r="C27" t="s">
        <v>897</v>
      </c>
      <c r="D27" t="s">
        <v>898</v>
      </c>
      <c r="E27">
        <v>10</v>
      </c>
      <c r="F27" t="s">
        <v>880</v>
      </c>
      <c r="G27" t="s">
        <v>334</v>
      </c>
    </row>
    <row r="28" spans="1:7" s="1" customFormat="1">
      <c r="A28" s="1" t="s">
        <v>50</v>
      </c>
      <c r="B28" t="s">
        <v>25</v>
      </c>
      <c r="C28" t="s">
        <v>899</v>
      </c>
      <c r="D28" t="s">
        <v>900</v>
      </c>
      <c r="E28">
        <v>15</v>
      </c>
      <c r="F28" t="s">
        <v>880</v>
      </c>
      <c r="G28" t="s">
        <v>334</v>
      </c>
    </row>
    <row r="29" spans="1:7" s="1" customFormat="1">
      <c r="A29" s="1" t="s">
        <v>50</v>
      </c>
      <c r="B29" t="s">
        <v>25</v>
      </c>
      <c r="C29" t="s">
        <v>901</v>
      </c>
      <c r="D29" t="s">
        <v>902</v>
      </c>
      <c r="E29">
        <v>20</v>
      </c>
      <c r="F29" t="s">
        <v>880</v>
      </c>
      <c r="G29" t="s">
        <v>334</v>
      </c>
    </row>
    <row r="30" spans="1:7">
      <c r="A30" s="1" t="s">
        <v>74</v>
      </c>
      <c r="B30" t="s">
        <v>11</v>
      </c>
      <c r="C30" t="s">
        <v>1811</v>
      </c>
      <c r="D30" t="s">
        <v>1812</v>
      </c>
      <c r="E30">
        <v>1</v>
      </c>
      <c r="F30" t="s">
        <v>1813</v>
      </c>
      <c r="G30" t="s">
        <v>334</v>
      </c>
    </row>
    <row r="31" spans="1:7">
      <c r="A31" s="1" t="s">
        <v>74</v>
      </c>
      <c r="B31" t="s">
        <v>11</v>
      </c>
      <c r="C31" s="13" t="s">
        <v>1814</v>
      </c>
      <c r="D31" s="1" t="s">
        <v>1815</v>
      </c>
      <c r="E31">
        <v>2</v>
      </c>
      <c r="F31" t="s">
        <v>1813</v>
      </c>
      <c r="G31" t="s">
        <v>334</v>
      </c>
    </row>
    <row r="32" spans="1:7">
      <c r="A32" s="1" t="s">
        <v>74</v>
      </c>
      <c r="B32" t="s">
        <v>11</v>
      </c>
      <c r="C32" s="13" t="s">
        <v>1816</v>
      </c>
      <c r="D32" s="1" t="s">
        <v>1817</v>
      </c>
      <c r="E32">
        <v>3</v>
      </c>
      <c r="F32" t="s">
        <v>1813</v>
      </c>
      <c r="G32" t="s">
        <v>334</v>
      </c>
    </row>
    <row r="33" spans="1:7">
      <c r="A33" s="1" t="s">
        <v>74</v>
      </c>
      <c r="B33" t="s">
        <v>11</v>
      </c>
      <c r="C33" s="13" t="s">
        <v>1818</v>
      </c>
      <c r="D33" s="1" t="s">
        <v>1819</v>
      </c>
      <c r="E33">
        <v>4</v>
      </c>
      <c r="F33" t="s">
        <v>1813</v>
      </c>
      <c r="G33" t="s">
        <v>334</v>
      </c>
    </row>
    <row r="34" spans="1:7">
      <c r="A34" s="1" t="s">
        <v>74</v>
      </c>
      <c r="B34" t="s">
        <v>11</v>
      </c>
      <c r="C34" s="13" t="s">
        <v>1820</v>
      </c>
      <c r="D34" s="1" t="s">
        <v>1821</v>
      </c>
      <c r="E34">
        <v>5</v>
      </c>
      <c r="F34" t="s">
        <v>1813</v>
      </c>
      <c r="G34" t="s">
        <v>334</v>
      </c>
    </row>
    <row r="35" spans="1:7">
      <c r="A35" s="1" t="s">
        <v>74</v>
      </c>
      <c r="B35" t="s">
        <v>11</v>
      </c>
      <c r="C35" s="13" t="s">
        <v>1822</v>
      </c>
      <c r="D35" s="1" t="s">
        <v>1823</v>
      </c>
      <c r="E35">
        <v>6</v>
      </c>
      <c r="F35" t="s">
        <v>1813</v>
      </c>
      <c r="G35" t="s">
        <v>334</v>
      </c>
    </row>
    <row r="36" spans="1:7">
      <c r="A36" s="1" t="s">
        <v>74</v>
      </c>
      <c r="B36" t="s">
        <v>11</v>
      </c>
      <c r="C36" s="13" t="s">
        <v>1824</v>
      </c>
      <c r="D36" s="1" t="s">
        <v>1825</v>
      </c>
      <c r="E36">
        <v>7</v>
      </c>
      <c r="F36" t="s">
        <v>1813</v>
      </c>
      <c r="G36" t="s">
        <v>334</v>
      </c>
    </row>
    <row r="37" spans="1:7">
      <c r="A37" s="1" t="s">
        <v>74</v>
      </c>
      <c r="B37" t="s">
        <v>11</v>
      </c>
      <c r="C37" s="13" t="s">
        <v>1826</v>
      </c>
      <c r="D37" s="1" t="s">
        <v>1827</v>
      </c>
      <c r="E37">
        <v>8</v>
      </c>
      <c r="F37" t="s">
        <v>1813</v>
      </c>
      <c r="G37" t="s">
        <v>334</v>
      </c>
    </row>
    <row r="38" spans="1:7">
      <c r="A38" s="1" t="s">
        <v>74</v>
      </c>
      <c r="B38" t="s">
        <v>11</v>
      </c>
      <c r="C38" s="13" t="s">
        <v>1828</v>
      </c>
      <c r="D38" s="1" t="s">
        <v>1829</v>
      </c>
      <c r="E38">
        <v>9</v>
      </c>
      <c r="F38" t="s">
        <v>1813</v>
      </c>
      <c r="G38" t="s">
        <v>334</v>
      </c>
    </row>
    <row r="39" spans="1:7">
      <c r="A39" s="1" t="s">
        <v>74</v>
      </c>
      <c r="B39" t="s">
        <v>11</v>
      </c>
      <c r="C39" s="13" t="s">
        <v>1830</v>
      </c>
      <c r="D39" s="1" t="s">
        <v>1831</v>
      </c>
      <c r="E39">
        <v>10</v>
      </c>
      <c r="F39" t="s">
        <v>1813</v>
      </c>
      <c r="G39" t="s">
        <v>334</v>
      </c>
    </row>
    <row r="40" spans="1:7">
      <c r="A40" s="1" t="s">
        <v>74</v>
      </c>
      <c r="B40" t="s">
        <v>11</v>
      </c>
      <c r="C40" s="1" t="s">
        <v>1832</v>
      </c>
      <c r="D40" s="1" t="s">
        <v>1833</v>
      </c>
      <c r="E40">
        <v>15</v>
      </c>
      <c r="F40" t="s">
        <v>1813</v>
      </c>
      <c r="G40" t="s">
        <v>334</v>
      </c>
    </row>
    <row r="41" spans="1:7">
      <c r="A41" s="1" t="s">
        <v>74</v>
      </c>
      <c r="B41" t="s">
        <v>11</v>
      </c>
      <c r="C41" s="1" t="s">
        <v>1834</v>
      </c>
      <c r="D41" s="1" t="s">
        <v>1835</v>
      </c>
      <c r="E41">
        <v>20</v>
      </c>
      <c r="F41" t="s">
        <v>1813</v>
      </c>
      <c r="G41" t="s">
        <v>334</v>
      </c>
    </row>
    <row r="42" spans="1:7">
      <c r="A42" s="1" t="s">
        <v>74</v>
      </c>
      <c r="B42" t="s">
        <v>127</v>
      </c>
      <c r="C42" t="s">
        <v>1836</v>
      </c>
      <c r="D42" t="s">
        <v>1837</v>
      </c>
      <c r="E42">
        <v>0.25</v>
      </c>
      <c r="G42" t="s">
        <v>334</v>
      </c>
    </row>
    <row r="43" spans="1:7">
      <c r="A43" s="1" t="s">
        <v>74</v>
      </c>
      <c r="B43" t="s">
        <v>127</v>
      </c>
      <c r="C43" t="s">
        <v>1838</v>
      </c>
      <c r="D43" t="s">
        <v>1839</v>
      </c>
      <c r="E43">
        <v>0.5</v>
      </c>
      <c r="G43" t="s">
        <v>334</v>
      </c>
    </row>
    <row r="44" spans="1:7">
      <c r="A44" s="1" t="s">
        <v>74</v>
      </c>
      <c r="B44" t="s">
        <v>127</v>
      </c>
      <c r="C44" s="1" t="s">
        <v>1840</v>
      </c>
      <c r="D44" t="s">
        <v>1841</v>
      </c>
      <c r="E44">
        <v>1</v>
      </c>
      <c r="G44" t="s">
        <v>334</v>
      </c>
    </row>
    <row r="45" spans="1:7">
      <c r="A45" s="1" t="s">
        <v>74</v>
      </c>
      <c r="B45" t="s">
        <v>127</v>
      </c>
      <c r="C45" s="1" t="s">
        <v>1842</v>
      </c>
      <c r="D45" t="s">
        <v>1843</v>
      </c>
      <c r="E45">
        <v>2</v>
      </c>
      <c r="G45" t="s">
        <v>334</v>
      </c>
    </row>
    <row r="46" spans="1:7">
      <c r="A46" s="1" t="s">
        <v>74</v>
      </c>
      <c r="B46" t="s">
        <v>127</v>
      </c>
      <c r="C46" s="1" t="s">
        <v>1844</v>
      </c>
      <c r="D46" t="s">
        <v>1845</v>
      </c>
      <c r="E46">
        <v>3</v>
      </c>
      <c r="G46" t="s">
        <v>334</v>
      </c>
    </row>
    <row r="47" spans="1:7">
      <c r="A47" s="1" t="s">
        <v>74</v>
      </c>
      <c r="B47" t="s">
        <v>127</v>
      </c>
      <c r="C47" s="1" t="s">
        <v>1846</v>
      </c>
      <c r="D47" t="s">
        <v>1847</v>
      </c>
      <c r="E47">
        <v>4</v>
      </c>
      <c r="G47" t="s">
        <v>334</v>
      </c>
    </row>
    <row r="48" spans="1:7">
      <c r="A48" s="1" t="s">
        <v>74</v>
      </c>
      <c r="B48" t="s">
        <v>127</v>
      </c>
      <c r="C48" s="1" t="s">
        <v>1848</v>
      </c>
      <c r="D48" t="s">
        <v>1849</v>
      </c>
      <c r="E48">
        <v>5</v>
      </c>
      <c r="G48" t="s">
        <v>334</v>
      </c>
    </row>
    <row r="49" spans="1:7">
      <c r="A49" s="1" t="s">
        <v>74</v>
      </c>
      <c r="B49" t="s">
        <v>127</v>
      </c>
      <c r="C49" s="1" t="s">
        <v>199</v>
      </c>
      <c r="D49" t="s">
        <v>1850</v>
      </c>
      <c r="E49">
        <v>7</v>
      </c>
      <c r="G49" t="s">
        <v>334</v>
      </c>
    </row>
    <row r="50" spans="1:7">
      <c r="A50" s="1" t="s">
        <v>74</v>
      </c>
      <c r="B50" t="s">
        <v>127</v>
      </c>
      <c r="C50" s="1" t="s">
        <v>1851</v>
      </c>
      <c r="D50" t="s">
        <v>1852</v>
      </c>
      <c r="E50">
        <v>8</v>
      </c>
      <c r="G50" t="s">
        <v>334</v>
      </c>
    </row>
    <row r="51" spans="1:7">
      <c r="A51" s="1" t="s">
        <v>74</v>
      </c>
      <c r="B51" t="s">
        <v>127</v>
      </c>
      <c r="C51" s="1" t="s">
        <v>1853</v>
      </c>
      <c r="D51" t="s">
        <v>1854</v>
      </c>
      <c r="E51">
        <v>9</v>
      </c>
      <c r="G51" t="s">
        <v>334</v>
      </c>
    </row>
    <row r="52" spans="1:7">
      <c r="A52" s="1" t="s">
        <v>74</v>
      </c>
      <c r="B52" t="s">
        <v>127</v>
      </c>
      <c r="C52" s="1" t="s">
        <v>1855</v>
      </c>
      <c r="D52" t="s">
        <v>1856</v>
      </c>
      <c r="E52">
        <v>10</v>
      </c>
      <c r="G52" t="s">
        <v>334</v>
      </c>
    </row>
    <row r="53" spans="1:7">
      <c r="A53" s="1" t="s">
        <v>74</v>
      </c>
      <c r="B53" t="s">
        <v>127</v>
      </c>
      <c r="C53" t="s">
        <v>1857</v>
      </c>
      <c r="D53" t="s">
        <v>1858</v>
      </c>
      <c r="E53">
        <v>15</v>
      </c>
      <c r="G53" t="s">
        <v>334</v>
      </c>
    </row>
    <row r="54" spans="1:7">
      <c r="A54" s="1" t="s">
        <v>74</v>
      </c>
      <c r="B54" t="s">
        <v>127</v>
      </c>
      <c r="C54" t="s">
        <v>1859</v>
      </c>
      <c r="D54" t="s">
        <v>1860</v>
      </c>
      <c r="E54">
        <v>20</v>
      </c>
      <c r="G54" t="s">
        <v>334</v>
      </c>
    </row>
    <row r="55" spans="1:7">
      <c r="A55" s="1" t="s">
        <v>74</v>
      </c>
      <c r="B55" t="s">
        <v>127</v>
      </c>
      <c r="C55" t="s">
        <v>1861</v>
      </c>
      <c r="D55" t="s">
        <v>1862</v>
      </c>
      <c r="E55">
        <v>25</v>
      </c>
      <c r="G55" t="s">
        <v>334</v>
      </c>
    </row>
    <row r="56" spans="1:7">
      <c r="A56" s="1" t="s">
        <v>74</v>
      </c>
      <c r="B56" t="s">
        <v>127</v>
      </c>
      <c r="C56" t="s">
        <v>1863</v>
      </c>
      <c r="D56" t="s">
        <v>1864</v>
      </c>
      <c r="E56">
        <v>30</v>
      </c>
      <c r="G56" t="s">
        <v>334</v>
      </c>
    </row>
    <row r="57" spans="1:7">
      <c r="A57" s="1" t="s">
        <v>74</v>
      </c>
      <c r="B57" t="s">
        <v>127</v>
      </c>
      <c r="C57" t="s">
        <v>1865</v>
      </c>
      <c r="D57" t="s">
        <v>1866</v>
      </c>
      <c r="E57">
        <v>0.25</v>
      </c>
      <c r="G57" t="s">
        <v>334</v>
      </c>
    </row>
    <row r="58" spans="1:7">
      <c r="A58" s="1" t="s">
        <v>74</v>
      </c>
      <c r="B58" t="s">
        <v>127</v>
      </c>
      <c r="C58" t="s">
        <v>1867</v>
      </c>
      <c r="D58" t="s">
        <v>1868</v>
      </c>
      <c r="E58">
        <v>0.5</v>
      </c>
      <c r="G58" t="s">
        <v>334</v>
      </c>
    </row>
    <row r="59" spans="1:7">
      <c r="A59" s="1" t="s">
        <v>74</v>
      </c>
      <c r="B59" t="s">
        <v>127</v>
      </c>
      <c r="C59" t="s">
        <v>1869</v>
      </c>
      <c r="D59" t="s">
        <v>1870</v>
      </c>
      <c r="E59">
        <v>1</v>
      </c>
      <c r="G59" t="s">
        <v>334</v>
      </c>
    </row>
    <row r="60" spans="1:7">
      <c r="A60" s="1" t="s">
        <v>74</v>
      </c>
      <c r="B60" t="s">
        <v>127</v>
      </c>
      <c r="C60" t="s">
        <v>201</v>
      </c>
      <c r="D60" t="s">
        <v>1871</v>
      </c>
      <c r="E60">
        <v>2</v>
      </c>
      <c r="G60" t="s">
        <v>334</v>
      </c>
    </row>
    <row r="61" spans="1:7">
      <c r="A61" s="1" t="s">
        <v>74</v>
      </c>
      <c r="B61" t="s">
        <v>127</v>
      </c>
      <c r="C61" t="s">
        <v>1872</v>
      </c>
      <c r="D61" t="s">
        <v>1873</v>
      </c>
      <c r="E61">
        <v>3</v>
      </c>
      <c r="G61" t="s">
        <v>334</v>
      </c>
    </row>
    <row r="62" spans="1:7">
      <c r="A62" s="1" t="s">
        <v>74</v>
      </c>
      <c r="B62" t="s">
        <v>127</v>
      </c>
      <c r="C62" t="s">
        <v>1874</v>
      </c>
      <c r="D62" t="s">
        <v>1875</v>
      </c>
      <c r="E62">
        <v>4</v>
      </c>
      <c r="G62" t="s">
        <v>334</v>
      </c>
    </row>
    <row r="63" spans="1:7">
      <c r="A63" s="1" t="s">
        <v>74</v>
      </c>
      <c r="B63" t="s">
        <v>127</v>
      </c>
      <c r="C63" t="s">
        <v>1876</v>
      </c>
      <c r="D63" t="s">
        <v>1877</v>
      </c>
      <c r="E63">
        <v>5</v>
      </c>
      <c r="G63" t="s">
        <v>334</v>
      </c>
    </row>
    <row r="64" spans="1:7">
      <c r="A64" s="1" t="s">
        <v>74</v>
      </c>
      <c r="B64" t="s">
        <v>127</v>
      </c>
      <c r="C64" t="s">
        <v>1878</v>
      </c>
      <c r="D64" t="s">
        <v>1879</v>
      </c>
      <c r="E64">
        <v>6</v>
      </c>
      <c r="G64" t="s">
        <v>334</v>
      </c>
    </row>
    <row r="65" spans="1:7">
      <c r="A65" s="1" t="s">
        <v>74</v>
      </c>
      <c r="B65" t="s">
        <v>127</v>
      </c>
      <c r="C65" t="s">
        <v>1880</v>
      </c>
      <c r="D65" t="s">
        <v>1881</v>
      </c>
      <c r="E65">
        <v>7</v>
      </c>
      <c r="G65" t="s">
        <v>334</v>
      </c>
    </row>
    <row r="66" spans="1:7">
      <c r="A66" s="1" t="s">
        <v>74</v>
      </c>
      <c r="B66" t="s">
        <v>127</v>
      </c>
      <c r="C66" t="s">
        <v>1882</v>
      </c>
      <c r="D66" t="s">
        <v>1883</v>
      </c>
      <c r="E66">
        <v>8</v>
      </c>
      <c r="G66" t="s">
        <v>334</v>
      </c>
    </row>
    <row r="67" spans="1:7">
      <c r="A67" s="1" t="s">
        <v>74</v>
      </c>
      <c r="B67" t="s">
        <v>127</v>
      </c>
      <c r="C67" t="s">
        <v>1884</v>
      </c>
      <c r="D67" t="s">
        <v>1885</v>
      </c>
      <c r="E67">
        <v>9</v>
      </c>
      <c r="G67" t="s">
        <v>334</v>
      </c>
    </row>
    <row r="68" spans="1:7">
      <c r="A68" s="1" t="s">
        <v>74</v>
      </c>
      <c r="B68" t="s">
        <v>127</v>
      </c>
      <c r="C68" t="s">
        <v>1886</v>
      </c>
      <c r="D68" t="s">
        <v>1887</v>
      </c>
      <c r="E68">
        <v>10</v>
      </c>
      <c r="G68" t="s">
        <v>334</v>
      </c>
    </row>
    <row r="69" spans="1:7">
      <c r="A69" s="1" t="s">
        <v>74</v>
      </c>
      <c r="B69" t="s">
        <v>127</v>
      </c>
      <c r="C69" t="s">
        <v>1888</v>
      </c>
      <c r="D69" t="s">
        <v>1889</v>
      </c>
      <c r="E69">
        <v>15</v>
      </c>
      <c r="G69" t="s">
        <v>334</v>
      </c>
    </row>
    <row r="70" spans="1:7">
      <c r="A70" s="1" t="s">
        <v>74</v>
      </c>
      <c r="B70" t="s">
        <v>127</v>
      </c>
      <c r="C70" t="s">
        <v>1890</v>
      </c>
      <c r="D70" t="s">
        <v>1891</v>
      </c>
      <c r="E70">
        <v>20</v>
      </c>
      <c r="G70" t="s">
        <v>334</v>
      </c>
    </row>
    <row r="71" spans="1:7">
      <c r="A71" s="1" t="s">
        <v>74</v>
      </c>
      <c r="B71" t="s">
        <v>127</v>
      </c>
      <c r="C71" t="s">
        <v>1892</v>
      </c>
      <c r="D71" t="s">
        <v>1893</v>
      </c>
      <c r="E71">
        <v>30</v>
      </c>
      <c r="G71" t="s">
        <v>334</v>
      </c>
    </row>
    <row r="72" spans="1:7">
      <c r="A72" s="1" t="s">
        <v>74</v>
      </c>
      <c r="B72" t="s">
        <v>9</v>
      </c>
      <c r="C72" t="s">
        <v>1894</v>
      </c>
      <c r="D72" t="s">
        <v>1895</v>
      </c>
      <c r="E72">
        <v>1</v>
      </c>
      <c r="F72" t="s">
        <v>1896</v>
      </c>
      <c r="G72" t="s">
        <v>334</v>
      </c>
    </row>
    <row r="73" spans="1:7">
      <c r="A73" s="1" t="s">
        <v>74</v>
      </c>
      <c r="B73" t="s">
        <v>9</v>
      </c>
      <c r="C73" t="s">
        <v>1897</v>
      </c>
      <c r="D73" t="s">
        <v>1898</v>
      </c>
      <c r="E73">
        <v>2</v>
      </c>
      <c r="F73" t="s">
        <v>1896</v>
      </c>
      <c r="G73" t="s">
        <v>334</v>
      </c>
    </row>
    <row r="74" spans="1:7">
      <c r="A74" s="1" t="s">
        <v>74</v>
      </c>
      <c r="B74" t="s">
        <v>9</v>
      </c>
      <c r="C74" t="s">
        <v>1899</v>
      </c>
      <c r="D74" t="s">
        <v>1900</v>
      </c>
      <c r="E74">
        <v>3</v>
      </c>
      <c r="F74" t="s">
        <v>1896</v>
      </c>
      <c r="G74" t="s">
        <v>334</v>
      </c>
    </row>
    <row r="75" spans="1:7">
      <c r="A75" s="1" t="s">
        <v>74</v>
      </c>
      <c r="B75" t="s">
        <v>9</v>
      </c>
      <c r="C75" t="s">
        <v>1901</v>
      </c>
      <c r="D75" t="s">
        <v>1902</v>
      </c>
      <c r="E75">
        <v>4</v>
      </c>
      <c r="F75" t="s">
        <v>1896</v>
      </c>
      <c r="G75" t="s">
        <v>334</v>
      </c>
    </row>
    <row r="76" spans="1:7">
      <c r="A76" s="1" t="s">
        <v>74</v>
      </c>
      <c r="B76" t="s">
        <v>9</v>
      </c>
      <c r="C76" t="s">
        <v>1903</v>
      </c>
      <c r="D76" t="s">
        <v>1904</v>
      </c>
      <c r="E76">
        <v>5</v>
      </c>
      <c r="F76" t="s">
        <v>1896</v>
      </c>
      <c r="G76" t="s">
        <v>334</v>
      </c>
    </row>
    <row r="77" spans="1:7">
      <c r="A77" s="1" t="s">
        <v>74</v>
      </c>
      <c r="B77" t="s">
        <v>9</v>
      </c>
      <c r="C77" t="s">
        <v>1905</v>
      </c>
      <c r="D77" t="s">
        <v>1906</v>
      </c>
      <c r="E77">
        <v>10</v>
      </c>
      <c r="F77" t="s">
        <v>1896</v>
      </c>
      <c r="G77" t="s">
        <v>334</v>
      </c>
    </row>
    <row r="79" spans="1:7">
      <c r="A79" s="2" t="s">
        <v>1907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43"/>
  <sheetViews>
    <sheetView zoomScale="80" zoomScaleNormal="80" workbookViewId="0"/>
  </sheetViews>
  <sheetFormatPr baseColWidth="10" defaultColWidth="8.85546875" defaultRowHeight="15"/>
  <cols>
    <col min="2" max="2" width="6.140625" customWidth="1"/>
    <col min="3" max="3" width="18.140625" bestFit="1" customWidth="1"/>
    <col min="4" max="4" width="45.7109375" customWidth="1"/>
    <col min="6" max="6" width="41.28515625" bestFit="1" customWidth="1"/>
    <col min="7" max="7" width="11.7109375" bestFit="1" customWidth="1"/>
  </cols>
  <sheetData>
    <row r="1" spans="1:7">
      <c r="A1" s="10" t="s">
        <v>43</v>
      </c>
      <c r="B1" s="2" t="s">
        <v>0</v>
      </c>
      <c r="C1" s="2" t="s">
        <v>328</v>
      </c>
      <c r="D1" s="2" t="s">
        <v>107</v>
      </c>
      <c r="E1" s="2" t="s">
        <v>329</v>
      </c>
      <c r="F1" s="2" t="s">
        <v>106</v>
      </c>
      <c r="G1" s="2" t="s">
        <v>330</v>
      </c>
    </row>
    <row r="2" spans="1:7">
      <c r="A2" t="s">
        <v>75</v>
      </c>
      <c r="B2" s="12" t="s">
        <v>5</v>
      </c>
      <c r="C2" t="s">
        <v>283</v>
      </c>
      <c r="D2" t="s">
        <v>1908</v>
      </c>
      <c r="E2">
        <v>0</v>
      </c>
      <c r="G2" t="s">
        <v>334</v>
      </c>
    </row>
    <row r="3" spans="1:7">
      <c r="A3" t="s">
        <v>75</v>
      </c>
      <c r="B3" s="12" t="s">
        <v>7</v>
      </c>
      <c r="C3" t="s">
        <v>1909</v>
      </c>
      <c r="D3" t="s">
        <v>1910</v>
      </c>
      <c r="E3">
        <v>0.25</v>
      </c>
      <c r="G3" t="s">
        <v>334</v>
      </c>
    </row>
    <row r="4" spans="1:7">
      <c r="A4" t="s">
        <v>75</v>
      </c>
      <c r="B4" s="12" t="s">
        <v>7</v>
      </c>
      <c r="C4" s="1" t="s">
        <v>1911</v>
      </c>
      <c r="D4" s="1" t="s">
        <v>1912</v>
      </c>
      <c r="E4">
        <v>0.5</v>
      </c>
      <c r="G4" t="s">
        <v>334</v>
      </c>
    </row>
    <row r="5" spans="1:7">
      <c r="A5" t="s">
        <v>75</v>
      </c>
      <c r="B5" s="12" t="s">
        <v>7</v>
      </c>
      <c r="C5" s="1" t="s">
        <v>1913</v>
      </c>
      <c r="D5" s="1" t="s">
        <v>1914</v>
      </c>
      <c r="E5">
        <v>0.75</v>
      </c>
      <c r="G5" t="s">
        <v>334</v>
      </c>
    </row>
    <row r="6" spans="1:7">
      <c r="A6" t="s">
        <v>75</v>
      </c>
      <c r="B6" s="12" t="s">
        <v>7</v>
      </c>
      <c r="C6" s="1" t="s">
        <v>1915</v>
      </c>
      <c r="D6" s="1" t="s">
        <v>1916</v>
      </c>
      <c r="E6">
        <v>0.25</v>
      </c>
      <c r="G6" t="s">
        <v>334</v>
      </c>
    </row>
    <row r="7" spans="1:7">
      <c r="A7" t="s">
        <v>75</v>
      </c>
      <c r="B7" s="12" t="s">
        <v>7</v>
      </c>
      <c r="C7" s="1" t="s">
        <v>1917</v>
      </c>
      <c r="D7" s="1" t="s">
        <v>1918</v>
      </c>
      <c r="E7">
        <v>0.5</v>
      </c>
      <c r="G7" t="s">
        <v>334</v>
      </c>
    </row>
    <row r="8" spans="1:7">
      <c r="A8" t="s">
        <v>75</v>
      </c>
      <c r="B8" s="12" t="s">
        <v>7</v>
      </c>
      <c r="C8" s="1" t="s">
        <v>1919</v>
      </c>
      <c r="D8" s="1" t="s">
        <v>1920</v>
      </c>
      <c r="E8">
        <v>0.75</v>
      </c>
      <c r="G8" t="s">
        <v>334</v>
      </c>
    </row>
    <row r="9" spans="1:7">
      <c r="A9" t="s">
        <v>75</v>
      </c>
      <c r="B9" t="s">
        <v>23</v>
      </c>
      <c r="C9" t="s">
        <v>1921</v>
      </c>
      <c r="D9" t="s">
        <v>1922</v>
      </c>
      <c r="E9">
        <v>1</v>
      </c>
      <c r="F9" s="13" t="s">
        <v>392</v>
      </c>
      <c r="G9" t="s">
        <v>334</v>
      </c>
    </row>
    <row r="10" spans="1:7">
      <c r="A10" t="s">
        <v>75</v>
      </c>
      <c r="B10" t="s">
        <v>23</v>
      </c>
      <c r="C10" t="s">
        <v>1923</v>
      </c>
      <c r="D10" t="s">
        <v>1924</v>
      </c>
      <c r="E10">
        <v>2</v>
      </c>
      <c r="F10" s="13" t="s">
        <v>392</v>
      </c>
      <c r="G10" t="s">
        <v>334</v>
      </c>
    </row>
    <row r="11" spans="1:7">
      <c r="A11" t="s">
        <v>75</v>
      </c>
      <c r="B11" t="s">
        <v>23</v>
      </c>
      <c r="C11" t="s">
        <v>1925</v>
      </c>
      <c r="D11" t="s">
        <v>1926</v>
      </c>
      <c r="E11">
        <v>3</v>
      </c>
      <c r="F11" s="13" t="s">
        <v>392</v>
      </c>
      <c r="G11" t="s">
        <v>334</v>
      </c>
    </row>
    <row r="12" spans="1:7">
      <c r="A12" t="s">
        <v>75</v>
      </c>
      <c r="B12" t="s">
        <v>23</v>
      </c>
      <c r="C12" t="s">
        <v>203</v>
      </c>
      <c r="D12" t="s">
        <v>1927</v>
      </c>
      <c r="E12">
        <v>4</v>
      </c>
      <c r="F12" s="13" t="s">
        <v>392</v>
      </c>
      <c r="G12" t="s">
        <v>334</v>
      </c>
    </row>
    <row r="13" spans="1:7">
      <c r="A13" t="s">
        <v>75</v>
      </c>
      <c r="B13" t="s">
        <v>23</v>
      </c>
      <c r="C13" t="s">
        <v>1928</v>
      </c>
      <c r="D13" t="s">
        <v>1929</v>
      </c>
      <c r="E13">
        <v>5</v>
      </c>
      <c r="F13" s="13" t="s">
        <v>392</v>
      </c>
      <c r="G13" t="s">
        <v>334</v>
      </c>
    </row>
    <row r="14" spans="1:7">
      <c r="A14" t="s">
        <v>75</v>
      </c>
      <c r="B14" t="s">
        <v>23</v>
      </c>
      <c r="C14" t="s">
        <v>1930</v>
      </c>
      <c r="D14" t="s">
        <v>1931</v>
      </c>
      <c r="E14">
        <v>6</v>
      </c>
      <c r="F14" s="13" t="s">
        <v>392</v>
      </c>
      <c r="G14" t="s">
        <v>334</v>
      </c>
    </row>
    <row r="15" spans="1:7">
      <c r="A15" t="s">
        <v>75</v>
      </c>
      <c r="B15" t="s">
        <v>23</v>
      </c>
      <c r="C15" t="s">
        <v>1932</v>
      </c>
      <c r="D15" t="s">
        <v>1933</v>
      </c>
      <c r="E15">
        <v>7</v>
      </c>
      <c r="F15" s="13" t="s">
        <v>392</v>
      </c>
      <c r="G15" t="s">
        <v>334</v>
      </c>
    </row>
    <row r="16" spans="1:7">
      <c r="A16" t="s">
        <v>75</v>
      </c>
      <c r="B16" t="s">
        <v>23</v>
      </c>
      <c r="C16" t="s">
        <v>1934</v>
      </c>
      <c r="D16" t="s">
        <v>1935</v>
      </c>
      <c r="E16">
        <v>8</v>
      </c>
      <c r="F16" s="13" t="s">
        <v>392</v>
      </c>
      <c r="G16" t="s">
        <v>334</v>
      </c>
    </row>
    <row r="17" spans="1:7">
      <c r="A17" t="s">
        <v>75</v>
      </c>
      <c r="B17" t="s">
        <v>23</v>
      </c>
      <c r="C17" t="s">
        <v>1936</v>
      </c>
      <c r="D17" t="s">
        <v>1937</v>
      </c>
      <c r="E17">
        <v>9</v>
      </c>
      <c r="F17" s="13" t="s">
        <v>392</v>
      </c>
      <c r="G17" t="s">
        <v>334</v>
      </c>
    </row>
    <row r="18" spans="1:7">
      <c r="A18" t="s">
        <v>75</v>
      </c>
      <c r="B18" t="s">
        <v>23</v>
      </c>
      <c r="C18" t="s">
        <v>1938</v>
      </c>
      <c r="D18" t="s">
        <v>1939</v>
      </c>
      <c r="E18">
        <v>10</v>
      </c>
      <c r="F18" s="13" t="s">
        <v>392</v>
      </c>
      <c r="G18" t="s">
        <v>334</v>
      </c>
    </row>
    <row r="19" spans="1:7">
      <c r="A19" t="s">
        <v>75</v>
      </c>
      <c r="B19" t="s">
        <v>23</v>
      </c>
      <c r="C19" s="1" t="s">
        <v>1940</v>
      </c>
      <c r="D19" s="1" t="s">
        <v>1941</v>
      </c>
      <c r="E19">
        <v>15</v>
      </c>
      <c r="F19" t="s">
        <v>392</v>
      </c>
      <c r="G19" t="s">
        <v>334</v>
      </c>
    </row>
    <row r="20" spans="1:7">
      <c r="A20" t="s">
        <v>75</v>
      </c>
      <c r="B20" t="s">
        <v>23</v>
      </c>
      <c r="C20" s="1" t="s">
        <v>1942</v>
      </c>
      <c r="D20" s="1" t="s">
        <v>1943</v>
      </c>
      <c r="E20">
        <v>20</v>
      </c>
      <c r="F20" t="s">
        <v>392</v>
      </c>
      <c r="G20" t="s">
        <v>334</v>
      </c>
    </row>
    <row r="21" spans="1:7">
      <c r="A21" s="1" t="s">
        <v>75</v>
      </c>
      <c r="B21" s="1" t="s">
        <v>127</v>
      </c>
      <c r="C21" t="s">
        <v>1944</v>
      </c>
      <c r="D21" t="s">
        <v>1945</v>
      </c>
      <c r="E21">
        <v>0.25</v>
      </c>
      <c r="G21" t="s">
        <v>334</v>
      </c>
    </row>
    <row r="22" spans="1:7">
      <c r="A22" s="1" t="s">
        <v>75</v>
      </c>
      <c r="B22" s="1" t="s">
        <v>127</v>
      </c>
      <c r="C22" t="s">
        <v>1946</v>
      </c>
      <c r="D22" t="s">
        <v>1947</v>
      </c>
      <c r="E22">
        <v>0.5</v>
      </c>
      <c r="G22" t="s">
        <v>334</v>
      </c>
    </row>
    <row r="23" spans="1:7">
      <c r="A23" s="1" t="s">
        <v>75</v>
      </c>
      <c r="B23" s="1" t="s">
        <v>127</v>
      </c>
      <c r="C23" s="1" t="s">
        <v>1948</v>
      </c>
      <c r="D23" s="1" t="s">
        <v>1949</v>
      </c>
      <c r="E23" s="1">
        <v>1</v>
      </c>
      <c r="G23" t="s">
        <v>334</v>
      </c>
    </row>
    <row r="24" spans="1:7">
      <c r="A24" s="1" t="s">
        <v>75</v>
      </c>
      <c r="B24" s="1" t="s">
        <v>127</v>
      </c>
      <c r="C24" s="1" t="s">
        <v>1950</v>
      </c>
      <c r="D24" s="1" t="s">
        <v>1951</v>
      </c>
      <c r="E24" s="1">
        <v>2</v>
      </c>
      <c r="G24" t="s">
        <v>334</v>
      </c>
    </row>
    <row r="25" spans="1:7">
      <c r="A25" s="1" t="s">
        <v>75</v>
      </c>
      <c r="B25" s="1" t="s">
        <v>127</v>
      </c>
      <c r="C25" s="1" t="s">
        <v>205</v>
      </c>
      <c r="D25" s="1" t="s">
        <v>1952</v>
      </c>
      <c r="E25" s="1">
        <v>3</v>
      </c>
      <c r="G25" t="s">
        <v>334</v>
      </c>
    </row>
    <row r="26" spans="1:7">
      <c r="A26" s="1" t="s">
        <v>75</v>
      </c>
      <c r="B26" s="1" t="s">
        <v>127</v>
      </c>
      <c r="C26" s="1" t="s">
        <v>1953</v>
      </c>
      <c r="D26" s="1" t="s">
        <v>1954</v>
      </c>
      <c r="E26" s="1">
        <v>4</v>
      </c>
      <c r="G26" t="s">
        <v>334</v>
      </c>
    </row>
    <row r="27" spans="1:7">
      <c r="A27" s="1" t="s">
        <v>75</v>
      </c>
      <c r="B27" s="1" t="s">
        <v>127</v>
      </c>
      <c r="C27" s="1" t="s">
        <v>1955</v>
      </c>
      <c r="D27" s="1" t="s">
        <v>1956</v>
      </c>
      <c r="E27" s="1">
        <v>5</v>
      </c>
      <c r="G27" t="s">
        <v>334</v>
      </c>
    </row>
    <row r="28" spans="1:7">
      <c r="A28" s="1" t="s">
        <v>75</v>
      </c>
      <c r="B28" s="1" t="s">
        <v>127</v>
      </c>
      <c r="C28" s="1" t="s">
        <v>1957</v>
      </c>
      <c r="D28" s="1" t="s">
        <v>1958</v>
      </c>
      <c r="E28" s="1">
        <v>7</v>
      </c>
      <c r="G28" t="s">
        <v>334</v>
      </c>
    </row>
    <row r="29" spans="1:7">
      <c r="A29" s="1" t="s">
        <v>75</v>
      </c>
      <c r="B29" s="1" t="s">
        <v>127</v>
      </c>
      <c r="C29" s="1" t="s">
        <v>1959</v>
      </c>
      <c r="D29" s="1" t="s">
        <v>1960</v>
      </c>
      <c r="E29" s="1">
        <v>8</v>
      </c>
      <c r="G29" t="s">
        <v>334</v>
      </c>
    </row>
    <row r="30" spans="1:7">
      <c r="A30" s="1" t="s">
        <v>75</v>
      </c>
      <c r="B30" s="1" t="s">
        <v>127</v>
      </c>
      <c r="C30" s="1" t="s">
        <v>1961</v>
      </c>
      <c r="D30" s="1" t="s">
        <v>1962</v>
      </c>
      <c r="E30" s="1">
        <v>9</v>
      </c>
      <c r="G30" t="s">
        <v>334</v>
      </c>
    </row>
    <row r="31" spans="1:7">
      <c r="A31" s="1" t="s">
        <v>75</v>
      </c>
      <c r="B31" s="1" t="s">
        <v>127</v>
      </c>
      <c r="C31" s="1" t="s">
        <v>1963</v>
      </c>
      <c r="D31" s="1" t="s">
        <v>1964</v>
      </c>
      <c r="E31" s="1">
        <v>10</v>
      </c>
      <c r="G31" t="s">
        <v>334</v>
      </c>
    </row>
    <row r="32" spans="1:7">
      <c r="A32" s="1" t="s">
        <v>75</v>
      </c>
      <c r="B32" s="1" t="s">
        <v>127</v>
      </c>
      <c r="C32" t="s">
        <v>1965</v>
      </c>
      <c r="D32" t="s">
        <v>1966</v>
      </c>
      <c r="E32" s="1">
        <v>15</v>
      </c>
      <c r="G32" t="s">
        <v>334</v>
      </c>
    </row>
    <row r="33" spans="1:7">
      <c r="A33" s="1" t="s">
        <v>75</v>
      </c>
      <c r="B33" s="1" t="s">
        <v>127</v>
      </c>
      <c r="C33" t="s">
        <v>1967</v>
      </c>
      <c r="D33" t="s">
        <v>1968</v>
      </c>
      <c r="E33" s="1">
        <v>20</v>
      </c>
      <c r="G33" t="s">
        <v>334</v>
      </c>
    </row>
    <row r="34" spans="1:7">
      <c r="A34" s="1" t="s">
        <v>75</v>
      </c>
      <c r="B34" s="1" t="s">
        <v>127</v>
      </c>
      <c r="C34" t="s">
        <v>1969</v>
      </c>
      <c r="D34" t="s">
        <v>1970</v>
      </c>
      <c r="E34" s="1">
        <v>25</v>
      </c>
      <c r="G34" t="s">
        <v>334</v>
      </c>
    </row>
    <row r="35" spans="1:7">
      <c r="A35" s="1" t="s">
        <v>75</v>
      </c>
      <c r="B35" s="1" t="s">
        <v>127</v>
      </c>
      <c r="C35" t="s">
        <v>1971</v>
      </c>
      <c r="D35" t="s">
        <v>1972</v>
      </c>
      <c r="E35" s="1">
        <v>30</v>
      </c>
      <c r="G35" t="s">
        <v>334</v>
      </c>
    </row>
    <row r="36" spans="1:7">
      <c r="A36" s="1" t="s">
        <v>75</v>
      </c>
      <c r="B36" s="1" t="s">
        <v>9</v>
      </c>
      <c r="C36" t="s">
        <v>1973</v>
      </c>
      <c r="D36" t="s">
        <v>1974</v>
      </c>
      <c r="E36">
        <f>1/12</f>
        <v>8.3333333333333329E-2</v>
      </c>
      <c r="F36" t="s">
        <v>1975</v>
      </c>
      <c r="G36" t="s">
        <v>334</v>
      </c>
    </row>
    <row r="37" spans="1:7">
      <c r="A37" s="1" t="s">
        <v>75</v>
      </c>
      <c r="B37" s="1" t="s">
        <v>9</v>
      </c>
      <c r="C37" t="s">
        <v>1976</v>
      </c>
      <c r="D37" t="s">
        <v>1977</v>
      </c>
      <c r="E37">
        <f>2/12</f>
        <v>0.16666666666666666</v>
      </c>
      <c r="F37" t="s">
        <v>1975</v>
      </c>
      <c r="G37" t="s">
        <v>334</v>
      </c>
    </row>
    <row r="38" spans="1:7">
      <c r="A38" s="1" t="s">
        <v>75</v>
      </c>
      <c r="B38" s="1" t="s">
        <v>9</v>
      </c>
      <c r="C38" t="s">
        <v>1978</v>
      </c>
      <c r="D38" t="s">
        <v>1979</v>
      </c>
      <c r="E38">
        <f>3/12</f>
        <v>0.25</v>
      </c>
      <c r="F38" t="s">
        <v>1975</v>
      </c>
      <c r="G38" t="s">
        <v>334</v>
      </c>
    </row>
    <row r="39" spans="1:7">
      <c r="A39" s="1" t="s">
        <v>75</v>
      </c>
      <c r="B39" s="1" t="s">
        <v>9</v>
      </c>
      <c r="C39" t="s">
        <v>1980</v>
      </c>
      <c r="D39" t="s">
        <v>1981</v>
      </c>
      <c r="E39">
        <f>6/12</f>
        <v>0.5</v>
      </c>
      <c r="F39" t="s">
        <v>1975</v>
      </c>
      <c r="G39" t="s">
        <v>334</v>
      </c>
    </row>
    <row r="40" spans="1:7">
      <c r="A40" s="1" t="s">
        <v>75</v>
      </c>
      <c r="B40" s="1" t="s">
        <v>9</v>
      </c>
      <c r="C40" t="s">
        <v>1982</v>
      </c>
      <c r="D40" t="s">
        <v>1983</v>
      </c>
      <c r="E40">
        <f>9/12</f>
        <v>0.75</v>
      </c>
      <c r="F40" t="s">
        <v>1975</v>
      </c>
      <c r="G40" t="s">
        <v>334</v>
      </c>
    </row>
    <row r="41" spans="1:7">
      <c r="A41" s="1" t="s">
        <v>75</v>
      </c>
      <c r="B41" s="1" t="s">
        <v>9</v>
      </c>
      <c r="C41" t="s">
        <v>1984</v>
      </c>
      <c r="D41" t="s">
        <v>1985</v>
      </c>
      <c r="E41">
        <v>1</v>
      </c>
      <c r="F41" t="s">
        <v>1975</v>
      </c>
      <c r="G41" t="s">
        <v>334</v>
      </c>
    </row>
    <row r="42" spans="1:7">
      <c r="A42" s="1" t="s">
        <v>75</v>
      </c>
      <c r="B42" s="1" t="s">
        <v>9</v>
      </c>
      <c r="C42" t="s">
        <v>1986</v>
      </c>
      <c r="D42" t="s">
        <v>1987</v>
      </c>
      <c r="E42">
        <v>2</v>
      </c>
      <c r="F42" t="s">
        <v>1975</v>
      </c>
      <c r="G42" t="s">
        <v>334</v>
      </c>
    </row>
    <row r="43" spans="1:7">
      <c r="A43" s="1" t="s">
        <v>75</v>
      </c>
      <c r="B43" s="1" t="s">
        <v>9</v>
      </c>
      <c r="C43" t="s">
        <v>1988</v>
      </c>
      <c r="D43" t="s">
        <v>1989</v>
      </c>
      <c r="E43">
        <v>3</v>
      </c>
      <c r="F43" t="s">
        <v>1975</v>
      </c>
      <c r="G43" t="s">
        <v>334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45"/>
  <sheetViews>
    <sheetView zoomScale="80" zoomScaleNormal="80" workbookViewId="0"/>
  </sheetViews>
  <sheetFormatPr baseColWidth="10" defaultColWidth="8.85546875" defaultRowHeight="15"/>
  <cols>
    <col min="3" max="3" width="17.7109375" bestFit="1" customWidth="1"/>
    <col min="4" max="4" width="37.7109375" customWidth="1"/>
    <col min="6" max="6" width="26" bestFit="1" customWidth="1"/>
    <col min="7" max="7" width="11.7109375" bestFit="1" customWidth="1"/>
  </cols>
  <sheetData>
    <row r="1" spans="1:7">
      <c r="A1" s="10" t="s">
        <v>43</v>
      </c>
      <c r="B1" s="2" t="s">
        <v>0</v>
      </c>
      <c r="C1" s="2" t="s">
        <v>328</v>
      </c>
      <c r="D1" s="2" t="s">
        <v>107</v>
      </c>
      <c r="E1" s="2" t="s">
        <v>329</v>
      </c>
      <c r="F1" s="2" t="s">
        <v>106</v>
      </c>
      <c r="G1" s="2" t="s">
        <v>330</v>
      </c>
    </row>
    <row r="2" spans="1:7">
      <c r="A2" s="1" t="s">
        <v>77</v>
      </c>
      <c r="B2" s="12" t="s">
        <v>5</v>
      </c>
      <c r="C2" t="s">
        <v>287</v>
      </c>
      <c r="D2" t="s">
        <v>1990</v>
      </c>
      <c r="E2">
        <v>0</v>
      </c>
      <c r="G2" t="s">
        <v>334</v>
      </c>
    </row>
    <row r="3" spans="1:7">
      <c r="A3" s="1" t="s">
        <v>77</v>
      </c>
      <c r="B3" s="12" t="s">
        <v>7</v>
      </c>
      <c r="C3" t="s">
        <v>1991</v>
      </c>
      <c r="D3" t="s">
        <v>1992</v>
      </c>
      <c r="E3">
        <v>0.25</v>
      </c>
      <c r="G3" t="s">
        <v>334</v>
      </c>
    </row>
    <row r="4" spans="1:7">
      <c r="A4" s="1" t="s">
        <v>77</v>
      </c>
      <c r="B4" s="12" t="s">
        <v>7</v>
      </c>
      <c r="C4" s="1" t="s">
        <v>1993</v>
      </c>
      <c r="D4" s="1" t="s">
        <v>1994</v>
      </c>
      <c r="E4">
        <v>0.5</v>
      </c>
      <c r="G4" t="s">
        <v>334</v>
      </c>
    </row>
    <row r="5" spans="1:7">
      <c r="A5" s="1" t="s">
        <v>77</v>
      </c>
      <c r="B5" s="12" t="s">
        <v>7</v>
      </c>
      <c r="C5" s="1" t="s">
        <v>1995</v>
      </c>
      <c r="D5" s="1" t="s">
        <v>1996</v>
      </c>
      <c r="E5">
        <v>0.75</v>
      </c>
      <c r="G5" t="s">
        <v>334</v>
      </c>
    </row>
    <row r="6" spans="1:7">
      <c r="A6" s="1" t="s">
        <v>77</v>
      </c>
      <c r="B6" s="12" t="s">
        <v>7</v>
      </c>
      <c r="C6" s="1" t="s">
        <v>1997</v>
      </c>
      <c r="D6" s="1" t="s">
        <v>1998</v>
      </c>
      <c r="E6">
        <v>0.25</v>
      </c>
      <c r="G6" t="s">
        <v>334</v>
      </c>
    </row>
    <row r="7" spans="1:7">
      <c r="A7" s="1" t="s">
        <v>77</v>
      </c>
      <c r="B7" s="12" t="s">
        <v>7</v>
      </c>
      <c r="C7" s="1" t="s">
        <v>1999</v>
      </c>
      <c r="D7" s="1" t="s">
        <v>2000</v>
      </c>
      <c r="E7">
        <v>0.5</v>
      </c>
      <c r="G7" t="s">
        <v>334</v>
      </c>
    </row>
    <row r="8" spans="1:7">
      <c r="A8" s="1" t="s">
        <v>77</v>
      </c>
      <c r="B8" s="12" t="s">
        <v>7</v>
      </c>
      <c r="C8" s="1" t="s">
        <v>2001</v>
      </c>
      <c r="D8" s="1" t="s">
        <v>2002</v>
      </c>
      <c r="E8">
        <v>0.75</v>
      </c>
      <c r="G8" t="s">
        <v>334</v>
      </c>
    </row>
    <row r="9" spans="1:7">
      <c r="A9" s="1" t="s">
        <v>206</v>
      </c>
      <c r="B9" t="s">
        <v>25</v>
      </c>
      <c r="C9" t="s">
        <v>2003</v>
      </c>
      <c r="D9" t="s">
        <v>2004</v>
      </c>
      <c r="E9">
        <v>1</v>
      </c>
      <c r="F9" t="s">
        <v>2005</v>
      </c>
      <c r="G9" t="s">
        <v>334</v>
      </c>
    </row>
    <row r="10" spans="1:7">
      <c r="A10" s="1" t="s">
        <v>206</v>
      </c>
      <c r="B10" t="s">
        <v>25</v>
      </c>
      <c r="C10" t="s">
        <v>2006</v>
      </c>
      <c r="D10" t="s">
        <v>2007</v>
      </c>
      <c r="E10">
        <v>2</v>
      </c>
      <c r="F10" t="s">
        <v>2005</v>
      </c>
      <c r="G10" t="s">
        <v>334</v>
      </c>
    </row>
    <row r="11" spans="1:7">
      <c r="A11" s="1" t="s">
        <v>206</v>
      </c>
      <c r="B11" t="s">
        <v>25</v>
      </c>
      <c r="C11" t="s">
        <v>2008</v>
      </c>
      <c r="D11" t="s">
        <v>2009</v>
      </c>
      <c r="E11">
        <v>3</v>
      </c>
      <c r="F11" t="s">
        <v>2005</v>
      </c>
      <c r="G11" t="s">
        <v>334</v>
      </c>
    </row>
    <row r="12" spans="1:7">
      <c r="A12" s="1" t="s">
        <v>206</v>
      </c>
      <c r="B12" t="s">
        <v>25</v>
      </c>
      <c r="C12" t="s">
        <v>208</v>
      </c>
      <c r="D12" t="s">
        <v>2010</v>
      </c>
      <c r="E12">
        <v>4</v>
      </c>
      <c r="F12" t="s">
        <v>2005</v>
      </c>
      <c r="G12" t="s">
        <v>334</v>
      </c>
    </row>
    <row r="13" spans="1:7">
      <c r="A13" s="1" t="s">
        <v>206</v>
      </c>
      <c r="B13" t="s">
        <v>25</v>
      </c>
      <c r="C13" t="s">
        <v>2011</v>
      </c>
      <c r="D13" t="s">
        <v>2012</v>
      </c>
      <c r="E13">
        <v>5</v>
      </c>
      <c r="F13" t="s">
        <v>2005</v>
      </c>
      <c r="G13" t="s">
        <v>334</v>
      </c>
    </row>
    <row r="14" spans="1:7">
      <c r="A14" s="1" t="s">
        <v>206</v>
      </c>
      <c r="B14" t="s">
        <v>25</v>
      </c>
      <c r="C14" t="s">
        <v>2013</v>
      </c>
      <c r="D14" t="s">
        <v>2014</v>
      </c>
      <c r="E14">
        <v>7</v>
      </c>
      <c r="F14" t="s">
        <v>2005</v>
      </c>
      <c r="G14" t="s">
        <v>334</v>
      </c>
    </row>
    <row r="15" spans="1:7">
      <c r="A15" s="1" t="s">
        <v>206</v>
      </c>
      <c r="B15" t="s">
        <v>25</v>
      </c>
      <c r="C15" t="s">
        <v>2015</v>
      </c>
      <c r="D15" t="s">
        <v>2016</v>
      </c>
      <c r="E15">
        <v>10</v>
      </c>
      <c r="F15" t="s">
        <v>2005</v>
      </c>
      <c r="G15" t="s">
        <v>334</v>
      </c>
    </row>
    <row r="16" spans="1:7">
      <c r="A16" s="1" t="s">
        <v>206</v>
      </c>
      <c r="B16" t="s">
        <v>25</v>
      </c>
      <c r="C16" s="1" t="s">
        <v>2017</v>
      </c>
      <c r="D16" s="1" t="s">
        <v>2018</v>
      </c>
      <c r="E16">
        <v>15</v>
      </c>
      <c r="F16" t="s">
        <v>2005</v>
      </c>
      <c r="G16" t="s">
        <v>334</v>
      </c>
    </row>
    <row r="17" spans="1:7">
      <c r="A17" s="1" t="s">
        <v>206</v>
      </c>
      <c r="B17" t="s">
        <v>25</v>
      </c>
      <c r="C17" s="1" t="s">
        <v>2019</v>
      </c>
      <c r="D17" s="1" t="s">
        <v>2020</v>
      </c>
      <c r="E17">
        <v>20</v>
      </c>
      <c r="F17" t="s">
        <v>2005</v>
      </c>
      <c r="G17" t="s">
        <v>334</v>
      </c>
    </row>
    <row r="18" spans="1:7">
      <c r="A18" s="1" t="s">
        <v>206</v>
      </c>
      <c r="B18" t="s">
        <v>25</v>
      </c>
      <c r="C18" s="1" t="s">
        <v>2021</v>
      </c>
      <c r="D18" s="1" t="s">
        <v>2022</v>
      </c>
      <c r="E18">
        <v>25</v>
      </c>
      <c r="F18" t="s">
        <v>2005</v>
      </c>
      <c r="G18" t="s">
        <v>334</v>
      </c>
    </row>
    <row r="19" spans="1:7">
      <c r="A19" s="1" t="s">
        <v>206</v>
      </c>
      <c r="B19" t="s">
        <v>25</v>
      </c>
      <c r="C19" s="1" t="s">
        <v>2023</v>
      </c>
      <c r="D19" s="1" t="s">
        <v>2024</v>
      </c>
      <c r="E19">
        <v>30</v>
      </c>
      <c r="F19" t="s">
        <v>2005</v>
      </c>
      <c r="G19" t="s">
        <v>334</v>
      </c>
    </row>
    <row r="20" spans="1:7">
      <c r="A20" s="1" t="s">
        <v>77</v>
      </c>
      <c r="B20" t="s">
        <v>11</v>
      </c>
      <c r="C20" t="s">
        <v>2025</v>
      </c>
      <c r="D20" t="s">
        <v>2026</v>
      </c>
      <c r="E20">
        <v>1</v>
      </c>
      <c r="F20" t="s">
        <v>2027</v>
      </c>
      <c r="G20" t="s">
        <v>334</v>
      </c>
    </row>
    <row r="21" spans="1:7">
      <c r="A21" s="1" t="s">
        <v>77</v>
      </c>
      <c r="B21" t="s">
        <v>11</v>
      </c>
      <c r="C21" t="s">
        <v>2028</v>
      </c>
      <c r="D21" t="s">
        <v>2029</v>
      </c>
      <c r="E21">
        <v>2</v>
      </c>
      <c r="F21" t="s">
        <v>2027</v>
      </c>
      <c r="G21" t="s">
        <v>334</v>
      </c>
    </row>
    <row r="22" spans="1:7">
      <c r="A22" s="1" t="s">
        <v>77</v>
      </c>
      <c r="B22" t="s">
        <v>11</v>
      </c>
      <c r="C22" t="s">
        <v>2030</v>
      </c>
      <c r="D22" t="s">
        <v>2031</v>
      </c>
      <c r="E22">
        <v>3</v>
      </c>
      <c r="F22" t="s">
        <v>2027</v>
      </c>
      <c r="G22" t="s">
        <v>334</v>
      </c>
    </row>
    <row r="23" spans="1:7">
      <c r="A23" s="1" t="s">
        <v>77</v>
      </c>
      <c r="B23" t="s">
        <v>11</v>
      </c>
      <c r="C23" t="s">
        <v>2032</v>
      </c>
      <c r="D23" t="s">
        <v>2033</v>
      </c>
      <c r="E23">
        <v>4</v>
      </c>
      <c r="F23" t="s">
        <v>2027</v>
      </c>
      <c r="G23" t="s">
        <v>334</v>
      </c>
    </row>
    <row r="24" spans="1:7">
      <c r="A24" s="1" t="s">
        <v>77</v>
      </c>
      <c r="B24" t="s">
        <v>11</v>
      </c>
      <c r="C24" t="s">
        <v>2034</v>
      </c>
      <c r="D24" t="s">
        <v>2035</v>
      </c>
      <c r="E24">
        <v>5</v>
      </c>
      <c r="F24" t="s">
        <v>2027</v>
      </c>
      <c r="G24" t="s">
        <v>334</v>
      </c>
    </row>
    <row r="25" spans="1:7">
      <c r="A25" s="1" t="s">
        <v>77</v>
      </c>
      <c r="B25" t="s">
        <v>11</v>
      </c>
      <c r="C25" t="s">
        <v>2036</v>
      </c>
      <c r="D25" t="s">
        <v>2037</v>
      </c>
      <c r="E25">
        <v>7</v>
      </c>
      <c r="F25" t="s">
        <v>2027</v>
      </c>
      <c r="G25" t="s">
        <v>334</v>
      </c>
    </row>
    <row r="26" spans="1:7">
      <c r="A26" s="1" t="s">
        <v>77</v>
      </c>
      <c r="B26" t="s">
        <v>11</v>
      </c>
      <c r="C26" t="s">
        <v>2038</v>
      </c>
      <c r="D26" t="s">
        <v>2039</v>
      </c>
      <c r="E26">
        <v>10</v>
      </c>
      <c r="F26" t="s">
        <v>2027</v>
      </c>
      <c r="G26" t="s">
        <v>334</v>
      </c>
    </row>
    <row r="27" spans="1:7">
      <c r="A27" s="1" t="s">
        <v>77</v>
      </c>
      <c r="B27" t="s">
        <v>11</v>
      </c>
      <c r="C27" s="1" t="s">
        <v>2040</v>
      </c>
      <c r="D27" s="1" t="s">
        <v>2041</v>
      </c>
      <c r="E27">
        <v>15</v>
      </c>
      <c r="F27" t="s">
        <v>2027</v>
      </c>
      <c r="G27" t="s">
        <v>334</v>
      </c>
    </row>
    <row r="28" spans="1:7">
      <c r="A28" s="1" t="s">
        <v>77</v>
      </c>
      <c r="B28" t="s">
        <v>11</v>
      </c>
      <c r="C28" s="1" t="s">
        <v>2042</v>
      </c>
      <c r="D28" s="1" t="s">
        <v>2043</v>
      </c>
      <c r="E28">
        <v>20</v>
      </c>
      <c r="F28" t="s">
        <v>2027</v>
      </c>
      <c r="G28" t="s">
        <v>334</v>
      </c>
    </row>
    <row r="29" spans="1:7">
      <c r="A29" s="1" t="s">
        <v>77</v>
      </c>
      <c r="B29" t="s">
        <v>11</v>
      </c>
      <c r="C29" s="1" t="s">
        <v>2044</v>
      </c>
      <c r="D29" s="1" t="s">
        <v>2045</v>
      </c>
      <c r="E29">
        <v>25</v>
      </c>
      <c r="F29" t="s">
        <v>2027</v>
      </c>
      <c r="G29" t="s">
        <v>334</v>
      </c>
    </row>
    <row r="30" spans="1:7">
      <c r="A30" s="1" t="s">
        <v>77</v>
      </c>
      <c r="B30" t="s">
        <v>11</v>
      </c>
      <c r="C30" s="1" t="s">
        <v>2046</v>
      </c>
      <c r="D30" s="1" t="s">
        <v>2047</v>
      </c>
      <c r="E30">
        <v>30</v>
      </c>
      <c r="F30" t="s">
        <v>2027</v>
      </c>
      <c r="G30" t="s">
        <v>334</v>
      </c>
    </row>
    <row r="31" spans="1:7">
      <c r="A31" t="s">
        <v>77</v>
      </c>
      <c r="B31" t="s">
        <v>127</v>
      </c>
      <c r="C31" t="s">
        <v>2048</v>
      </c>
      <c r="D31" t="s">
        <v>2049</v>
      </c>
      <c r="E31">
        <v>0.25</v>
      </c>
      <c r="G31" t="s">
        <v>334</v>
      </c>
    </row>
    <row r="32" spans="1:7">
      <c r="A32" t="s">
        <v>77</v>
      </c>
      <c r="B32" t="s">
        <v>127</v>
      </c>
      <c r="C32" t="s">
        <v>2050</v>
      </c>
      <c r="D32" t="s">
        <v>2051</v>
      </c>
      <c r="E32">
        <v>0.5</v>
      </c>
      <c r="G32" t="s">
        <v>334</v>
      </c>
    </row>
    <row r="33" spans="1:7">
      <c r="A33" t="s">
        <v>77</v>
      </c>
      <c r="B33" t="s">
        <v>127</v>
      </c>
      <c r="C33" t="s">
        <v>2052</v>
      </c>
      <c r="D33" t="s">
        <v>2053</v>
      </c>
      <c r="E33">
        <v>1</v>
      </c>
      <c r="G33" t="s">
        <v>334</v>
      </c>
    </row>
    <row r="34" spans="1:7">
      <c r="A34" t="s">
        <v>77</v>
      </c>
      <c r="B34" t="s">
        <v>127</v>
      </c>
      <c r="C34" t="s">
        <v>2054</v>
      </c>
      <c r="D34" t="s">
        <v>2055</v>
      </c>
      <c r="E34">
        <v>2</v>
      </c>
      <c r="G34" t="s">
        <v>334</v>
      </c>
    </row>
    <row r="35" spans="1:7">
      <c r="A35" t="s">
        <v>77</v>
      </c>
      <c r="B35" t="s">
        <v>127</v>
      </c>
      <c r="C35" t="s">
        <v>212</v>
      </c>
      <c r="D35" t="s">
        <v>2056</v>
      </c>
      <c r="E35">
        <v>3</v>
      </c>
      <c r="G35" t="s">
        <v>334</v>
      </c>
    </row>
    <row r="36" spans="1:7">
      <c r="A36" t="s">
        <v>77</v>
      </c>
      <c r="B36" t="s">
        <v>127</v>
      </c>
      <c r="C36" t="s">
        <v>2057</v>
      </c>
      <c r="D36" t="s">
        <v>2058</v>
      </c>
      <c r="E36">
        <v>4</v>
      </c>
      <c r="G36" t="s">
        <v>334</v>
      </c>
    </row>
    <row r="37" spans="1:7">
      <c r="A37" t="s">
        <v>77</v>
      </c>
      <c r="B37" t="s">
        <v>127</v>
      </c>
      <c r="C37" t="s">
        <v>2059</v>
      </c>
      <c r="D37" t="s">
        <v>2060</v>
      </c>
      <c r="E37">
        <v>5</v>
      </c>
      <c r="G37" t="s">
        <v>334</v>
      </c>
    </row>
    <row r="38" spans="1:7">
      <c r="A38" t="s">
        <v>77</v>
      </c>
      <c r="B38" t="s">
        <v>127</v>
      </c>
      <c r="C38" t="s">
        <v>2061</v>
      </c>
      <c r="D38" t="s">
        <v>2062</v>
      </c>
      <c r="E38">
        <v>7</v>
      </c>
      <c r="G38" t="s">
        <v>334</v>
      </c>
    </row>
    <row r="39" spans="1:7">
      <c r="A39" t="s">
        <v>77</v>
      </c>
      <c r="B39" t="s">
        <v>127</v>
      </c>
      <c r="C39" t="s">
        <v>2063</v>
      </c>
      <c r="D39" t="s">
        <v>2064</v>
      </c>
      <c r="E39">
        <v>8</v>
      </c>
      <c r="G39" t="s">
        <v>334</v>
      </c>
    </row>
    <row r="40" spans="1:7">
      <c r="A40" t="s">
        <v>77</v>
      </c>
      <c r="B40" t="s">
        <v>127</v>
      </c>
      <c r="C40" t="s">
        <v>2065</v>
      </c>
      <c r="D40" t="s">
        <v>2066</v>
      </c>
      <c r="E40">
        <v>9</v>
      </c>
      <c r="G40" t="s">
        <v>334</v>
      </c>
    </row>
    <row r="41" spans="1:7">
      <c r="A41" t="s">
        <v>77</v>
      </c>
      <c r="B41" t="s">
        <v>127</v>
      </c>
      <c r="C41" t="s">
        <v>2067</v>
      </c>
      <c r="D41" t="s">
        <v>2068</v>
      </c>
      <c r="E41">
        <v>10</v>
      </c>
      <c r="G41" t="s">
        <v>334</v>
      </c>
    </row>
    <row r="42" spans="1:7">
      <c r="A42" t="s">
        <v>77</v>
      </c>
      <c r="B42" t="s">
        <v>127</v>
      </c>
      <c r="C42" t="s">
        <v>2069</v>
      </c>
      <c r="D42" t="s">
        <v>2070</v>
      </c>
      <c r="E42">
        <v>15</v>
      </c>
      <c r="G42" t="s">
        <v>334</v>
      </c>
    </row>
    <row r="43" spans="1:7">
      <c r="A43" t="s">
        <v>77</v>
      </c>
      <c r="B43" t="s">
        <v>127</v>
      </c>
      <c r="C43" t="s">
        <v>2071</v>
      </c>
      <c r="D43" t="s">
        <v>2072</v>
      </c>
      <c r="E43">
        <v>20</v>
      </c>
      <c r="G43" t="s">
        <v>334</v>
      </c>
    </row>
    <row r="44" spans="1:7">
      <c r="A44" t="s">
        <v>77</v>
      </c>
      <c r="B44" t="s">
        <v>127</v>
      </c>
      <c r="C44" t="s">
        <v>2073</v>
      </c>
      <c r="D44" t="s">
        <v>2074</v>
      </c>
      <c r="E44">
        <v>25</v>
      </c>
      <c r="G44" t="s">
        <v>334</v>
      </c>
    </row>
    <row r="45" spans="1:7">
      <c r="A45" t="s">
        <v>77</v>
      </c>
      <c r="B45" t="s">
        <v>127</v>
      </c>
      <c r="C45" t="s">
        <v>2075</v>
      </c>
      <c r="D45" t="s">
        <v>2076</v>
      </c>
      <c r="E45">
        <v>30</v>
      </c>
      <c r="G45" t="s">
        <v>334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G57"/>
  <sheetViews>
    <sheetView zoomScale="80" zoomScaleNormal="80" workbookViewId="0"/>
  </sheetViews>
  <sheetFormatPr baseColWidth="10" defaultColWidth="8.85546875" defaultRowHeight="15"/>
  <cols>
    <col min="3" max="3" width="22.7109375" customWidth="1"/>
    <col min="4" max="4" width="54.7109375" bestFit="1" customWidth="1"/>
    <col min="6" max="6" width="12.42578125" bestFit="1" customWidth="1"/>
    <col min="7" max="7" width="11.7109375" bestFit="1" customWidth="1"/>
  </cols>
  <sheetData>
    <row r="1" spans="1:7">
      <c r="A1" s="10" t="s">
        <v>43</v>
      </c>
      <c r="B1" s="2" t="s">
        <v>0</v>
      </c>
      <c r="C1" s="2" t="s">
        <v>328</v>
      </c>
      <c r="D1" s="2" t="s">
        <v>107</v>
      </c>
      <c r="E1" s="2" t="s">
        <v>329</v>
      </c>
      <c r="F1" s="2" t="s">
        <v>106</v>
      </c>
      <c r="G1" s="2" t="s">
        <v>330</v>
      </c>
    </row>
    <row r="2" spans="1:7">
      <c r="A2" t="s">
        <v>79</v>
      </c>
      <c r="B2" s="12" t="s">
        <v>5</v>
      </c>
      <c r="C2" t="s">
        <v>291</v>
      </c>
      <c r="D2" t="s">
        <v>2077</v>
      </c>
      <c r="E2">
        <v>0</v>
      </c>
      <c r="G2" t="s">
        <v>334</v>
      </c>
    </row>
    <row r="3" spans="1:7">
      <c r="A3" t="s">
        <v>79</v>
      </c>
      <c r="B3" s="12" t="s">
        <v>7</v>
      </c>
      <c r="C3" t="s">
        <v>2078</v>
      </c>
      <c r="D3" t="s">
        <v>2079</v>
      </c>
      <c r="E3">
        <v>0.25</v>
      </c>
      <c r="G3" t="s">
        <v>334</v>
      </c>
    </row>
    <row r="4" spans="1:7">
      <c r="A4" t="s">
        <v>79</v>
      </c>
      <c r="B4" s="12" t="s">
        <v>7</v>
      </c>
      <c r="C4" s="1" t="s">
        <v>2080</v>
      </c>
      <c r="D4" s="1" t="s">
        <v>2081</v>
      </c>
      <c r="E4">
        <v>0.5</v>
      </c>
      <c r="G4" t="s">
        <v>334</v>
      </c>
    </row>
    <row r="5" spans="1:7">
      <c r="A5" t="s">
        <v>79</v>
      </c>
      <c r="B5" s="12" t="s">
        <v>7</v>
      </c>
      <c r="C5" s="1" t="s">
        <v>2082</v>
      </c>
      <c r="D5" s="1" t="s">
        <v>2083</v>
      </c>
      <c r="E5">
        <v>0.75</v>
      </c>
      <c r="G5" t="s">
        <v>334</v>
      </c>
    </row>
    <row r="6" spans="1:7">
      <c r="A6" s="1" t="s">
        <v>79</v>
      </c>
      <c r="B6" t="s">
        <v>30</v>
      </c>
      <c r="C6" t="s">
        <v>2084</v>
      </c>
      <c r="D6" t="s">
        <v>2085</v>
      </c>
      <c r="E6">
        <v>1</v>
      </c>
      <c r="F6" t="s">
        <v>392</v>
      </c>
      <c r="G6" t="s">
        <v>334</v>
      </c>
    </row>
    <row r="7" spans="1:7">
      <c r="A7" s="1" t="s">
        <v>79</v>
      </c>
      <c r="B7" t="s">
        <v>30</v>
      </c>
      <c r="C7" t="s">
        <v>2086</v>
      </c>
      <c r="D7" t="s">
        <v>2087</v>
      </c>
      <c r="E7">
        <v>2</v>
      </c>
      <c r="F7" t="s">
        <v>392</v>
      </c>
      <c r="G7" t="s">
        <v>334</v>
      </c>
    </row>
    <row r="8" spans="1:7">
      <c r="A8" s="1" t="s">
        <v>79</v>
      </c>
      <c r="B8" t="s">
        <v>30</v>
      </c>
      <c r="C8" t="s">
        <v>2088</v>
      </c>
      <c r="D8" t="s">
        <v>2089</v>
      </c>
      <c r="E8">
        <v>3</v>
      </c>
      <c r="F8" t="s">
        <v>392</v>
      </c>
      <c r="G8" t="s">
        <v>334</v>
      </c>
    </row>
    <row r="9" spans="1:7">
      <c r="A9" s="1" t="s">
        <v>79</v>
      </c>
      <c r="B9" t="s">
        <v>30</v>
      </c>
      <c r="C9" t="s">
        <v>2090</v>
      </c>
      <c r="D9" t="s">
        <v>2091</v>
      </c>
      <c r="E9">
        <v>4</v>
      </c>
      <c r="F9" t="s">
        <v>392</v>
      </c>
      <c r="G9" t="s">
        <v>334</v>
      </c>
    </row>
    <row r="10" spans="1:7">
      <c r="A10" s="1" t="s">
        <v>79</v>
      </c>
      <c r="B10" t="s">
        <v>30</v>
      </c>
      <c r="C10" t="s">
        <v>2092</v>
      </c>
      <c r="D10" t="s">
        <v>2093</v>
      </c>
      <c r="E10">
        <v>5</v>
      </c>
      <c r="F10" t="s">
        <v>392</v>
      </c>
      <c r="G10" t="s">
        <v>334</v>
      </c>
    </row>
    <row r="11" spans="1:7">
      <c r="A11" s="1" t="s">
        <v>79</v>
      </c>
      <c r="B11" t="s">
        <v>30</v>
      </c>
      <c r="C11" t="s">
        <v>2094</v>
      </c>
      <c r="D11" t="s">
        <v>2095</v>
      </c>
      <c r="E11">
        <v>6</v>
      </c>
      <c r="F11" t="s">
        <v>392</v>
      </c>
      <c r="G11" t="s">
        <v>334</v>
      </c>
    </row>
    <row r="12" spans="1:7">
      <c r="A12" s="1" t="s">
        <v>79</v>
      </c>
      <c r="B12" t="s">
        <v>30</v>
      </c>
      <c r="C12" t="s">
        <v>2096</v>
      </c>
      <c r="D12" t="s">
        <v>2097</v>
      </c>
      <c r="E12">
        <v>7</v>
      </c>
      <c r="F12" t="s">
        <v>392</v>
      </c>
      <c r="G12" t="s">
        <v>334</v>
      </c>
    </row>
    <row r="13" spans="1:7">
      <c r="A13" s="1" t="s">
        <v>79</v>
      </c>
      <c r="B13" t="s">
        <v>30</v>
      </c>
      <c r="C13" t="s">
        <v>2098</v>
      </c>
      <c r="D13" t="s">
        <v>2099</v>
      </c>
      <c r="E13">
        <v>8</v>
      </c>
      <c r="F13" t="s">
        <v>392</v>
      </c>
      <c r="G13" t="s">
        <v>334</v>
      </c>
    </row>
    <row r="14" spans="1:7">
      <c r="A14" s="1" t="s">
        <v>79</v>
      </c>
      <c r="B14" t="s">
        <v>30</v>
      </c>
      <c r="C14" t="s">
        <v>2100</v>
      </c>
      <c r="D14" t="s">
        <v>2101</v>
      </c>
      <c r="E14">
        <v>9</v>
      </c>
      <c r="F14" t="s">
        <v>392</v>
      </c>
      <c r="G14" t="s">
        <v>334</v>
      </c>
    </row>
    <row r="15" spans="1:7">
      <c r="A15" s="1" t="s">
        <v>79</v>
      </c>
      <c r="B15" t="s">
        <v>30</v>
      </c>
      <c r="C15" t="s">
        <v>2102</v>
      </c>
      <c r="D15" t="s">
        <v>2103</v>
      </c>
      <c r="E15">
        <v>10</v>
      </c>
      <c r="F15" t="s">
        <v>392</v>
      </c>
      <c r="G15" t="s">
        <v>334</v>
      </c>
    </row>
    <row r="16" spans="1:7">
      <c r="A16" s="1" t="s">
        <v>79</v>
      </c>
      <c r="B16" t="s">
        <v>30</v>
      </c>
      <c r="C16" s="1" t="s">
        <v>2104</v>
      </c>
      <c r="D16" t="s">
        <v>2105</v>
      </c>
      <c r="E16">
        <v>15</v>
      </c>
      <c r="F16" t="s">
        <v>392</v>
      </c>
      <c r="G16" t="s">
        <v>334</v>
      </c>
    </row>
    <row r="17" spans="1:7">
      <c r="A17" t="s">
        <v>79</v>
      </c>
      <c r="B17" t="s">
        <v>127</v>
      </c>
      <c r="C17" t="s">
        <v>2106</v>
      </c>
      <c r="D17" t="s">
        <v>2107</v>
      </c>
      <c r="E17">
        <v>0.25</v>
      </c>
      <c r="G17" t="s">
        <v>334</v>
      </c>
    </row>
    <row r="18" spans="1:7">
      <c r="A18" t="s">
        <v>79</v>
      </c>
      <c r="B18" t="s">
        <v>127</v>
      </c>
      <c r="C18" t="s">
        <v>2108</v>
      </c>
      <c r="D18" t="s">
        <v>2109</v>
      </c>
      <c r="E18">
        <v>0.5</v>
      </c>
      <c r="G18" t="s">
        <v>334</v>
      </c>
    </row>
    <row r="19" spans="1:7">
      <c r="A19" s="1" t="s">
        <v>79</v>
      </c>
      <c r="B19" s="1" t="s">
        <v>127</v>
      </c>
      <c r="C19" s="1" t="s">
        <v>2110</v>
      </c>
      <c r="D19" s="1" t="s">
        <v>2111</v>
      </c>
      <c r="E19" s="1">
        <v>1</v>
      </c>
      <c r="G19" t="s">
        <v>334</v>
      </c>
    </row>
    <row r="20" spans="1:7">
      <c r="A20" s="1" t="s">
        <v>79</v>
      </c>
      <c r="B20" s="1" t="s">
        <v>127</v>
      </c>
      <c r="C20" s="1" t="s">
        <v>2112</v>
      </c>
      <c r="D20" s="1" t="s">
        <v>2113</v>
      </c>
      <c r="E20" s="1">
        <v>2</v>
      </c>
      <c r="G20" t="s">
        <v>334</v>
      </c>
    </row>
    <row r="21" spans="1:7">
      <c r="A21" s="1" t="s">
        <v>79</v>
      </c>
      <c r="B21" s="1" t="s">
        <v>127</v>
      </c>
      <c r="C21" s="1" t="s">
        <v>218</v>
      </c>
      <c r="D21" s="1" t="s">
        <v>2114</v>
      </c>
      <c r="E21" s="1">
        <v>3</v>
      </c>
      <c r="G21" t="s">
        <v>334</v>
      </c>
    </row>
    <row r="22" spans="1:7">
      <c r="A22" s="1" t="s">
        <v>79</v>
      </c>
      <c r="B22" s="1" t="s">
        <v>127</v>
      </c>
      <c r="C22" s="1" t="s">
        <v>2115</v>
      </c>
      <c r="D22" s="1" t="s">
        <v>2116</v>
      </c>
      <c r="E22" s="1">
        <v>4</v>
      </c>
      <c r="G22" t="s">
        <v>334</v>
      </c>
    </row>
    <row r="23" spans="1:7">
      <c r="A23" s="1" t="s">
        <v>79</v>
      </c>
      <c r="B23" s="1" t="s">
        <v>127</v>
      </c>
      <c r="C23" s="1" t="s">
        <v>2117</v>
      </c>
      <c r="D23" s="1" t="s">
        <v>2118</v>
      </c>
      <c r="E23" s="1">
        <v>5</v>
      </c>
      <c r="G23" t="s">
        <v>334</v>
      </c>
    </row>
    <row r="24" spans="1:7">
      <c r="A24" s="1" t="s">
        <v>79</v>
      </c>
      <c r="B24" s="1" t="s">
        <v>127</v>
      </c>
      <c r="C24" s="1" t="s">
        <v>2119</v>
      </c>
      <c r="D24" s="1" t="s">
        <v>2120</v>
      </c>
      <c r="E24" s="1">
        <v>7</v>
      </c>
      <c r="G24" t="s">
        <v>334</v>
      </c>
    </row>
    <row r="25" spans="1:7">
      <c r="A25" s="1" t="s">
        <v>79</v>
      </c>
      <c r="B25" s="1" t="s">
        <v>127</v>
      </c>
      <c r="C25" s="1" t="s">
        <v>2121</v>
      </c>
      <c r="D25" s="1" t="s">
        <v>2122</v>
      </c>
      <c r="E25" s="1">
        <v>8</v>
      </c>
      <c r="G25" t="s">
        <v>334</v>
      </c>
    </row>
    <row r="26" spans="1:7">
      <c r="A26" s="1" t="s">
        <v>79</v>
      </c>
      <c r="B26" s="1" t="s">
        <v>127</v>
      </c>
      <c r="C26" s="1" t="s">
        <v>2123</v>
      </c>
      <c r="D26" s="1" t="s">
        <v>2124</v>
      </c>
      <c r="E26" s="1">
        <v>9</v>
      </c>
      <c r="G26" t="s">
        <v>334</v>
      </c>
    </row>
    <row r="27" spans="1:7">
      <c r="A27" s="1" t="s">
        <v>79</v>
      </c>
      <c r="B27" s="1" t="s">
        <v>127</v>
      </c>
      <c r="C27" s="1" t="s">
        <v>2125</v>
      </c>
      <c r="D27" s="1" t="s">
        <v>2126</v>
      </c>
      <c r="E27" s="1">
        <v>10</v>
      </c>
      <c r="G27" t="s">
        <v>334</v>
      </c>
    </row>
    <row r="28" spans="1:7">
      <c r="A28" s="1" t="s">
        <v>79</v>
      </c>
      <c r="B28" t="s">
        <v>102</v>
      </c>
      <c r="C28" t="s">
        <v>2127</v>
      </c>
      <c r="D28" t="s">
        <v>2128</v>
      </c>
      <c r="E28">
        <v>0.25</v>
      </c>
      <c r="G28" t="s">
        <v>334</v>
      </c>
    </row>
    <row r="29" spans="1:7">
      <c r="A29" s="1" t="s">
        <v>79</v>
      </c>
      <c r="B29" t="s">
        <v>102</v>
      </c>
      <c r="C29" t="s">
        <v>2129</v>
      </c>
      <c r="D29" t="s">
        <v>2130</v>
      </c>
      <c r="E29">
        <v>0.5</v>
      </c>
      <c r="G29" t="s">
        <v>334</v>
      </c>
    </row>
    <row r="30" spans="1:7">
      <c r="A30" s="1" t="s">
        <v>79</v>
      </c>
      <c r="B30" t="s">
        <v>102</v>
      </c>
      <c r="C30" s="1" t="s">
        <v>2131</v>
      </c>
      <c r="D30" t="s">
        <v>2132</v>
      </c>
      <c r="E30">
        <v>1</v>
      </c>
      <c r="G30" t="s">
        <v>334</v>
      </c>
    </row>
    <row r="31" spans="1:7">
      <c r="A31" s="1" t="s">
        <v>79</v>
      </c>
      <c r="B31" t="s">
        <v>102</v>
      </c>
      <c r="C31" s="1" t="s">
        <v>2133</v>
      </c>
      <c r="D31" t="s">
        <v>2134</v>
      </c>
      <c r="E31">
        <v>2</v>
      </c>
      <c r="G31" t="s">
        <v>334</v>
      </c>
    </row>
    <row r="32" spans="1:7">
      <c r="A32" s="1" t="s">
        <v>79</v>
      </c>
      <c r="B32" t="s">
        <v>102</v>
      </c>
      <c r="C32" s="1" t="s">
        <v>2135</v>
      </c>
      <c r="D32" t="s">
        <v>2136</v>
      </c>
      <c r="E32">
        <v>3</v>
      </c>
      <c r="G32" t="s">
        <v>334</v>
      </c>
    </row>
    <row r="33" spans="1:7">
      <c r="A33" s="1" t="s">
        <v>79</v>
      </c>
      <c r="B33" t="s">
        <v>102</v>
      </c>
      <c r="C33" s="1" t="s">
        <v>2137</v>
      </c>
      <c r="D33" t="s">
        <v>2138</v>
      </c>
      <c r="E33">
        <v>4</v>
      </c>
      <c r="G33" t="s">
        <v>334</v>
      </c>
    </row>
    <row r="34" spans="1:7">
      <c r="A34" s="1" t="s">
        <v>79</v>
      </c>
      <c r="B34" t="s">
        <v>102</v>
      </c>
      <c r="C34" s="1" t="s">
        <v>216</v>
      </c>
      <c r="D34" t="s">
        <v>2139</v>
      </c>
      <c r="E34">
        <v>5</v>
      </c>
      <c r="G34" t="s">
        <v>334</v>
      </c>
    </row>
    <row r="35" spans="1:7">
      <c r="A35" s="1" t="s">
        <v>79</v>
      </c>
      <c r="B35" t="s">
        <v>102</v>
      </c>
      <c r="C35" s="1" t="s">
        <v>2140</v>
      </c>
      <c r="D35" t="s">
        <v>2141</v>
      </c>
      <c r="E35">
        <v>7</v>
      </c>
      <c r="G35" t="s">
        <v>334</v>
      </c>
    </row>
    <row r="36" spans="1:7">
      <c r="A36" s="1" t="s">
        <v>79</v>
      </c>
      <c r="B36" t="s">
        <v>102</v>
      </c>
      <c r="C36" s="1" t="s">
        <v>2142</v>
      </c>
      <c r="D36" t="s">
        <v>2143</v>
      </c>
      <c r="E36">
        <v>8</v>
      </c>
      <c r="G36" t="s">
        <v>334</v>
      </c>
    </row>
    <row r="37" spans="1:7">
      <c r="A37" s="1" t="s">
        <v>79</v>
      </c>
      <c r="B37" t="s">
        <v>102</v>
      </c>
      <c r="C37" s="1" t="s">
        <v>2144</v>
      </c>
      <c r="D37" t="s">
        <v>2145</v>
      </c>
      <c r="E37">
        <v>9</v>
      </c>
      <c r="G37" t="s">
        <v>334</v>
      </c>
    </row>
    <row r="38" spans="1:7">
      <c r="A38" s="1" t="s">
        <v>79</v>
      </c>
      <c r="B38" t="s">
        <v>102</v>
      </c>
      <c r="C38" s="1" t="s">
        <v>2146</v>
      </c>
      <c r="D38" t="s">
        <v>2147</v>
      </c>
      <c r="E38">
        <v>10</v>
      </c>
      <c r="G38" t="s">
        <v>334</v>
      </c>
    </row>
    <row r="39" spans="1:7">
      <c r="A39" s="1" t="s">
        <v>79</v>
      </c>
      <c r="B39" t="s">
        <v>102</v>
      </c>
      <c r="C39" t="s">
        <v>2148</v>
      </c>
      <c r="D39" t="s">
        <v>2149</v>
      </c>
      <c r="E39">
        <v>15</v>
      </c>
      <c r="G39" t="s">
        <v>334</v>
      </c>
    </row>
    <row r="40" spans="1:7">
      <c r="A40" s="1" t="s">
        <v>79</v>
      </c>
      <c r="B40" t="s">
        <v>102</v>
      </c>
      <c r="C40" t="s">
        <v>2150</v>
      </c>
      <c r="D40" t="s">
        <v>2151</v>
      </c>
      <c r="E40">
        <v>20</v>
      </c>
      <c r="G40" t="s">
        <v>334</v>
      </c>
    </row>
    <row r="41" spans="1:7">
      <c r="A41" s="1" t="s">
        <v>79</v>
      </c>
      <c r="B41" t="s">
        <v>102</v>
      </c>
      <c r="C41" t="s">
        <v>2152</v>
      </c>
      <c r="D41" t="s">
        <v>2153</v>
      </c>
      <c r="E41">
        <v>25</v>
      </c>
      <c r="G41" t="s">
        <v>334</v>
      </c>
    </row>
    <row r="42" spans="1:7">
      <c r="A42" s="1" t="s">
        <v>79</v>
      </c>
      <c r="B42" t="s">
        <v>102</v>
      </c>
      <c r="C42" t="s">
        <v>2154</v>
      </c>
      <c r="D42" t="s">
        <v>2155</v>
      </c>
      <c r="E42">
        <v>30</v>
      </c>
      <c r="G42" t="s">
        <v>334</v>
      </c>
    </row>
    <row r="43" spans="1:7">
      <c r="A43" s="1" t="s">
        <v>79</v>
      </c>
      <c r="B43" t="s">
        <v>102</v>
      </c>
      <c r="C43" t="s">
        <v>2156</v>
      </c>
      <c r="D43" t="s">
        <v>2157</v>
      </c>
      <c r="E43" s="1">
        <v>0.25</v>
      </c>
      <c r="G43" t="s">
        <v>334</v>
      </c>
    </row>
    <row r="44" spans="1:7">
      <c r="A44" s="1" t="s">
        <v>79</v>
      </c>
      <c r="B44" t="s">
        <v>102</v>
      </c>
      <c r="C44" t="s">
        <v>2158</v>
      </c>
      <c r="D44" t="s">
        <v>2159</v>
      </c>
      <c r="E44" s="1">
        <v>0.5</v>
      </c>
      <c r="G44" t="s">
        <v>334</v>
      </c>
    </row>
    <row r="45" spans="1:7">
      <c r="A45" s="1" t="s">
        <v>79</v>
      </c>
      <c r="B45" t="s">
        <v>102</v>
      </c>
      <c r="C45" t="s">
        <v>2160</v>
      </c>
      <c r="D45" t="s">
        <v>2161</v>
      </c>
      <c r="E45" s="1">
        <v>1</v>
      </c>
      <c r="G45" t="s">
        <v>334</v>
      </c>
    </row>
    <row r="46" spans="1:7">
      <c r="A46" s="1" t="s">
        <v>79</v>
      </c>
      <c r="B46" t="s">
        <v>102</v>
      </c>
      <c r="C46" t="s">
        <v>2162</v>
      </c>
      <c r="D46" t="s">
        <v>2163</v>
      </c>
      <c r="E46" s="1">
        <v>2</v>
      </c>
      <c r="G46" t="s">
        <v>334</v>
      </c>
    </row>
    <row r="47" spans="1:7">
      <c r="A47" s="1" t="s">
        <v>79</v>
      </c>
      <c r="B47" t="s">
        <v>102</v>
      </c>
      <c r="C47" t="s">
        <v>2164</v>
      </c>
      <c r="D47" t="s">
        <v>2165</v>
      </c>
      <c r="E47" s="1">
        <v>3</v>
      </c>
      <c r="G47" t="s">
        <v>334</v>
      </c>
    </row>
    <row r="48" spans="1:7">
      <c r="A48" s="1" t="s">
        <v>79</v>
      </c>
      <c r="B48" t="s">
        <v>102</v>
      </c>
      <c r="C48" t="s">
        <v>2166</v>
      </c>
      <c r="D48" t="s">
        <v>2167</v>
      </c>
      <c r="E48" s="1">
        <v>4</v>
      </c>
      <c r="G48" t="s">
        <v>334</v>
      </c>
    </row>
    <row r="49" spans="1:7">
      <c r="A49" s="1" t="s">
        <v>79</v>
      </c>
      <c r="B49" t="s">
        <v>102</v>
      </c>
      <c r="C49" t="s">
        <v>2168</v>
      </c>
      <c r="D49" t="s">
        <v>2169</v>
      </c>
      <c r="E49" s="1">
        <v>5</v>
      </c>
      <c r="G49" t="s">
        <v>334</v>
      </c>
    </row>
    <row r="50" spans="1:7">
      <c r="A50" s="1" t="s">
        <v>79</v>
      </c>
      <c r="B50" t="s">
        <v>102</v>
      </c>
      <c r="C50" t="s">
        <v>220</v>
      </c>
      <c r="D50" t="s">
        <v>2170</v>
      </c>
      <c r="E50" s="1">
        <v>6</v>
      </c>
      <c r="G50" t="s">
        <v>334</v>
      </c>
    </row>
    <row r="51" spans="1:7">
      <c r="A51" s="1" t="s">
        <v>79</v>
      </c>
      <c r="B51" t="s">
        <v>102</v>
      </c>
      <c r="C51" t="s">
        <v>2171</v>
      </c>
      <c r="D51" t="s">
        <v>2172</v>
      </c>
      <c r="E51" s="1">
        <v>7</v>
      </c>
      <c r="G51" t="s">
        <v>334</v>
      </c>
    </row>
    <row r="52" spans="1:7">
      <c r="A52" s="1" t="s">
        <v>79</v>
      </c>
      <c r="B52" t="s">
        <v>102</v>
      </c>
      <c r="C52" t="s">
        <v>2173</v>
      </c>
      <c r="D52" t="s">
        <v>2174</v>
      </c>
      <c r="E52" s="1">
        <v>8</v>
      </c>
      <c r="G52" t="s">
        <v>334</v>
      </c>
    </row>
    <row r="53" spans="1:7">
      <c r="A53" s="1" t="s">
        <v>79</v>
      </c>
      <c r="B53" t="s">
        <v>102</v>
      </c>
      <c r="C53" t="s">
        <v>2175</v>
      </c>
      <c r="D53" t="s">
        <v>2176</v>
      </c>
      <c r="E53" s="1">
        <v>9</v>
      </c>
      <c r="G53" t="s">
        <v>334</v>
      </c>
    </row>
    <row r="54" spans="1:7">
      <c r="A54" s="1" t="s">
        <v>79</v>
      </c>
      <c r="B54" t="s">
        <v>102</v>
      </c>
      <c r="C54" t="s">
        <v>2177</v>
      </c>
      <c r="D54" t="s">
        <v>2178</v>
      </c>
      <c r="E54" s="1">
        <v>10</v>
      </c>
      <c r="G54" t="s">
        <v>334</v>
      </c>
    </row>
    <row r="55" spans="1:7">
      <c r="A55" s="1" t="s">
        <v>79</v>
      </c>
      <c r="B55" t="s">
        <v>102</v>
      </c>
      <c r="C55" t="s">
        <v>2179</v>
      </c>
      <c r="D55" t="s">
        <v>2180</v>
      </c>
      <c r="E55" s="1">
        <v>15</v>
      </c>
      <c r="G55" t="s">
        <v>334</v>
      </c>
    </row>
    <row r="56" spans="1:7">
      <c r="A56" s="1" t="s">
        <v>79</v>
      </c>
      <c r="B56" t="s">
        <v>102</v>
      </c>
      <c r="C56" t="s">
        <v>2181</v>
      </c>
      <c r="D56" t="s">
        <v>2182</v>
      </c>
      <c r="E56" s="1">
        <v>20</v>
      </c>
      <c r="G56" t="s">
        <v>334</v>
      </c>
    </row>
    <row r="57" spans="1:7">
      <c r="A57" s="1" t="s">
        <v>79</v>
      </c>
      <c r="B57" t="s">
        <v>102</v>
      </c>
      <c r="C57" t="s">
        <v>2183</v>
      </c>
      <c r="D57" t="s">
        <v>2184</v>
      </c>
      <c r="E57" s="1">
        <v>30</v>
      </c>
      <c r="G57" t="s">
        <v>334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G65"/>
  <sheetViews>
    <sheetView zoomScale="80" zoomScaleNormal="80" workbookViewId="0"/>
  </sheetViews>
  <sheetFormatPr baseColWidth="10" defaultColWidth="8.85546875" defaultRowHeight="15"/>
  <cols>
    <col min="3" max="3" width="15.42578125" bestFit="1" customWidth="1"/>
    <col min="4" max="4" width="52.7109375" bestFit="1" customWidth="1"/>
    <col min="6" max="6" width="24.42578125" bestFit="1" customWidth="1"/>
    <col min="7" max="7" width="11.7109375" bestFit="1" customWidth="1"/>
  </cols>
  <sheetData>
    <row r="1" spans="1:7">
      <c r="A1" s="10" t="s">
        <v>43</v>
      </c>
      <c r="B1" s="2" t="s">
        <v>0</v>
      </c>
      <c r="C1" s="2" t="s">
        <v>328</v>
      </c>
      <c r="D1" s="2" t="s">
        <v>107</v>
      </c>
      <c r="E1" s="2" t="s">
        <v>329</v>
      </c>
      <c r="F1" s="2" t="s">
        <v>106</v>
      </c>
      <c r="G1" s="2" t="s">
        <v>330</v>
      </c>
    </row>
    <row r="2" spans="1:7">
      <c r="A2" s="1" t="s">
        <v>81</v>
      </c>
      <c r="B2" s="12" t="s">
        <v>5</v>
      </c>
      <c r="C2" t="s">
        <v>294</v>
      </c>
      <c r="D2" t="s">
        <v>2185</v>
      </c>
      <c r="E2">
        <v>0</v>
      </c>
      <c r="G2" t="s">
        <v>334</v>
      </c>
    </row>
    <row r="3" spans="1:7">
      <c r="A3" s="1" t="s">
        <v>81</v>
      </c>
      <c r="B3" s="12" t="s">
        <v>7</v>
      </c>
      <c r="C3" t="s">
        <v>2186</v>
      </c>
      <c r="D3" t="s">
        <v>2187</v>
      </c>
      <c r="E3">
        <v>0.25</v>
      </c>
      <c r="G3" t="s">
        <v>334</v>
      </c>
    </row>
    <row r="4" spans="1:7">
      <c r="A4" s="1" t="s">
        <v>81</v>
      </c>
      <c r="B4" s="12" t="s">
        <v>7</v>
      </c>
      <c r="C4" s="1" t="s">
        <v>2188</v>
      </c>
      <c r="D4" s="1" t="s">
        <v>2189</v>
      </c>
      <c r="E4">
        <v>0.5</v>
      </c>
      <c r="G4" t="s">
        <v>334</v>
      </c>
    </row>
    <row r="5" spans="1:7">
      <c r="A5" s="1" t="s">
        <v>81</v>
      </c>
      <c r="B5" s="12" t="s">
        <v>7</v>
      </c>
      <c r="C5" s="1" t="s">
        <v>2190</v>
      </c>
      <c r="D5" s="1" t="s">
        <v>2191</v>
      </c>
      <c r="E5">
        <v>0.75</v>
      </c>
      <c r="G5" t="s">
        <v>334</v>
      </c>
    </row>
    <row r="6" spans="1:7">
      <c r="A6" s="1" t="s">
        <v>81</v>
      </c>
      <c r="B6" s="12" t="s">
        <v>7</v>
      </c>
      <c r="C6" s="1" t="s">
        <v>2192</v>
      </c>
      <c r="D6" s="1" t="s">
        <v>2193</v>
      </c>
      <c r="E6">
        <v>0.25</v>
      </c>
      <c r="G6" t="s">
        <v>334</v>
      </c>
    </row>
    <row r="7" spans="1:7">
      <c r="A7" s="1" t="s">
        <v>81</v>
      </c>
      <c r="B7" s="12" t="s">
        <v>7</v>
      </c>
      <c r="C7" s="1" t="s">
        <v>2194</v>
      </c>
      <c r="D7" s="1" t="s">
        <v>2195</v>
      </c>
      <c r="E7">
        <v>0.5</v>
      </c>
      <c r="G7" t="s">
        <v>334</v>
      </c>
    </row>
    <row r="8" spans="1:7">
      <c r="A8" s="1" t="s">
        <v>81</v>
      </c>
      <c r="B8" t="s">
        <v>25</v>
      </c>
      <c r="C8" t="s">
        <v>2196</v>
      </c>
      <c r="D8" t="s">
        <v>2197</v>
      </c>
      <c r="E8">
        <v>1</v>
      </c>
      <c r="F8" t="s">
        <v>2198</v>
      </c>
      <c r="G8" t="s">
        <v>334</v>
      </c>
    </row>
    <row r="9" spans="1:7">
      <c r="A9" s="1" t="s">
        <v>81</v>
      </c>
      <c r="B9" t="s">
        <v>25</v>
      </c>
      <c r="C9" t="s">
        <v>2199</v>
      </c>
      <c r="D9" t="s">
        <v>2200</v>
      </c>
      <c r="E9">
        <v>2</v>
      </c>
      <c r="F9" t="s">
        <v>2198</v>
      </c>
      <c r="G9" t="s">
        <v>334</v>
      </c>
    </row>
    <row r="10" spans="1:7">
      <c r="A10" s="1" t="s">
        <v>81</v>
      </c>
      <c r="B10" t="s">
        <v>25</v>
      </c>
      <c r="C10" t="s">
        <v>2201</v>
      </c>
      <c r="D10" t="s">
        <v>2202</v>
      </c>
      <c r="E10">
        <v>3</v>
      </c>
      <c r="F10" t="s">
        <v>2198</v>
      </c>
      <c r="G10" t="s">
        <v>334</v>
      </c>
    </row>
    <row r="11" spans="1:7">
      <c r="A11" s="1" t="s">
        <v>81</v>
      </c>
      <c r="B11" t="s">
        <v>25</v>
      </c>
      <c r="C11" t="s">
        <v>2203</v>
      </c>
      <c r="D11" t="s">
        <v>2204</v>
      </c>
      <c r="E11">
        <v>4</v>
      </c>
      <c r="F11" t="s">
        <v>2198</v>
      </c>
      <c r="G11" t="s">
        <v>334</v>
      </c>
    </row>
    <row r="12" spans="1:7">
      <c r="A12" s="1" t="s">
        <v>81</v>
      </c>
      <c r="B12" t="s">
        <v>25</v>
      </c>
      <c r="C12" t="s">
        <v>222</v>
      </c>
      <c r="D12" t="s">
        <v>2205</v>
      </c>
      <c r="E12">
        <v>5</v>
      </c>
      <c r="F12" t="s">
        <v>2198</v>
      </c>
      <c r="G12" t="s">
        <v>334</v>
      </c>
    </row>
    <row r="13" spans="1:7">
      <c r="A13" s="1" t="s">
        <v>81</v>
      </c>
      <c r="B13" t="s">
        <v>25</v>
      </c>
      <c r="C13" t="s">
        <v>2206</v>
      </c>
      <c r="D13" t="s">
        <v>2207</v>
      </c>
      <c r="E13">
        <v>6</v>
      </c>
      <c r="F13" t="s">
        <v>2198</v>
      </c>
      <c r="G13" t="s">
        <v>334</v>
      </c>
    </row>
    <row r="14" spans="1:7">
      <c r="A14" s="1" t="s">
        <v>81</v>
      </c>
      <c r="B14" t="s">
        <v>25</v>
      </c>
      <c r="C14" t="s">
        <v>2208</v>
      </c>
      <c r="D14" t="s">
        <v>2209</v>
      </c>
      <c r="E14">
        <v>7</v>
      </c>
      <c r="F14" t="s">
        <v>2198</v>
      </c>
      <c r="G14" t="s">
        <v>334</v>
      </c>
    </row>
    <row r="15" spans="1:7">
      <c r="A15" s="1" t="s">
        <v>81</v>
      </c>
      <c r="B15" t="s">
        <v>25</v>
      </c>
      <c r="C15" t="s">
        <v>2210</v>
      </c>
      <c r="D15" t="s">
        <v>2211</v>
      </c>
      <c r="E15">
        <v>8</v>
      </c>
      <c r="F15" t="s">
        <v>2198</v>
      </c>
      <c r="G15" t="s">
        <v>334</v>
      </c>
    </row>
    <row r="16" spans="1:7">
      <c r="A16" s="1" t="s">
        <v>81</v>
      </c>
      <c r="B16" t="s">
        <v>25</v>
      </c>
      <c r="C16" t="s">
        <v>2212</v>
      </c>
      <c r="D16" t="s">
        <v>2213</v>
      </c>
      <c r="E16">
        <v>9</v>
      </c>
      <c r="F16" t="s">
        <v>2198</v>
      </c>
      <c r="G16" t="s">
        <v>334</v>
      </c>
    </row>
    <row r="17" spans="1:7">
      <c r="A17" s="1" t="s">
        <v>81</v>
      </c>
      <c r="B17" t="s">
        <v>25</v>
      </c>
      <c r="C17" t="s">
        <v>2214</v>
      </c>
      <c r="D17" t="s">
        <v>2215</v>
      </c>
      <c r="E17">
        <v>10</v>
      </c>
      <c r="F17" t="s">
        <v>2198</v>
      </c>
      <c r="G17" t="s">
        <v>334</v>
      </c>
    </row>
    <row r="18" spans="1:7">
      <c r="A18" s="1" t="s">
        <v>81</v>
      </c>
      <c r="B18" t="s">
        <v>25</v>
      </c>
      <c r="C18" s="1" t="s">
        <v>2216</v>
      </c>
      <c r="D18" s="1" t="s">
        <v>2217</v>
      </c>
      <c r="E18">
        <v>15</v>
      </c>
      <c r="F18" t="s">
        <v>2198</v>
      </c>
      <c r="G18" t="s">
        <v>334</v>
      </c>
    </row>
    <row r="19" spans="1:7">
      <c r="A19" s="1" t="s">
        <v>81</v>
      </c>
      <c r="B19" t="s">
        <v>25</v>
      </c>
      <c r="C19" s="1" t="s">
        <v>2218</v>
      </c>
      <c r="D19" s="1" t="s">
        <v>2219</v>
      </c>
      <c r="E19">
        <v>20</v>
      </c>
      <c r="F19" t="s">
        <v>2198</v>
      </c>
      <c r="G19" t="s">
        <v>334</v>
      </c>
    </row>
    <row r="20" spans="1:7">
      <c r="A20" s="1" t="s">
        <v>81</v>
      </c>
      <c r="B20" t="s">
        <v>25</v>
      </c>
      <c r="C20" s="1" t="s">
        <v>2220</v>
      </c>
      <c r="D20" s="1" t="s">
        <v>2221</v>
      </c>
      <c r="E20">
        <v>25</v>
      </c>
      <c r="F20" t="s">
        <v>2198</v>
      </c>
      <c r="G20" t="s">
        <v>334</v>
      </c>
    </row>
    <row r="21" spans="1:7">
      <c r="A21" s="1" t="s">
        <v>81</v>
      </c>
      <c r="B21" t="s">
        <v>25</v>
      </c>
      <c r="C21" s="1" t="s">
        <v>2222</v>
      </c>
      <c r="D21" s="1" t="s">
        <v>2223</v>
      </c>
      <c r="E21">
        <v>30</v>
      </c>
      <c r="F21" t="s">
        <v>2198</v>
      </c>
      <c r="G21" t="s">
        <v>334</v>
      </c>
    </row>
    <row r="22" spans="1:7">
      <c r="A22" s="1" t="s">
        <v>81</v>
      </c>
      <c r="B22" t="s">
        <v>11</v>
      </c>
      <c r="C22" t="s">
        <v>2224</v>
      </c>
      <c r="D22" t="s">
        <v>2225</v>
      </c>
      <c r="E22">
        <v>1</v>
      </c>
      <c r="F22" t="s">
        <v>2226</v>
      </c>
      <c r="G22" t="s">
        <v>334</v>
      </c>
    </row>
    <row r="23" spans="1:7">
      <c r="A23" s="1" t="s">
        <v>81</v>
      </c>
      <c r="B23" t="s">
        <v>11</v>
      </c>
      <c r="C23" t="s">
        <v>2227</v>
      </c>
      <c r="D23" t="s">
        <v>2228</v>
      </c>
      <c r="E23">
        <v>2</v>
      </c>
      <c r="F23" t="s">
        <v>2226</v>
      </c>
      <c r="G23" t="s">
        <v>334</v>
      </c>
    </row>
    <row r="24" spans="1:7">
      <c r="A24" s="1" t="s">
        <v>81</v>
      </c>
      <c r="B24" t="s">
        <v>11</v>
      </c>
      <c r="C24" t="s">
        <v>2229</v>
      </c>
      <c r="D24" t="s">
        <v>2230</v>
      </c>
      <c r="E24">
        <v>3</v>
      </c>
      <c r="F24" t="s">
        <v>2226</v>
      </c>
      <c r="G24" t="s">
        <v>334</v>
      </c>
    </row>
    <row r="25" spans="1:7">
      <c r="A25" s="1" t="s">
        <v>81</v>
      </c>
      <c r="B25" t="s">
        <v>11</v>
      </c>
      <c r="C25" t="s">
        <v>2231</v>
      </c>
      <c r="D25" t="s">
        <v>2232</v>
      </c>
      <c r="E25">
        <v>4</v>
      </c>
      <c r="F25" t="s">
        <v>2226</v>
      </c>
      <c r="G25" t="s">
        <v>334</v>
      </c>
    </row>
    <row r="26" spans="1:7">
      <c r="A26" s="1" t="s">
        <v>81</v>
      </c>
      <c r="B26" t="s">
        <v>11</v>
      </c>
      <c r="C26" t="s">
        <v>224</v>
      </c>
      <c r="D26" t="s">
        <v>2233</v>
      </c>
      <c r="E26">
        <v>5</v>
      </c>
      <c r="F26" t="s">
        <v>2226</v>
      </c>
      <c r="G26" t="s">
        <v>334</v>
      </c>
    </row>
    <row r="27" spans="1:7">
      <c r="A27" s="1" t="s">
        <v>81</v>
      </c>
      <c r="B27" t="s">
        <v>11</v>
      </c>
      <c r="C27" t="s">
        <v>2234</v>
      </c>
      <c r="D27" t="s">
        <v>2235</v>
      </c>
      <c r="E27">
        <v>6</v>
      </c>
      <c r="F27" t="s">
        <v>2226</v>
      </c>
      <c r="G27" t="s">
        <v>334</v>
      </c>
    </row>
    <row r="28" spans="1:7">
      <c r="A28" s="1" t="s">
        <v>81</v>
      </c>
      <c r="B28" t="s">
        <v>11</v>
      </c>
      <c r="C28" t="s">
        <v>2236</v>
      </c>
      <c r="D28" t="s">
        <v>2237</v>
      </c>
      <c r="E28">
        <v>7</v>
      </c>
      <c r="F28" t="s">
        <v>2226</v>
      </c>
      <c r="G28" t="s">
        <v>334</v>
      </c>
    </row>
    <row r="29" spans="1:7">
      <c r="A29" s="1" t="s">
        <v>81</v>
      </c>
      <c r="B29" t="s">
        <v>11</v>
      </c>
      <c r="C29" t="s">
        <v>2238</v>
      </c>
      <c r="D29" t="s">
        <v>2239</v>
      </c>
      <c r="E29">
        <v>8</v>
      </c>
      <c r="F29" t="s">
        <v>2226</v>
      </c>
      <c r="G29" t="s">
        <v>334</v>
      </c>
    </row>
    <row r="30" spans="1:7">
      <c r="A30" s="1" t="s">
        <v>81</v>
      </c>
      <c r="B30" t="s">
        <v>11</v>
      </c>
      <c r="C30" t="s">
        <v>2240</v>
      </c>
      <c r="D30" t="s">
        <v>2241</v>
      </c>
      <c r="E30">
        <v>9</v>
      </c>
      <c r="F30" t="s">
        <v>2226</v>
      </c>
      <c r="G30" t="s">
        <v>334</v>
      </c>
    </row>
    <row r="31" spans="1:7">
      <c r="A31" s="1" t="s">
        <v>81</v>
      </c>
      <c r="B31" t="s">
        <v>11</v>
      </c>
      <c r="C31" t="s">
        <v>2242</v>
      </c>
      <c r="D31" t="s">
        <v>2243</v>
      </c>
      <c r="E31">
        <v>10</v>
      </c>
      <c r="F31" t="s">
        <v>2226</v>
      </c>
      <c r="G31" t="s">
        <v>334</v>
      </c>
    </row>
    <row r="32" spans="1:7">
      <c r="A32" s="1" t="s">
        <v>81</v>
      </c>
      <c r="B32" t="s">
        <v>11</v>
      </c>
      <c r="C32" s="1" t="s">
        <v>2244</v>
      </c>
      <c r="D32" s="1" t="s">
        <v>2245</v>
      </c>
      <c r="E32">
        <v>15</v>
      </c>
      <c r="F32" t="s">
        <v>2226</v>
      </c>
      <c r="G32" t="s">
        <v>334</v>
      </c>
    </row>
    <row r="33" spans="1:7">
      <c r="A33" s="1" t="s">
        <v>81</v>
      </c>
      <c r="B33" t="s">
        <v>11</v>
      </c>
      <c r="C33" s="1" t="s">
        <v>2246</v>
      </c>
      <c r="D33" s="1" t="s">
        <v>2247</v>
      </c>
      <c r="E33">
        <v>20</v>
      </c>
      <c r="F33" t="s">
        <v>2226</v>
      </c>
      <c r="G33" t="s">
        <v>334</v>
      </c>
    </row>
    <row r="34" spans="1:7">
      <c r="A34" s="1" t="s">
        <v>81</v>
      </c>
      <c r="B34" t="s">
        <v>11</v>
      </c>
      <c r="C34" s="1" t="s">
        <v>2248</v>
      </c>
      <c r="D34" s="1" t="s">
        <v>2249</v>
      </c>
      <c r="E34">
        <v>25</v>
      </c>
      <c r="F34" t="s">
        <v>2226</v>
      </c>
      <c r="G34" t="s">
        <v>334</v>
      </c>
    </row>
    <row r="35" spans="1:7">
      <c r="A35" s="1" t="s">
        <v>81</v>
      </c>
      <c r="B35" t="s">
        <v>11</v>
      </c>
      <c r="C35" s="1" t="s">
        <v>2250</v>
      </c>
      <c r="D35" s="1" t="s">
        <v>2251</v>
      </c>
      <c r="E35">
        <v>30</v>
      </c>
      <c r="F35" t="s">
        <v>2226</v>
      </c>
      <c r="G35" t="s">
        <v>334</v>
      </c>
    </row>
    <row r="36" spans="1:7">
      <c r="A36" t="s">
        <v>81</v>
      </c>
      <c r="B36" t="s">
        <v>127</v>
      </c>
      <c r="C36" t="s">
        <v>2252</v>
      </c>
      <c r="D36" t="s">
        <v>2253</v>
      </c>
      <c r="E36">
        <v>0.25</v>
      </c>
      <c r="G36" t="s">
        <v>334</v>
      </c>
    </row>
    <row r="37" spans="1:7">
      <c r="A37" t="s">
        <v>81</v>
      </c>
      <c r="B37" t="s">
        <v>127</v>
      </c>
      <c r="C37" t="s">
        <v>2254</v>
      </c>
      <c r="D37" t="s">
        <v>2255</v>
      </c>
      <c r="E37">
        <v>0.5</v>
      </c>
      <c r="G37" t="s">
        <v>334</v>
      </c>
    </row>
    <row r="38" spans="1:7">
      <c r="A38" t="s">
        <v>81</v>
      </c>
      <c r="B38" t="s">
        <v>127</v>
      </c>
      <c r="C38" t="s">
        <v>2256</v>
      </c>
      <c r="D38" t="s">
        <v>2257</v>
      </c>
      <c r="E38">
        <v>1</v>
      </c>
      <c r="G38" t="s">
        <v>334</v>
      </c>
    </row>
    <row r="39" spans="1:7">
      <c r="A39" t="s">
        <v>81</v>
      </c>
      <c r="B39" t="s">
        <v>127</v>
      </c>
      <c r="C39" t="s">
        <v>2258</v>
      </c>
      <c r="D39" t="s">
        <v>2259</v>
      </c>
      <c r="E39">
        <v>2</v>
      </c>
      <c r="G39" t="s">
        <v>334</v>
      </c>
    </row>
    <row r="40" spans="1:7">
      <c r="A40" t="s">
        <v>81</v>
      </c>
      <c r="B40" t="s">
        <v>127</v>
      </c>
      <c r="C40" t="s">
        <v>2260</v>
      </c>
      <c r="D40" t="s">
        <v>2261</v>
      </c>
      <c r="E40">
        <v>3</v>
      </c>
      <c r="G40" t="s">
        <v>334</v>
      </c>
    </row>
    <row r="41" spans="1:7">
      <c r="A41" t="s">
        <v>81</v>
      </c>
      <c r="B41" t="s">
        <v>127</v>
      </c>
      <c r="C41" t="s">
        <v>2262</v>
      </c>
      <c r="D41" t="s">
        <v>2263</v>
      </c>
      <c r="E41">
        <v>4</v>
      </c>
      <c r="G41" t="s">
        <v>334</v>
      </c>
    </row>
    <row r="42" spans="1:7">
      <c r="A42" t="s">
        <v>81</v>
      </c>
      <c r="B42" t="s">
        <v>127</v>
      </c>
      <c r="C42" t="s">
        <v>226</v>
      </c>
      <c r="D42" t="s">
        <v>2264</v>
      </c>
      <c r="E42">
        <v>5</v>
      </c>
      <c r="G42" t="s">
        <v>334</v>
      </c>
    </row>
    <row r="43" spans="1:7">
      <c r="A43" t="s">
        <v>81</v>
      </c>
      <c r="B43" t="s">
        <v>127</v>
      </c>
      <c r="C43" t="s">
        <v>2265</v>
      </c>
      <c r="D43" t="s">
        <v>2266</v>
      </c>
      <c r="E43">
        <v>7</v>
      </c>
      <c r="G43" t="s">
        <v>334</v>
      </c>
    </row>
    <row r="44" spans="1:7">
      <c r="A44" t="s">
        <v>81</v>
      </c>
      <c r="B44" t="s">
        <v>127</v>
      </c>
      <c r="C44" t="s">
        <v>2267</v>
      </c>
      <c r="D44" t="s">
        <v>2268</v>
      </c>
      <c r="E44">
        <v>8</v>
      </c>
      <c r="G44" t="s">
        <v>334</v>
      </c>
    </row>
    <row r="45" spans="1:7">
      <c r="A45" t="s">
        <v>81</v>
      </c>
      <c r="B45" t="s">
        <v>127</v>
      </c>
      <c r="C45" t="s">
        <v>2269</v>
      </c>
      <c r="D45" t="s">
        <v>2270</v>
      </c>
      <c r="E45">
        <v>9</v>
      </c>
      <c r="G45" t="s">
        <v>334</v>
      </c>
    </row>
    <row r="46" spans="1:7">
      <c r="A46" t="s">
        <v>81</v>
      </c>
      <c r="B46" t="s">
        <v>127</v>
      </c>
      <c r="C46" t="s">
        <v>2271</v>
      </c>
      <c r="D46" t="s">
        <v>2272</v>
      </c>
      <c r="E46">
        <v>10</v>
      </c>
      <c r="G46" t="s">
        <v>334</v>
      </c>
    </row>
    <row r="47" spans="1:7">
      <c r="A47" t="s">
        <v>81</v>
      </c>
      <c r="B47" t="s">
        <v>127</v>
      </c>
      <c r="C47" t="s">
        <v>2273</v>
      </c>
      <c r="D47" t="s">
        <v>2274</v>
      </c>
      <c r="E47">
        <v>15</v>
      </c>
      <c r="G47" t="s">
        <v>334</v>
      </c>
    </row>
    <row r="48" spans="1:7">
      <c r="A48" t="s">
        <v>81</v>
      </c>
      <c r="B48" t="s">
        <v>127</v>
      </c>
      <c r="C48" t="s">
        <v>2275</v>
      </c>
      <c r="D48" t="s">
        <v>2276</v>
      </c>
      <c r="E48">
        <v>20</v>
      </c>
      <c r="G48" t="s">
        <v>334</v>
      </c>
    </row>
    <row r="49" spans="1:7">
      <c r="A49" t="s">
        <v>81</v>
      </c>
      <c r="B49" t="s">
        <v>127</v>
      </c>
      <c r="C49" t="s">
        <v>2277</v>
      </c>
      <c r="D49" t="s">
        <v>2278</v>
      </c>
      <c r="E49">
        <v>25</v>
      </c>
      <c r="G49" t="s">
        <v>334</v>
      </c>
    </row>
    <row r="50" spans="1:7">
      <c r="A50" t="s">
        <v>81</v>
      </c>
      <c r="B50" t="s">
        <v>127</v>
      </c>
      <c r="C50" t="s">
        <v>2279</v>
      </c>
      <c r="D50" t="s">
        <v>2280</v>
      </c>
      <c r="E50">
        <v>30</v>
      </c>
      <c r="G50" t="s">
        <v>334</v>
      </c>
    </row>
    <row r="51" spans="1:7">
      <c r="A51" t="s">
        <v>81</v>
      </c>
      <c r="B51" t="s">
        <v>127</v>
      </c>
      <c r="C51" t="s">
        <v>2281</v>
      </c>
      <c r="D51" t="s">
        <v>2282</v>
      </c>
      <c r="E51">
        <v>0.25</v>
      </c>
      <c r="G51" t="s">
        <v>334</v>
      </c>
    </row>
    <row r="52" spans="1:7">
      <c r="A52" t="s">
        <v>81</v>
      </c>
      <c r="B52" t="s">
        <v>127</v>
      </c>
      <c r="C52" t="s">
        <v>2283</v>
      </c>
      <c r="D52" t="s">
        <v>2284</v>
      </c>
      <c r="E52">
        <v>0.5</v>
      </c>
      <c r="G52" t="s">
        <v>334</v>
      </c>
    </row>
    <row r="53" spans="1:7">
      <c r="A53" t="s">
        <v>81</v>
      </c>
      <c r="B53" t="s">
        <v>127</v>
      </c>
      <c r="C53" t="s">
        <v>2285</v>
      </c>
      <c r="D53" t="s">
        <v>2286</v>
      </c>
      <c r="E53">
        <v>1</v>
      </c>
      <c r="G53" t="s">
        <v>334</v>
      </c>
    </row>
    <row r="54" spans="1:7">
      <c r="A54" t="s">
        <v>81</v>
      </c>
      <c r="B54" t="s">
        <v>127</v>
      </c>
      <c r="C54" t="s">
        <v>2287</v>
      </c>
      <c r="D54" t="s">
        <v>2288</v>
      </c>
      <c r="E54">
        <v>2</v>
      </c>
      <c r="G54" t="s">
        <v>334</v>
      </c>
    </row>
    <row r="55" spans="1:7">
      <c r="A55" t="s">
        <v>81</v>
      </c>
      <c r="B55" t="s">
        <v>127</v>
      </c>
      <c r="C55" t="s">
        <v>2289</v>
      </c>
      <c r="D55" t="s">
        <v>2290</v>
      </c>
      <c r="E55">
        <v>3</v>
      </c>
      <c r="G55" t="s">
        <v>334</v>
      </c>
    </row>
    <row r="56" spans="1:7">
      <c r="A56" t="s">
        <v>81</v>
      </c>
      <c r="B56" t="s">
        <v>127</v>
      </c>
      <c r="C56" t="s">
        <v>2291</v>
      </c>
      <c r="D56" t="s">
        <v>2292</v>
      </c>
      <c r="E56">
        <v>4</v>
      </c>
      <c r="G56" t="s">
        <v>334</v>
      </c>
    </row>
    <row r="57" spans="1:7">
      <c r="A57" t="s">
        <v>81</v>
      </c>
      <c r="B57" t="s">
        <v>127</v>
      </c>
      <c r="C57" t="s">
        <v>2293</v>
      </c>
      <c r="D57" t="s">
        <v>2294</v>
      </c>
      <c r="E57">
        <v>5</v>
      </c>
      <c r="G57" t="s">
        <v>334</v>
      </c>
    </row>
    <row r="58" spans="1:7">
      <c r="A58" t="s">
        <v>81</v>
      </c>
      <c r="B58" t="s">
        <v>127</v>
      </c>
      <c r="C58" t="s">
        <v>228</v>
      </c>
      <c r="D58" t="s">
        <v>2295</v>
      </c>
      <c r="E58">
        <v>6</v>
      </c>
      <c r="G58" t="s">
        <v>334</v>
      </c>
    </row>
    <row r="59" spans="1:7">
      <c r="A59" t="s">
        <v>81</v>
      </c>
      <c r="B59" t="s">
        <v>127</v>
      </c>
      <c r="C59" t="s">
        <v>2296</v>
      </c>
      <c r="D59" t="s">
        <v>2297</v>
      </c>
      <c r="E59">
        <v>7</v>
      </c>
      <c r="G59" t="s">
        <v>334</v>
      </c>
    </row>
    <row r="60" spans="1:7">
      <c r="A60" t="s">
        <v>81</v>
      </c>
      <c r="B60" t="s">
        <v>127</v>
      </c>
      <c r="C60" t="s">
        <v>2298</v>
      </c>
      <c r="D60" t="s">
        <v>2299</v>
      </c>
      <c r="E60">
        <v>8</v>
      </c>
      <c r="G60" t="s">
        <v>334</v>
      </c>
    </row>
    <row r="61" spans="1:7">
      <c r="A61" t="s">
        <v>81</v>
      </c>
      <c r="B61" t="s">
        <v>127</v>
      </c>
      <c r="C61" t="s">
        <v>2300</v>
      </c>
      <c r="D61" t="s">
        <v>2301</v>
      </c>
      <c r="E61">
        <v>9</v>
      </c>
      <c r="G61" t="s">
        <v>334</v>
      </c>
    </row>
    <row r="62" spans="1:7">
      <c r="A62" t="s">
        <v>81</v>
      </c>
      <c r="B62" t="s">
        <v>127</v>
      </c>
      <c r="C62" t="s">
        <v>2302</v>
      </c>
      <c r="D62" t="s">
        <v>2303</v>
      </c>
      <c r="E62">
        <v>10</v>
      </c>
      <c r="G62" t="s">
        <v>334</v>
      </c>
    </row>
    <row r="63" spans="1:7">
      <c r="A63" t="s">
        <v>81</v>
      </c>
      <c r="B63" t="s">
        <v>127</v>
      </c>
      <c r="C63" t="s">
        <v>2304</v>
      </c>
      <c r="D63" t="s">
        <v>2305</v>
      </c>
      <c r="E63">
        <v>15</v>
      </c>
      <c r="G63" t="s">
        <v>334</v>
      </c>
    </row>
    <row r="64" spans="1:7">
      <c r="A64" t="s">
        <v>81</v>
      </c>
      <c r="B64" t="s">
        <v>127</v>
      </c>
      <c r="C64" t="s">
        <v>2306</v>
      </c>
      <c r="D64" t="s">
        <v>2307</v>
      </c>
      <c r="E64">
        <v>20</v>
      </c>
      <c r="G64" t="s">
        <v>334</v>
      </c>
    </row>
    <row r="65" spans="1:7">
      <c r="A65" t="s">
        <v>81</v>
      </c>
      <c r="B65" t="s">
        <v>127</v>
      </c>
      <c r="C65" t="s">
        <v>2308</v>
      </c>
      <c r="D65" t="s">
        <v>2309</v>
      </c>
      <c r="E65">
        <v>30</v>
      </c>
      <c r="G65" t="s">
        <v>334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G74"/>
  <sheetViews>
    <sheetView zoomScale="80" zoomScaleNormal="80" workbookViewId="0"/>
  </sheetViews>
  <sheetFormatPr baseColWidth="10" defaultColWidth="8.85546875" defaultRowHeight="15"/>
  <cols>
    <col min="2" max="2" width="5.140625" bestFit="1" customWidth="1"/>
    <col min="3" max="3" width="22" customWidth="1"/>
    <col min="4" max="4" width="42.7109375" bestFit="1" customWidth="1"/>
    <col min="5" max="5" width="6" bestFit="1" customWidth="1"/>
    <col min="6" max="6" width="28.42578125" bestFit="1" customWidth="1"/>
    <col min="7" max="7" width="11.7109375" bestFit="1" customWidth="1"/>
  </cols>
  <sheetData>
    <row r="1" spans="1:7">
      <c r="A1" s="10" t="s">
        <v>43</v>
      </c>
      <c r="B1" s="2" t="s">
        <v>0</v>
      </c>
      <c r="C1" s="2" t="s">
        <v>328</v>
      </c>
      <c r="D1" s="2" t="s">
        <v>107</v>
      </c>
      <c r="E1" s="2" t="s">
        <v>329</v>
      </c>
      <c r="F1" s="2" t="s">
        <v>106</v>
      </c>
      <c r="G1" s="2" t="s">
        <v>330</v>
      </c>
    </row>
    <row r="2" spans="1:7">
      <c r="A2" t="s">
        <v>45</v>
      </c>
      <c r="B2" s="12" t="s">
        <v>5</v>
      </c>
      <c r="C2" t="s">
        <v>298</v>
      </c>
      <c r="D2" t="s">
        <v>2310</v>
      </c>
      <c r="E2">
        <v>0</v>
      </c>
      <c r="G2" t="s">
        <v>334</v>
      </c>
    </row>
    <row r="3" spans="1:7">
      <c r="A3" t="s">
        <v>45</v>
      </c>
      <c r="B3" s="12" t="s">
        <v>7</v>
      </c>
      <c r="C3" t="s">
        <v>2311</v>
      </c>
      <c r="D3" t="s">
        <v>2312</v>
      </c>
      <c r="E3">
        <v>0.25</v>
      </c>
      <c r="G3" t="s">
        <v>334</v>
      </c>
    </row>
    <row r="4" spans="1:7">
      <c r="A4" t="s">
        <v>45</v>
      </c>
      <c r="B4" s="12" t="s">
        <v>7</v>
      </c>
      <c r="C4" s="1" t="s">
        <v>2313</v>
      </c>
      <c r="D4" s="1" t="s">
        <v>2314</v>
      </c>
      <c r="E4">
        <v>0.5</v>
      </c>
      <c r="G4" t="s">
        <v>334</v>
      </c>
    </row>
    <row r="5" spans="1:7">
      <c r="A5" t="s">
        <v>45</v>
      </c>
      <c r="B5" s="12" t="s">
        <v>7</v>
      </c>
      <c r="C5" s="1" t="s">
        <v>2315</v>
      </c>
      <c r="D5" s="1" t="s">
        <v>2316</v>
      </c>
      <c r="E5">
        <v>0.75</v>
      </c>
      <c r="G5" t="s">
        <v>334</v>
      </c>
    </row>
    <row r="6" spans="1:7">
      <c r="A6" t="s">
        <v>45</v>
      </c>
      <c r="B6" t="s">
        <v>25</v>
      </c>
      <c r="C6" t="s">
        <v>2317</v>
      </c>
      <c r="D6" t="s">
        <v>2318</v>
      </c>
      <c r="E6">
        <v>1</v>
      </c>
      <c r="F6" t="s">
        <v>2319</v>
      </c>
      <c r="G6" t="s">
        <v>334</v>
      </c>
    </row>
    <row r="7" spans="1:7">
      <c r="A7" t="s">
        <v>45</v>
      </c>
      <c r="B7" t="s">
        <v>25</v>
      </c>
      <c r="C7" t="s">
        <v>2320</v>
      </c>
      <c r="D7" t="s">
        <v>2321</v>
      </c>
      <c r="E7">
        <v>2</v>
      </c>
      <c r="F7" t="s">
        <v>2319</v>
      </c>
      <c r="G7" t="s">
        <v>334</v>
      </c>
    </row>
    <row r="8" spans="1:7">
      <c r="A8" t="s">
        <v>45</v>
      </c>
      <c r="B8" t="s">
        <v>25</v>
      </c>
      <c r="C8" t="s">
        <v>2322</v>
      </c>
      <c r="D8" t="s">
        <v>2323</v>
      </c>
      <c r="E8">
        <v>3</v>
      </c>
      <c r="F8" t="s">
        <v>2319</v>
      </c>
      <c r="G8" t="s">
        <v>334</v>
      </c>
    </row>
    <row r="9" spans="1:7">
      <c r="A9" t="s">
        <v>45</v>
      </c>
      <c r="B9" t="s">
        <v>25</v>
      </c>
      <c r="C9" t="s">
        <v>2324</v>
      </c>
      <c r="D9" t="s">
        <v>2325</v>
      </c>
      <c r="E9">
        <v>4</v>
      </c>
      <c r="F9" t="s">
        <v>2319</v>
      </c>
      <c r="G9" t="s">
        <v>334</v>
      </c>
    </row>
    <row r="10" spans="1:7">
      <c r="A10" t="s">
        <v>45</v>
      </c>
      <c r="B10" t="s">
        <v>25</v>
      </c>
      <c r="C10" t="s">
        <v>2326</v>
      </c>
      <c r="D10" t="s">
        <v>2327</v>
      </c>
      <c r="E10">
        <v>5</v>
      </c>
      <c r="F10" t="s">
        <v>2319</v>
      </c>
      <c r="G10" t="s">
        <v>334</v>
      </c>
    </row>
    <row r="11" spans="1:7">
      <c r="A11" t="s">
        <v>45</v>
      </c>
      <c r="B11" t="s">
        <v>25</v>
      </c>
      <c r="C11" t="s">
        <v>2328</v>
      </c>
      <c r="D11" t="s">
        <v>2329</v>
      </c>
      <c r="E11">
        <v>6</v>
      </c>
      <c r="F11" t="s">
        <v>2319</v>
      </c>
      <c r="G11" t="s">
        <v>334</v>
      </c>
    </row>
    <row r="12" spans="1:7">
      <c r="A12" t="s">
        <v>45</v>
      </c>
      <c r="B12" t="s">
        <v>25</v>
      </c>
      <c r="C12" t="s">
        <v>2330</v>
      </c>
      <c r="D12" t="s">
        <v>2331</v>
      </c>
      <c r="E12">
        <v>7</v>
      </c>
      <c r="F12" t="s">
        <v>2319</v>
      </c>
      <c r="G12" t="s">
        <v>334</v>
      </c>
    </row>
    <row r="13" spans="1:7">
      <c r="A13" t="s">
        <v>45</v>
      </c>
      <c r="B13" t="s">
        <v>25</v>
      </c>
      <c r="C13" t="s">
        <v>2332</v>
      </c>
      <c r="D13" t="s">
        <v>2333</v>
      </c>
      <c r="E13">
        <v>8</v>
      </c>
      <c r="F13" t="s">
        <v>2319</v>
      </c>
      <c r="G13" t="s">
        <v>334</v>
      </c>
    </row>
    <row r="14" spans="1:7">
      <c r="A14" t="s">
        <v>45</v>
      </c>
      <c r="B14" t="s">
        <v>25</v>
      </c>
      <c r="C14" t="s">
        <v>2334</v>
      </c>
      <c r="D14" t="s">
        <v>2335</v>
      </c>
      <c r="E14">
        <v>9</v>
      </c>
      <c r="F14" t="s">
        <v>2319</v>
      </c>
      <c r="G14" t="s">
        <v>334</v>
      </c>
    </row>
    <row r="15" spans="1:7">
      <c r="A15" t="s">
        <v>45</v>
      </c>
      <c r="B15" t="s">
        <v>25</v>
      </c>
      <c r="C15" t="s">
        <v>2336</v>
      </c>
      <c r="D15" t="s">
        <v>2337</v>
      </c>
      <c r="E15">
        <v>10</v>
      </c>
      <c r="F15" t="s">
        <v>2319</v>
      </c>
      <c r="G15" t="s">
        <v>334</v>
      </c>
    </row>
    <row r="16" spans="1:7">
      <c r="A16" t="s">
        <v>45</v>
      </c>
      <c r="B16" t="s">
        <v>25</v>
      </c>
      <c r="C16" t="s">
        <v>2338</v>
      </c>
      <c r="D16" t="s">
        <v>2339</v>
      </c>
      <c r="E16">
        <v>15</v>
      </c>
      <c r="F16" t="s">
        <v>2319</v>
      </c>
      <c r="G16" t="s">
        <v>334</v>
      </c>
    </row>
    <row r="17" spans="1:7">
      <c r="A17" t="s">
        <v>45</v>
      </c>
      <c r="B17" t="s">
        <v>25</v>
      </c>
      <c r="C17" t="s">
        <v>2340</v>
      </c>
      <c r="D17" t="s">
        <v>2341</v>
      </c>
      <c r="E17">
        <v>20</v>
      </c>
      <c r="F17" t="s">
        <v>2319</v>
      </c>
      <c r="G17" t="s">
        <v>334</v>
      </c>
    </row>
    <row r="18" spans="1:7">
      <c r="A18" t="s">
        <v>45</v>
      </c>
      <c r="B18" t="s">
        <v>25</v>
      </c>
      <c r="C18" t="s">
        <v>2342</v>
      </c>
      <c r="D18" t="s">
        <v>2343</v>
      </c>
      <c r="E18">
        <v>25</v>
      </c>
      <c r="F18" t="s">
        <v>2319</v>
      </c>
      <c r="G18" t="s">
        <v>334</v>
      </c>
    </row>
    <row r="19" spans="1:7">
      <c r="A19" t="s">
        <v>45</v>
      </c>
      <c r="B19" t="s">
        <v>25</v>
      </c>
      <c r="C19" t="s">
        <v>2344</v>
      </c>
      <c r="D19" t="s">
        <v>2345</v>
      </c>
      <c r="E19">
        <v>30</v>
      </c>
      <c r="F19" t="s">
        <v>2319</v>
      </c>
      <c r="G19" t="s">
        <v>334</v>
      </c>
    </row>
    <row r="20" spans="1:7">
      <c r="A20" t="s">
        <v>45</v>
      </c>
      <c r="B20" t="s">
        <v>11</v>
      </c>
      <c r="C20" t="s">
        <v>2346</v>
      </c>
      <c r="D20" t="s">
        <v>2347</v>
      </c>
      <c r="E20">
        <v>1</v>
      </c>
      <c r="F20" t="s">
        <v>2348</v>
      </c>
      <c r="G20" t="s">
        <v>334</v>
      </c>
    </row>
    <row r="21" spans="1:7">
      <c r="A21" t="s">
        <v>45</v>
      </c>
      <c r="B21" t="s">
        <v>11</v>
      </c>
      <c r="C21" t="s">
        <v>2349</v>
      </c>
      <c r="D21" t="s">
        <v>2350</v>
      </c>
      <c r="E21">
        <v>2</v>
      </c>
      <c r="F21" t="s">
        <v>2348</v>
      </c>
      <c r="G21" t="s">
        <v>334</v>
      </c>
    </row>
    <row r="22" spans="1:7">
      <c r="A22" t="s">
        <v>45</v>
      </c>
      <c r="B22" t="s">
        <v>11</v>
      </c>
      <c r="C22" t="s">
        <v>2351</v>
      </c>
      <c r="D22" t="s">
        <v>2352</v>
      </c>
      <c r="E22">
        <v>3</v>
      </c>
      <c r="F22" t="s">
        <v>2348</v>
      </c>
      <c r="G22" t="s">
        <v>334</v>
      </c>
    </row>
    <row r="23" spans="1:7">
      <c r="A23" t="s">
        <v>45</v>
      </c>
      <c r="B23" t="s">
        <v>11</v>
      </c>
      <c r="C23" t="s">
        <v>2353</v>
      </c>
      <c r="D23" t="s">
        <v>2354</v>
      </c>
      <c r="E23">
        <v>4</v>
      </c>
      <c r="F23" t="s">
        <v>2348</v>
      </c>
      <c r="G23" t="s">
        <v>334</v>
      </c>
    </row>
    <row r="24" spans="1:7">
      <c r="A24" t="s">
        <v>45</v>
      </c>
      <c r="B24" t="s">
        <v>11</v>
      </c>
      <c r="C24" t="s">
        <v>2355</v>
      </c>
      <c r="D24" t="s">
        <v>2356</v>
      </c>
      <c r="E24">
        <v>5</v>
      </c>
      <c r="F24" t="s">
        <v>2348</v>
      </c>
      <c r="G24" t="s">
        <v>334</v>
      </c>
    </row>
    <row r="25" spans="1:7">
      <c r="A25" t="s">
        <v>45</v>
      </c>
      <c r="B25" t="s">
        <v>11</v>
      </c>
      <c r="C25" t="s">
        <v>2357</v>
      </c>
      <c r="D25" t="s">
        <v>2358</v>
      </c>
      <c r="E25">
        <v>6</v>
      </c>
      <c r="F25" t="s">
        <v>2348</v>
      </c>
      <c r="G25" t="s">
        <v>334</v>
      </c>
    </row>
    <row r="26" spans="1:7">
      <c r="A26" t="s">
        <v>45</v>
      </c>
      <c r="B26" t="s">
        <v>11</v>
      </c>
      <c r="C26" t="s">
        <v>2359</v>
      </c>
      <c r="D26" t="s">
        <v>2360</v>
      </c>
      <c r="E26">
        <v>7</v>
      </c>
      <c r="F26" t="s">
        <v>2348</v>
      </c>
      <c r="G26" t="s">
        <v>334</v>
      </c>
    </row>
    <row r="27" spans="1:7">
      <c r="A27" t="s">
        <v>45</v>
      </c>
      <c r="B27" t="s">
        <v>11</v>
      </c>
      <c r="C27" t="s">
        <v>2361</v>
      </c>
      <c r="D27" t="s">
        <v>2362</v>
      </c>
      <c r="E27">
        <v>8</v>
      </c>
      <c r="F27" t="s">
        <v>2348</v>
      </c>
      <c r="G27" t="s">
        <v>334</v>
      </c>
    </row>
    <row r="28" spans="1:7">
      <c r="A28" t="s">
        <v>45</v>
      </c>
      <c r="B28" t="s">
        <v>11</v>
      </c>
      <c r="C28" t="s">
        <v>2363</v>
      </c>
      <c r="D28" t="s">
        <v>2364</v>
      </c>
      <c r="E28">
        <v>9</v>
      </c>
      <c r="F28" t="s">
        <v>2348</v>
      </c>
      <c r="G28" t="s">
        <v>334</v>
      </c>
    </row>
    <row r="29" spans="1:7">
      <c r="A29" t="s">
        <v>45</v>
      </c>
      <c r="B29" t="s">
        <v>11</v>
      </c>
      <c r="C29" t="s">
        <v>2365</v>
      </c>
      <c r="D29" t="s">
        <v>2366</v>
      </c>
      <c r="E29">
        <v>10</v>
      </c>
      <c r="F29" t="s">
        <v>2348</v>
      </c>
      <c r="G29" t="s">
        <v>334</v>
      </c>
    </row>
    <row r="30" spans="1:7">
      <c r="A30" t="s">
        <v>45</v>
      </c>
      <c r="B30" t="s">
        <v>11</v>
      </c>
      <c r="C30" t="s">
        <v>2367</v>
      </c>
      <c r="D30" t="s">
        <v>2368</v>
      </c>
      <c r="E30">
        <v>1</v>
      </c>
      <c r="F30" t="s">
        <v>2369</v>
      </c>
      <c r="G30" t="s">
        <v>334</v>
      </c>
    </row>
    <row r="31" spans="1:7">
      <c r="A31" t="s">
        <v>45</v>
      </c>
      <c r="B31" t="s">
        <v>11</v>
      </c>
      <c r="C31" t="s">
        <v>2370</v>
      </c>
      <c r="D31" t="s">
        <v>2371</v>
      </c>
      <c r="E31">
        <v>2</v>
      </c>
      <c r="F31" t="s">
        <v>2369</v>
      </c>
      <c r="G31" t="s">
        <v>334</v>
      </c>
    </row>
    <row r="32" spans="1:7">
      <c r="A32" t="s">
        <v>45</v>
      </c>
      <c r="B32" t="s">
        <v>11</v>
      </c>
      <c r="C32" t="s">
        <v>2372</v>
      </c>
      <c r="D32" t="s">
        <v>2373</v>
      </c>
      <c r="E32">
        <v>3</v>
      </c>
      <c r="F32" t="s">
        <v>2369</v>
      </c>
      <c r="G32" t="s">
        <v>334</v>
      </c>
    </row>
    <row r="33" spans="1:7">
      <c r="A33" t="s">
        <v>45</v>
      </c>
      <c r="B33" t="s">
        <v>11</v>
      </c>
      <c r="C33" t="s">
        <v>2374</v>
      </c>
      <c r="D33" t="s">
        <v>2375</v>
      </c>
      <c r="E33">
        <v>4</v>
      </c>
      <c r="F33" t="s">
        <v>2369</v>
      </c>
      <c r="G33" t="s">
        <v>334</v>
      </c>
    </row>
    <row r="34" spans="1:7">
      <c r="A34" t="s">
        <v>45</v>
      </c>
      <c r="B34" t="s">
        <v>11</v>
      </c>
      <c r="C34" t="s">
        <v>2376</v>
      </c>
      <c r="D34" t="s">
        <v>2377</v>
      </c>
      <c r="E34">
        <v>5</v>
      </c>
      <c r="F34" t="s">
        <v>2369</v>
      </c>
      <c r="G34" t="s">
        <v>334</v>
      </c>
    </row>
    <row r="35" spans="1:7">
      <c r="A35" t="s">
        <v>45</v>
      </c>
      <c r="B35" t="s">
        <v>11</v>
      </c>
      <c r="C35" t="s">
        <v>2378</v>
      </c>
      <c r="D35" t="s">
        <v>2379</v>
      </c>
      <c r="E35">
        <v>6</v>
      </c>
      <c r="F35" t="s">
        <v>2369</v>
      </c>
      <c r="G35" t="s">
        <v>334</v>
      </c>
    </row>
    <row r="36" spans="1:7">
      <c r="A36" t="s">
        <v>45</v>
      </c>
      <c r="B36" t="s">
        <v>11</v>
      </c>
      <c r="C36" t="s">
        <v>2380</v>
      </c>
      <c r="D36" t="s">
        <v>2381</v>
      </c>
      <c r="E36">
        <v>7</v>
      </c>
      <c r="F36" t="s">
        <v>2369</v>
      </c>
      <c r="G36" t="s">
        <v>334</v>
      </c>
    </row>
    <row r="37" spans="1:7">
      <c r="A37" t="s">
        <v>45</v>
      </c>
      <c r="B37" t="s">
        <v>11</v>
      </c>
      <c r="C37" t="s">
        <v>2382</v>
      </c>
      <c r="D37" t="s">
        <v>2383</v>
      </c>
      <c r="E37">
        <v>8</v>
      </c>
      <c r="F37" t="s">
        <v>2369</v>
      </c>
      <c r="G37" t="s">
        <v>334</v>
      </c>
    </row>
    <row r="38" spans="1:7">
      <c r="A38" t="s">
        <v>45</v>
      </c>
      <c r="B38" t="s">
        <v>11</v>
      </c>
      <c r="C38" t="s">
        <v>2384</v>
      </c>
      <c r="D38" t="s">
        <v>2385</v>
      </c>
      <c r="E38">
        <v>9</v>
      </c>
      <c r="F38" t="s">
        <v>2369</v>
      </c>
      <c r="G38" t="s">
        <v>334</v>
      </c>
    </row>
    <row r="39" spans="1:7">
      <c r="A39" t="s">
        <v>45</v>
      </c>
      <c r="B39" t="s">
        <v>11</v>
      </c>
      <c r="C39" t="s">
        <v>2386</v>
      </c>
      <c r="D39" t="s">
        <v>2387</v>
      </c>
      <c r="E39">
        <v>10</v>
      </c>
      <c r="F39" t="s">
        <v>2369</v>
      </c>
      <c r="G39" t="s">
        <v>334</v>
      </c>
    </row>
    <row r="40" spans="1:7">
      <c r="A40" t="s">
        <v>45</v>
      </c>
      <c r="B40" t="s">
        <v>11</v>
      </c>
      <c r="C40" t="s">
        <v>2388</v>
      </c>
      <c r="D40" t="s">
        <v>2389</v>
      </c>
      <c r="E40">
        <v>15</v>
      </c>
      <c r="F40" t="s">
        <v>2369</v>
      </c>
      <c r="G40" t="s">
        <v>334</v>
      </c>
    </row>
    <row r="41" spans="1:7">
      <c r="A41" t="s">
        <v>45</v>
      </c>
      <c r="B41" t="s">
        <v>11</v>
      </c>
      <c r="C41" t="s">
        <v>2390</v>
      </c>
      <c r="D41" t="s">
        <v>2391</v>
      </c>
      <c r="E41">
        <v>20</v>
      </c>
      <c r="F41" t="s">
        <v>2369</v>
      </c>
      <c r="G41" t="s">
        <v>334</v>
      </c>
    </row>
    <row r="42" spans="1:7">
      <c r="A42" t="s">
        <v>45</v>
      </c>
      <c r="B42" t="s">
        <v>11</v>
      </c>
      <c r="C42" t="s">
        <v>2392</v>
      </c>
      <c r="D42" t="s">
        <v>2393</v>
      </c>
      <c r="E42">
        <v>25</v>
      </c>
      <c r="F42" t="s">
        <v>2369</v>
      </c>
      <c r="G42" t="s">
        <v>334</v>
      </c>
    </row>
    <row r="43" spans="1:7">
      <c r="A43" t="s">
        <v>45</v>
      </c>
      <c r="B43" t="s">
        <v>11</v>
      </c>
      <c r="C43" t="s">
        <v>2394</v>
      </c>
      <c r="D43" t="s">
        <v>2395</v>
      </c>
      <c r="E43">
        <v>30</v>
      </c>
      <c r="F43" t="s">
        <v>2369</v>
      </c>
      <c r="G43" t="s">
        <v>334</v>
      </c>
    </row>
    <row r="44" spans="1:7">
      <c r="A44" t="s">
        <v>45</v>
      </c>
      <c r="B44" t="s">
        <v>127</v>
      </c>
      <c r="C44" t="s">
        <v>2396</v>
      </c>
      <c r="D44" t="s">
        <v>2397</v>
      </c>
      <c r="E44">
        <v>0.25</v>
      </c>
      <c r="G44" t="s">
        <v>334</v>
      </c>
    </row>
    <row r="45" spans="1:7">
      <c r="A45" t="s">
        <v>45</v>
      </c>
      <c r="B45" t="s">
        <v>127</v>
      </c>
      <c r="C45" s="1" t="s">
        <v>2398</v>
      </c>
      <c r="D45" s="1" t="s">
        <v>2399</v>
      </c>
      <c r="E45">
        <v>0.5</v>
      </c>
      <c r="G45" t="s">
        <v>334</v>
      </c>
    </row>
    <row r="46" spans="1:7">
      <c r="A46" t="s">
        <v>45</v>
      </c>
      <c r="B46" t="s">
        <v>127</v>
      </c>
      <c r="C46" s="1" t="s">
        <v>2400</v>
      </c>
      <c r="D46" s="1" t="s">
        <v>2401</v>
      </c>
      <c r="E46">
        <v>1</v>
      </c>
      <c r="G46" t="s">
        <v>334</v>
      </c>
    </row>
    <row r="47" spans="1:7">
      <c r="A47" t="s">
        <v>45</v>
      </c>
      <c r="B47" t="s">
        <v>127</v>
      </c>
      <c r="C47" s="1" t="s">
        <v>2402</v>
      </c>
      <c r="D47" s="1" t="s">
        <v>2403</v>
      </c>
      <c r="E47">
        <v>2</v>
      </c>
      <c r="G47" t="s">
        <v>334</v>
      </c>
    </row>
    <row r="48" spans="1:7">
      <c r="A48" t="s">
        <v>45</v>
      </c>
      <c r="B48" t="s">
        <v>127</v>
      </c>
      <c r="C48" s="1" t="s">
        <v>2404</v>
      </c>
      <c r="D48" s="1" t="s">
        <v>2405</v>
      </c>
      <c r="E48">
        <v>3</v>
      </c>
      <c r="G48" t="s">
        <v>334</v>
      </c>
    </row>
    <row r="49" spans="1:7">
      <c r="A49" t="s">
        <v>45</v>
      </c>
      <c r="B49" t="s">
        <v>127</v>
      </c>
      <c r="C49" s="1" t="s">
        <v>2406</v>
      </c>
      <c r="D49" s="1" t="s">
        <v>2407</v>
      </c>
      <c r="E49">
        <v>4</v>
      </c>
      <c r="G49" t="s">
        <v>334</v>
      </c>
    </row>
    <row r="50" spans="1:7">
      <c r="A50" t="s">
        <v>45</v>
      </c>
      <c r="B50" t="s">
        <v>127</v>
      </c>
      <c r="C50" s="1" t="s">
        <v>2408</v>
      </c>
      <c r="D50" s="1" t="s">
        <v>2409</v>
      </c>
      <c r="E50">
        <v>5</v>
      </c>
      <c r="G50" t="s">
        <v>334</v>
      </c>
    </row>
    <row r="51" spans="1:7">
      <c r="A51" t="s">
        <v>45</v>
      </c>
      <c r="B51" t="s">
        <v>127</v>
      </c>
      <c r="C51" s="1" t="s">
        <v>2410</v>
      </c>
      <c r="D51" s="1" t="s">
        <v>2411</v>
      </c>
      <c r="E51">
        <v>7</v>
      </c>
      <c r="G51" t="s">
        <v>334</v>
      </c>
    </row>
    <row r="52" spans="1:7">
      <c r="A52" t="s">
        <v>45</v>
      </c>
      <c r="B52" t="s">
        <v>127</v>
      </c>
      <c r="C52" s="1" t="s">
        <v>2412</v>
      </c>
      <c r="D52" s="1" t="s">
        <v>2413</v>
      </c>
      <c r="E52">
        <v>8</v>
      </c>
      <c r="G52" t="s">
        <v>334</v>
      </c>
    </row>
    <row r="53" spans="1:7">
      <c r="A53" t="s">
        <v>45</v>
      </c>
      <c r="B53" t="s">
        <v>127</v>
      </c>
      <c r="C53" s="1" t="s">
        <v>2414</v>
      </c>
      <c r="D53" s="1" t="s">
        <v>2415</v>
      </c>
      <c r="E53">
        <v>9</v>
      </c>
      <c r="G53" t="s">
        <v>334</v>
      </c>
    </row>
    <row r="54" spans="1:7">
      <c r="A54" t="s">
        <v>45</v>
      </c>
      <c r="B54" t="s">
        <v>127</v>
      </c>
      <c r="C54" s="1" t="s">
        <v>2416</v>
      </c>
      <c r="D54" s="1" t="s">
        <v>2417</v>
      </c>
      <c r="E54">
        <v>10</v>
      </c>
      <c r="G54" t="s">
        <v>334</v>
      </c>
    </row>
    <row r="55" spans="1:7">
      <c r="A55" t="s">
        <v>45</v>
      </c>
      <c r="B55" t="s">
        <v>127</v>
      </c>
      <c r="C55" s="1" t="s">
        <v>2418</v>
      </c>
      <c r="D55" s="1" t="s">
        <v>2419</v>
      </c>
      <c r="E55">
        <v>15</v>
      </c>
      <c r="G55" t="s">
        <v>334</v>
      </c>
    </row>
    <row r="56" spans="1:7">
      <c r="A56" t="s">
        <v>45</v>
      </c>
      <c r="B56" t="s">
        <v>127</v>
      </c>
      <c r="C56" s="1" t="s">
        <v>2420</v>
      </c>
      <c r="D56" s="1" t="s">
        <v>2421</v>
      </c>
      <c r="E56">
        <v>20</v>
      </c>
      <c r="G56" t="s">
        <v>334</v>
      </c>
    </row>
    <row r="57" spans="1:7">
      <c r="A57" t="s">
        <v>45</v>
      </c>
      <c r="B57" t="s">
        <v>9</v>
      </c>
      <c r="C57" t="s">
        <v>2422</v>
      </c>
      <c r="D57" t="s">
        <v>2423</v>
      </c>
      <c r="E57">
        <f>1/12</f>
        <v>8.3333333333333329E-2</v>
      </c>
      <c r="F57" t="s">
        <v>2424</v>
      </c>
      <c r="G57" t="s">
        <v>334</v>
      </c>
    </row>
    <row r="58" spans="1:7">
      <c r="A58" t="s">
        <v>45</v>
      </c>
      <c r="B58" t="s">
        <v>9</v>
      </c>
      <c r="C58" t="s">
        <v>2425</v>
      </c>
      <c r="D58" t="s">
        <v>2426</v>
      </c>
      <c r="E58">
        <f>2/12</f>
        <v>0.16666666666666666</v>
      </c>
      <c r="F58" t="s">
        <v>2424</v>
      </c>
      <c r="G58" t="s">
        <v>334</v>
      </c>
    </row>
    <row r="59" spans="1:7">
      <c r="A59" t="s">
        <v>45</v>
      </c>
      <c r="B59" t="s">
        <v>9</v>
      </c>
      <c r="C59" t="s">
        <v>2427</v>
      </c>
      <c r="D59" t="s">
        <v>2428</v>
      </c>
      <c r="E59">
        <f>3/12</f>
        <v>0.25</v>
      </c>
      <c r="F59" t="s">
        <v>2424</v>
      </c>
      <c r="G59" t="s">
        <v>334</v>
      </c>
    </row>
    <row r="60" spans="1:7">
      <c r="A60" t="s">
        <v>45</v>
      </c>
      <c r="B60" t="s">
        <v>9</v>
      </c>
      <c r="C60" t="s">
        <v>2429</v>
      </c>
      <c r="D60" t="s">
        <v>2430</v>
      </c>
      <c r="E60">
        <f>4/12</f>
        <v>0.33333333333333331</v>
      </c>
      <c r="F60" t="s">
        <v>2424</v>
      </c>
      <c r="G60" t="s">
        <v>334</v>
      </c>
    </row>
    <row r="61" spans="1:7">
      <c r="A61" t="s">
        <v>45</v>
      </c>
      <c r="B61" t="s">
        <v>9</v>
      </c>
      <c r="C61" t="s">
        <v>2431</v>
      </c>
      <c r="D61" t="s">
        <v>2432</v>
      </c>
      <c r="E61">
        <f>5/12</f>
        <v>0.41666666666666669</v>
      </c>
      <c r="F61" t="s">
        <v>2424</v>
      </c>
      <c r="G61" t="s">
        <v>334</v>
      </c>
    </row>
    <row r="62" spans="1:7">
      <c r="A62" t="s">
        <v>45</v>
      </c>
      <c r="B62" t="s">
        <v>9</v>
      </c>
      <c r="C62" t="s">
        <v>2433</v>
      </c>
      <c r="D62" t="s">
        <v>2434</v>
      </c>
      <c r="E62">
        <f>6/12</f>
        <v>0.5</v>
      </c>
      <c r="F62" t="s">
        <v>2424</v>
      </c>
      <c r="G62" t="s">
        <v>334</v>
      </c>
    </row>
    <row r="63" spans="1:7">
      <c r="A63" t="s">
        <v>45</v>
      </c>
      <c r="B63" t="s">
        <v>9</v>
      </c>
      <c r="C63" t="s">
        <v>2435</v>
      </c>
      <c r="D63" t="s">
        <v>2436</v>
      </c>
      <c r="E63">
        <f>7/12</f>
        <v>0.58333333333333337</v>
      </c>
      <c r="F63" t="s">
        <v>2424</v>
      </c>
      <c r="G63" t="s">
        <v>334</v>
      </c>
    </row>
    <row r="64" spans="1:7">
      <c r="A64" t="s">
        <v>45</v>
      </c>
      <c r="B64" t="s">
        <v>9</v>
      </c>
      <c r="C64" t="s">
        <v>2437</v>
      </c>
      <c r="D64" t="s">
        <v>2438</v>
      </c>
      <c r="E64">
        <f>8/12</f>
        <v>0.66666666666666663</v>
      </c>
      <c r="F64" t="s">
        <v>2424</v>
      </c>
      <c r="G64" t="s">
        <v>334</v>
      </c>
    </row>
    <row r="65" spans="1:7">
      <c r="A65" t="s">
        <v>45</v>
      </c>
      <c r="B65" t="s">
        <v>9</v>
      </c>
      <c r="C65" t="s">
        <v>2439</v>
      </c>
      <c r="D65" t="s">
        <v>2440</v>
      </c>
      <c r="E65">
        <f>9/12</f>
        <v>0.75</v>
      </c>
      <c r="F65" t="s">
        <v>2424</v>
      </c>
      <c r="G65" t="s">
        <v>334</v>
      </c>
    </row>
    <row r="66" spans="1:7">
      <c r="A66" t="s">
        <v>45</v>
      </c>
      <c r="B66" t="s">
        <v>9</v>
      </c>
      <c r="C66" t="s">
        <v>2441</v>
      </c>
      <c r="D66" t="s">
        <v>2442</v>
      </c>
      <c r="E66">
        <f>10/12</f>
        <v>0.83333333333333337</v>
      </c>
      <c r="F66" t="s">
        <v>2424</v>
      </c>
      <c r="G66" t="s">
        <v>334</v>
      </c>
    </row>
    <row r="67" spans="1:7">
      <c r="A67" t="s">
        <v>45</v>
      </c>
      <c r="B67" t="s">
        <v>9</v>
      </c>
      <c r="C67" t="s">
        <v>2443</v>
      </c>
      <c r="D67" t="s">
        <v>2444</v>
      </c>
      <c r="E67">
        <f>11/12</f>
        <v>0.91666666666666663</v>
      </c>
      <c r="F67" t="s">
        <v>2424</v>
      </c>
      <c r="G67" t="s">
        <v>334</v>
      </c>
    </row>
    <row r="68" spans="1:7">
      <c r="A68" t="s">
        <v>45</v>
      </c>
      <c r="B68" t="s">
        <v>9</v>
      </c>
      <c r="C68" t="s">
        <v>2445</v>
      </c>
      <c r="D68" t="s">
        <v>2446</v>
      </c>
      <c r="E68">
        <v>1</v>
      </c>
      <c r="F68" t="s">
        <v>2424</v>
      </c>
      <c r="G68" t="s">
        <v>334</v>
      </c>
    </row>
    <row r="69" spans="1:7">
      <c r="A69" t="s">
        <v>45</v>
      </c>
      <c r="B69" t="s">
        <v>9</v>
      </c>
      <c r="C69" t="s">
        <v>2447</v>
      </c>
      <c r="D69" t="s">
        <v>2448</v>
      </c>
      <c r="E69">
        <f>15/12</f>
        <v>1.25</v>
      </c>
      <c r="F69" t="s">
        <v>2424</v>
      </c>
      <c r="G69" t="s">
        <v>334</v>
      </c>
    </row>
    <row r="70" spans="1:7">
      <c r="A70" t="s">
        <v>45</v>
      </c>
      <c r="B70" t="s">
        <v>9</v>
      </c>
      <c r="C70" t="s">
        <v>2449</v>
      </c>
      <c r="D70" t="s">
        <v>2450</v>
      </c>
      <c r="E70">
        <f>18/12</f>
        <v>1.5</v>
      </c>
      <c r="F70" t="s">
        <v>2424</v>
      </c>
      <c r="G70" t="s">
        <v>334</v>
      </c>
    </row>
    <row r="71" spans="1:7">
      <c r="A71" t="s">
        <v>45</v>
      </c>
      <c r="B71" t="s">
        <v>9</v>
      </c>
      <c r="C71" t="s">
        <v>2451</v>
      </c>
      <c r="D71" t="s">
        <v>2452</v>
      </c>
      <c r="E71">
        <v>2</v>
      </c>
      <c r="F71" t="s">
        <v>2424</v>
      </c>
      <c r="G71" t="s">
        <v>334</v>
      </c>
    </row>
    <row r="72" spans="1:7">
      <c r="A72" t="s">
        <v>45</v>
      </c>
      <c r="B72" t="s">
        <v>9</v>
      </c>
      <c r="C72" t="s">
        <v>2453</v>
      </c>
      <c r="D72" t="s">
        <v>2454</v>
      </c>
      <c r="E72">
        <v>3</v>
      </c>
      <c r="F72" t="s">
        <v>2424</v>
      </c>
      <c r="G72" t="s">
        <v>334</v>
      </c>
    </row>
    <row r="73" spans="1:7">
      <c r="A73" t="s">
        <v>45</v>
      </c>
      <c r="B73" t="s">
        <v>9</v>
      </c>
      <c r="C73" t="s">
        <v>2455</v>
      </c>
      <c r="D73" t="s">
        <v>2456</v>
      </c>
      <c r="E73">
        <v>4</v>
      </c>
      <c r="F73" t="s">
        <v>2424</v>
      </c>
      <c r="G73" t="s">
        <v>334</v>
      </c>
    </row>
    <row r="74" spans="1:7">
      <c r="A74" t="s">
        <v>45</v>
      </c>
      <c r="B74" t="s">
        <v>9</v>
      </c>
      <c r="C74" t="s">
        <v>2457</v>
      </c>
      <c r="D74" t="s">
        <v>2458</v>
      </c>
      <c r="E74">
        <v>5</v>
      </c>
      <c r="F74" t="s">
        <v>2424</v>
      </c>
      <c r="G74" t="s">
        <v>334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42"/>
  <sheetViews>
    <sheetView zoomScale="80" zoomScaleNormal="80" workbookViewId="0"/>
  </sheetViews>
  <sheetFormatPr baseColWidth="10" defaultColWidth="8.85546875" defaultRowHeight="15"/>
  <cols>
    <col min="1" max="1" width="6.7109375" customWidth="1"/>
    <col min="2" max="2" width="9" customWidth="1"/>
    <col min="3" max="3" width="34.85546875" customWidth="1"/>
    <col min="4" max="4" width="46.42578125" bestFit="1" customWidth="1"/>
    <col min="5" max="5" width="74.85546875" bestFit="1" customWidth="1"/>
    <col min="6" max="6" width="12.42578125" bestFit="1" customWidth="1"/>
    <col min="7" max="7" width="11.5703125" bestFit="1" customWidth="1"/>
    <col min="8" max="8" width="53.5703125" customWidth="1"/>
  </cols>
  <sheetData>
    <row r="1" spans="1:17">
      <c r="A1" s="2" t="s">
        <v>40</v>
      </c>
    </row>
    <row r="2" spans="1:17">
      <c r="A2" s="6" t="s">
        <v>41</v>
      </c>
    </row>
    <row r="3" spans="1:17">
      <c r="D3" s="40" t="s">
        <v>3900</v>
      </c>
      <c r="E3" s="40"/>
      <c r="F3" s="40"/>
      <c r="G3" s="40"/>
    </row>
    <row r="4" spans="1:17" s="3" customFormat="1">
      <c r="A4" s="3" t="s">
        <v>42</v>
      </c>
      <c r="B4" s="3" t="s">
        <v>43</v>
      </c>
      <c r="C4" s="3" t="s">
        <v>44</v>
      </c>
      <c r="D4" s="3" t="s">
        <v>82</v>
      </c>
      <c r="E4" s="3" t="s">
        <v>83</v>
      </c>
      <c r="F4" s="3" t="s">
        <v>84</v>
      </c>
      <c r="H4" s="3" t="s">
        <v>3897</v>
      </c>
    </row>
    <row r="5" spans="1:17" ht="15" customHeight="1">
      <c r="A5" t="s">
        <v>3896</v>
      </c>
      <c r="B5" t="s">
        <v>45</v>
      </c>
      <c r="C5" t="s">
        <v>46</v>
      </c>
      <c r="D5" t="s">
        <v>85</v>
      </c>
      <c r="E5" t="s">
        <v>86</v>
      </c>
      <c r="F5" s="4">
        <v>40422</v>
      </c>
      <c r="H5" s="41" t="s">
        <v>3898</v>
      </c>
      <c r="I5" s="41"/>
      <c r="J5" s="41"/>
      <c r="K5" s="41"/>
      <c r="L5" s="41"/>
      <c r="M5" s="41"/>
      <c r="N5" s="41"/>
      <c r="O5" s="41"/>
      <c r="P5" s="41"/>
      <c r="Q5" s="41"/>
    </row>
    <row r="6" spans="1:17">
      <c r="A6" t="s">
        <v>3896</v>
      </c>
      <c r="B6" t="s">
        <v>47</v>
      </c>
      <c r="C6" t="s">
        <v>46</v>
      </c>
      <c r="D6" t="s">
        <v>87</v>
      </c>
      <c r="E6" t="s">
        <v>87</v>
      </c>
      <c r="F6" s="8" t="s">
        <v>88</v>
      </c>
      <c r="H6" s="41"/>
      <c r="I6" s="41"/>
      <c r="J6" s="41"/>
      <c r="K6" s="41"/>
      <c r="L6" s="41"/>
      <c r="M6" s="41"/>
      <c r="N6" s="41"/>
      <c r="O6" s="41"/>
      <c r="P6" s="41"/>
      <c r="Q6" s="41"/>
    </row>
    <row r="7" spans="1:17">
      <c r="A7" t="s">
        <v>3896</v>
      </c>
      <c r="B7" t="s">
        <v>48</v>
      </c>
      <c r="C7" t="s">
        <v>46</v>
      </c>
      <c r="D7" t="s">
        <v>89</v>
      </c>
      <c r="E7" t="s">
        <v>90</v>
      </c>
      <c r="F7" s="8">
        <v>39638</v>
      </c>
      <c r="H7" s="41"/>
      <c r="I7" s="41"/>
      <c r="J7" s="41"/>
      <c r="K7" s="41"/>
      <c r="L7" s="41"/>
      <c r="M7" s="41"/>
      <c r="N7" s="41"/>
      <c r="O7" s="41"/>
      <c r="P7" s="41"/>
      <c r="Q7" s="41"/>
    </row>
    <row r="8" spans="1:17">
      <c r="A8" t="s">
        <v>3896</v>
      </c>
      <c r="B8" t="s">
        <v>49</v>
      </c>
      <c r="C8" t="s">
        <v>46</v>
      </c>
      <c r="D8" t="s">
        <v>91</v>
      </c>
      <c r="E8" t="s">
        <v>92</v>
      </c>
      <c r="F8" s="8">
        <v>40843</v>
      </c>
      <c r="H8" s="41"/>
      <c r="I8" s="41"/>
      <c r="J8" s="41"/>
      <c r="K8" s="41"/>
      <c r="L8" s="41"/>
      <c r="M8" s="41"/>
      <c r="N8" s="41"/>
      <c r="O8" s="41"/>
      <c r="P8" s="41"/>
      <c r="Q8" s="41"/>
    </row>
    <row r="9" spans="1:17" ht="15" customHeight="1">
      <c r="A9" t="s">
        <v>3896</v>
      </c>
      <c r="B9" t="s">
        <v>50</v>
      </c>
      <c r="C9" t="s">
        <v>46</v>
      </c>
      <c r="D9" t="s">
        <v>93</v>
      </c>
      <c r="E9" t="s">
        <v>94</v>
      </c>
      <c r="F9" s="8">
        <v>39350</v>
      </c>
      <c r="H9" s="41" t="s">
        <v>3899</v>
      </c>
      <c r="I9" s="41"/>
      <c r="J9" s="41"/>
      <c r="K9" s="41"/>
      <c r="L9" s="41"/>
      <c r="M9" s="41"/>
      <c r="N9" s="41"/>
      <c r="O9" s="41"/>
      <c r="P9" s="41"/>
      <c r="Q9" s="41"/>
    </row>
    <row r="10" spans="1:17">
      <c r="A10" t="s">
        <v>3896</v>
      </c>
      <c r="B10" t="s">
        <v>51</v>
      </c>
      <c r="C10" t="s">
        <v>46</v>
      </c>
      <c r="D10" t="s">
        <v>95</v>
      </c>
      <c r="E10" t="s">
        <v>96</v>
      </c>
      <c r="F10" s="8">
        <v>39938</v>
      </c>
      <c r="H10" s="41"/>
      <c r="I10" s="41"/>
      <c r="J10" s="41"/>
      <c r="K10" s="41"/>
      <c r="L10" s="41"/>
      <c r="M10" s="41"/>
      <c r="N10" s="41"/>
      <c r="O10" s="41"/>
      <c r="P10" s="41"/>
      <c r="Q10" s="41"/>
    </row>
    <row r="11" spans="1:17" ht="15" customHeight="1">
      <c r="A11" t="s">
        <v>3896</v>
      </c>
      <c r="B11" t="s">
        <v>52</v>
      </c>
      <c r="C11" t="s">
        <v>46</v>
      </c>
      <c r="D11" t="s">
        <v>97</v>
      </c>
      <c r="E11" t="s">
        <v>98</v>
      </c>
      <c r="F11" s="8">
        <v>39464</v>
      </c>
      <c r="H11" s="41" t="s">
        <v>3903</v>
      </c>
      <c r="I11" s="41"/>
      <c r="J11" s="41"/>
      <c r="K11" s="41"/>
      <c r="L11" s="41"/>
      <c r="M11" s="41"/>
      <c r="N11" s="41"/>
      <c r="O11" s="41"/>
      <c r="P11" s="41"/>
      <c r="Q11" s="41"/>
    </row>
    <row r="12" spans="1:17">
      <c r="A12" t="s">
        <v>3896</v>
      </c>
      <c r="B12" t="s">
        <v>53</v>
      </c>
      <c r="C12" t="s">
        <v>46</v>
      </c>
      <c r="D12" t="s">
        <v>99</v>
      </c>
      <c r="E12" t="s">
        <v>3902</v>
      </c>
      <c r="F12" s="4">
        <v>39693</v>
      </c>
      <c r="G12" s="39">
        <v>39953</v>
      </c>
    </row>
    <row r="13" spans="1:17">
      <c r="A13" t="s">
        <v>3896</v>
      </c>
      <c r="B13" t="s">
        <v>54</v>
      </c>
      <c r="C13" t="s">
        <v>46</v>
      </c>
      <c r="D13" t="s">
        <v>100</v>
      </c>
      <c r="E13" t="s">
        <v>100</v>
      </c>
      <c r="F13" s="8" t="s">
        <v>88</v>
      </c>
    </row>
    <row r="14" spans="1:17">
      <c r="A14" t="s">
        <v>3896</v>
      </c>
      <c r="B14" t="s">
        <v>55</v>
      </c>
      <c r="C14" t="s">
        <v>46</v>
      </c>
      <c r="D14" t="s">
        <v>101</v>
      </c>
      <c r="E14" t="s">
        <v>101</v>
      </c>
      <c r="F14" s="8" t="s">
        <v>88</v>
      </c>
    </row>
    <row r="15" spans="1:17">
      <c r="A15" t="s">
        <v>3896</v>
      </c>
      <c r="B15" t="s">
        <v>102</v>
      </c>
      <c r="D15" t="s">
        <v>103</v>
      </c>
      <c r="E15" t="s">
        <v>103</v>
      </c>
      <c r="F15" s="8" t="s">
        <v>88</v>
      </c>
    </row>
    <row r="16" spans="1:17">
      <c r="E16" t="s">
        <v>3901</v>
      </c>
    </row>
    <row r="18" spans="1:4">
      <c r="A18" t="s">
        <v>56</v>
      </c>
      <c r="B18" t="s">
        <v>57</v>
      </c>
      <c r="C18" t="s">
        <v>58</v>
      </c>
      <c r="D18" t="s">
        <v>59</v>
      </c>
    </row>
    <row r="19" spans="1:4">
      <c r="A19" t="s">
        <v>56</v>
      </c>
      <c r="B19" t="s">
        <v>57</v>
      </c>
      <c r="C19" t="s">
        <v>60</v>
      </c>
    </row>
    <row r="20" spans="1:4">
      <c r="A20" t="s">
        <v>56</v>
      </c>
      <c r="B20" t="s">
        <v>61</v>
      </c>
      <c r="C20" t="s">
        <v>60</v>
      </c>
    </row>
    <row r="21" spans="1:4">
      <c r="A21" t="s">
        <v>56</v>
      </c>
      <c r="B21" t="s">
        <v>62</v>
      </c>
      <c r="C21" t="s">
        <v>63</v>
      </c>
      <c r="D21" s="25" t="s">
        <v>64</v>
      </c>
    </row>
    <row r="22" spans="1:4">
      <c r="A22" t="s">
        <v>56</v>
      </c>
      <c r="B22" t="s">
        <v>65</v>
      </c>
      <c r="C22" t="s">
        <v>60</v>
      </c>
    </row>
    <row r="23" spans="1:4">
      <c r="A23" t="s">
        <v>56</v>
      </c>
      <c r="B23" t="s">
        <v>66</v>
      </c>
      <c r="C23" t="s">
        <v>46</v>
      </c>
    </row>
    <row r="24" spans="1:4">
      <c r="A24" t="s">
        <v>56</v>
      </c>
      <c r="B24" t="s">
        <v>67</v>
      </c>
      <c r="C24" t="s">
        <v>60</v>
      </c>
    </row>
    <row r="25" spans="1:4">
      <c r="A25" t="s">
        <v>56</v>
      </c>
      <c r="B25" t="s">
        <v>68</v>
      </c>
      <c r="C25" t="s">
        <v>69</v>
      </c>
      <c r="D25" t="s">
        <v>70</v>
      </c>
    </row>
    <row r="26" spans="1:4">
      <c r="A26" t="s">
        <v>56</v>
      </c>
      <c r="B26" t="s">
        <v>71</v>
      </c>
      <c r="C26" t="s">
        <v>46</v>
      </c>
    </row>
    <row r="27" spans="1:4">
      <c r="A27" t="s">
        <v>56</v>
      </c>
      <c r="B27" t="s">
        <v>72</v>
      </c>
      <c r="C27" t="s">
        <v>60</v>
      </c>
    </row>
    <row r="28" spans="1:4">
      <c r="A28" t="s">
        <v>56</v>
      </c>
      <c r="B28" t="s">
        <v>73</v>
      </c>
      <c r="C28" t="s">
        <v>60</v>
      </c>
    </row>
    <row r="29" spans="1:4">
      <c r="A29" t="s">
        <v>56</v>
      </c>
      <c r="B29" t="s">
        <v>74</v>
      </c>
      <c r="C29" t="s">
        <v>63</v>
      </c>
    </row>
    <row r="30" spans="1:4">
      <c r="A30" t="s">
        <v>56</v>
      </c>
      <c r="B30" t="s">
        <v>75</v>
      </c>
      <c r="C30" t="s">
        <v>76</v>
      </c>
    </row>
    <row r="31" spans="1:4">
      <c r="A31" t="s">
        <v>56</v>
      </c>
      <c r="B31" t="s">
        <v>77</v>
      </c>
      <c r="C31" t="s">
        <v>78</v>
      </c>
    </row>
    <row r="32" spans="1:4">
      <c r="A32" t="s">
        <v>56</v>
      </c>
      <c r="B32" t="s">
        <v>79</v>
      </c>
      <c r="C32" t="s">
        <v>80</v>
      </c>
    </row>
    <row r="33" spans="1:3">
      <c r="A33" t="s">
        <v>56</v>
      </c>
      <c r="B33" t="s">
        <v>81</v>
      </c>
      <c r="C33" t="s">
        <v>46</v>
      </c>
    </row>
    <row r="36" spans="1:3" s="3" customFormat="1"/>
    <row r="37" spans="1:3" s="7" customFormat="1"/>
    <row r="39" spans="1:3" ht="15" customHeight="1"/>
    <row r="42" spans="1:3" s="3" customFormat="1"/>
  </sheetData>
  <mergeCells count="4">
    <mergeCell ref="D3:G3"/>
    <mergeCell ref="H11:Q11"/>
    <mergeCell ref="H5:Q8"/>
    <mergeCell ref="H9:Q10"/>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G69"/>
  <sheetViews>
    <sheetView zoomScale="80" zoomScaleNormal="80" workbookViewId="0"/>
  </sheetViews>
  <sheetFormatPr baseColWidth="10" defaultColWidth="8.85546875" defaultRowHeight="15"/>
  <cols>
    <col min="1" max="1" width="8.85546875" style="17"/>
    <col min="2" max="2" width="5.140625" style="17" bestFit="1" customWidth="1"/>
    <col min="3" max="3" width="22" style="17" customWidth="1"/>
    <col min="4" max="4" width="41.7109375" style="17" bestFit="1" customWidth="1"/>
    <col min="5" max="5" width="6" style="17" bestFit="1" customWidth="1"/>
    <col min="6" max="6" width="48.7109375" style="17" bestFit="1" customWidth="1"/>
    <col min="7" max="7" width="11.7109375" style="17" bestFit="1" customWidth="1"/>
    <col min="8" max="16384" width="8.85546875" style="17"/>
  </cols>
  <sheetData>
    <row r="1" spans="1:7">
      <c r="A1" s="16" t="s">
        <v>43</v>
      </c>
      <c r="B1" s="16" t="s">
        <v>0</v>
      </c>
      <c r="C1" s="16" t="s">
        <v>328</v>
      </c>
      <c r="D1" s="16" t="s">
        <v>107</v>
      </c>
      <c r="E1" s="16" t="s">
        <v>329</v>
      </c>
      <c r="F1" s="16" t="s">
        <v>106</v>
      </c>
      <c r="G1" s="16" t="s">
        <v>330</v>
      </c>
    </row>
    <row r="2" spans="1:7" s="18" customFormat="1">
      <c r="A2" s="18" t="s">
        <v>47</v>
      </c>
      <c r="B2" s="19" t="s">
        <v>5</v>
      </c>
      <c r="C2" s="18" t="s">
        <v>301</v>
      </c>
      <c r="D2" s="18" t="s">
        <v>2459</v>
      </c>
      <c r="E2" s="18">
        <v>0</v>
      </c>
      <c r="G2" s="18" t="s">
        <v>334</v>
      </c>
    </row>
    <row r="3" spans="1:7" s="18" customFormat="1">
      <c r="A3" s="18" t="s">
        <v>47</v>
      </c>
      <c r="B3" s="19" t="s">
        <v>7</v>
      </c>
      <c r="C3" s="18" t="s">
        <v>2460</v>
      </c>
      <c r="D3" s="18" t="s">
        <v>2461</v>
      </c>
      <c r="E3" s="18">
        <v>0.25</v>
      </c>
      <c r="G3" s="18" t="s">
        <v>334</v>
      </c>
    </row>
    <row r="4" spans="1:7" s="18" customFormat="1">
      <c r="A4" s="18" t="s">
        <v>47</v>
      </c>
      <c r="B4" s="19" t="s">
        <v>7</v>
      </c>
      <c r="C4" s="18" t="s">
        <v>2462</v>
      </c>
      <c r="D4" s="18" t="s">
        <v>2463</v>
      </c>
      <c r="E4" s="18">
        <v>0.5</v>
      </c>
      <c r="G4" s="18" t="s">
        <v>334</v>
      </c>
    </row>
    <row r="5" spans="1:7" s="18" customFormat="1">
      <c r="A5" s="18" t="s">
        <v>47</v>
      </c>
      <c r="B5" s="19" t="s">
        <v>7</v>
      </c>
      <c r="C5" s="18" t="s">
        <v>2464</v>
      </c>
      <c r="D5" s="18" t="s">
        <v>2465</v>
      </c>
      <c r="E5" s="18">
        <v>0.75</v>
      </c>
      <c r="G5" s="18" t="s">
        <v>334</v>
      </c>
    </row>
    <row r="6" spans="1:7" s="18" customFormat="1">
      <c r="A6" s="18" t="s">
        <v>47</v>
      </c>
      <c r="B6" s="19" t="s">
        <v>7</v>
      </c>
      <c r="C6" s="18" t="s">
        <v>2466</v>
      </c>
      <c r="D6" s="18" t="s">
        <v>2467</v>
      </c>
      <c r="E6" s="18">
        <v>0.25</v>
      </c>
      <c r="G6" s="18" t="s">
        <v>334</v>
      </c>
    </row>
    <row r="7" spans="1:7" s="18" customFormat="1">
      <c r="A7" s="18" t="s">
        <v>47</v>
      </c>
      <c r="B7" s="19" t="s">
        <v>7</v>
      </c>
      <c r="C7" s="18" t="s">
        <v>2468</v>
      </c>
      <c r="D7" s="18" t="s">
        <v>2469</v>
      </c>
      <c r="E7" s="18">
        <v>0.5</v>
      </c>
      <c r="G7" s="18" t="s">
        <v>334</v>
      </c>
    </row>
    <row r="8" spans="1:7" s="18" customFormat="1">
      <c r="A8" s="18" t="s">
        <v>47</v>
      </c>
      <c r="B8" s="18" t="s">
        <v>25</v>
      </c>
      <c r="C8" s="18" t="s">
        <v>2470</v>
      </c>
      <c r="D8" s="18" t="s">
        <v>2471</v>
      </c>
      <c r="E8">
        <v>1</v>
      </c>
      <c r="F8" s="18" t="s">
        <v>2472</v>
      </c>
      <c r="G8" s="18" t="s">
        <v>334</v>
      </c>
    </row>
    <row r="9" spans="1:7" s="18" customFormat="1">
      <c r="A9" s="18" t="s">
        <v>47</v>
      </c>
      <c r="B9" s="18" t="s">
        <v>25</v>
      </c>
      <c r="C9" s="18" t="s">
        <v>2473</v>
      </c>
      <c r="D9" s="18" t="s">
        <v>2474</v>
      </c>
      <c r="E9">
        <v>2</v>
      </c>
      <c r="F9" s="18" t="s">
        <v>2472</v>
      </c>
      <c r="G9" s="18" t="s">
        <v>334</v>
      </c>
    </row>
    <row r="10" spans="1:7" s="18" customFormat="1">
      <c r="A10" s="18" t="s">
        <v>47</v>
      </c>
      <c r="B10" s="18" t="s">
        <v>25</v>
      </c>
      <c r="C10" s="18" t="s">
        <v>2475</v>
      </c>
      <c r="D10" s="18" t="s">
        <v>2476</v>
      </c>
      <c r="E10">
        <v>3</v>
      </c>
      <c r="F10" s="18" t="s">
        <v>2472</v>
      </c>
      <c r="G10" s="18" t="s">
        <v>334</v>
      </c>
    </row>
    <row r="11" spans="1:7" s="18" customFormat="1">
      <c r="A11" s="18" t="s">
        <v>47</v>
      </c>
      <c r="B11" s="18" t="s">
        <v>25</v>
      </c>
      <c r="C11" s="18" t="s">
        <v>2477</v>
      </c>
      <c r="D11" s="18" t="s">
        <v>2478</v>
      </c>
      <c r="E11">
        <v>4</v>
      </c>
      <c r="F11" s="18" t="s">
        <v>2472</v>
      </c>
      <c r="G11" s="18" t="s">
        <v>334</v>
      </c>
    </row>
    <row r="12" spans="1:7" s="18" customFormat="1">
      <c r="A12" s="18" t="s">
        <v>47</v>
      </c>
      <c r="B12" s="18" t="s">
        <v>25</v>
      </c>
      <c r="C12" s="18" t="s">
        <v>2479</v>
      </c>
      <c r="D12" s="18" t="s">
        <v>2480</v>
      </c>
      <c r="E12">
        <v>5</v>
      </c>
      <c r="F12" s="18" t="s">
        <v>2472</v>
      </c>
      <c r="G12" s="18" t="s">
        <v>334</v>
      </c>
    </row>
    <row r="13" spans="1:7" s="18" customFormat="1">
      <c r="A13" s="18" t="s">
        <v>47</v>
      </c>
      <c r="B13" s="18" t="s">
        <v>25</v>
      </c>
      <c r="C13" s="18" t="s">
        <v>2481</v>
      </c>
      <c r="D13" s="18" t="s">
        <v>2482</v>
      </c>
      <c r="E13">
        <v>6</v>
      </c>
      <c r="F13" s="18" t="s">
        <v>2472</v>
      </c>
      <c r="G13" s="18" t="s">
        <v>334</v>
      </c>
    </row>
    <row r="14" spans="1:7" s="18" customFormat="1">
      <c r="A14" s="18" t="s">
        <v>47</v>
      </c>
      <c r="B14" s="18" t="s">
        <v>25</v>
      </c>
      <c r="C14" s="18" t="s">
        <v>2483</v>
      </c>
      <c r="D14" s="18" t="s">
        <v>2484</v>
      </c>
      <c r="E14">
        <v>7</v>
      </c>
      <c r="F14" s="18" t="s">
        <v>2472</v>
      </c>
      <c r="G14" s="18" t="s">
        <v>334</v>
      </c>
    </row>
    <row r="15" spans="1:7" s="18" customFormat="1">
      <c r="A15" s="18" t="s">
        <v>47</v>
      </c>
      <c r="B15" s="18" t="s">
        <v>25</v>
      </c>
      <c r="C15" s="18" t="s">
        <v>2485</v>
      </c>
      <c r="D15" s="18" t="s">
        <v>2486</v>
      </c>
      <c r="E15">
        <v>8</v>
      </c>
      <c r="F15" s="18" t="s">
        <v>2472</v>
      </c>
      <c r="G15" s="18" t="s">
        <v>334</v>
      </c>
    </row>
    <row r="16" spans="1:7" s="18" customFormat="1">
      <c r="A16" s="18" t="s">
        <v>47</v>
      </c>
      <c r="B16" s="18" t="s">
        <v>25</v>
      </c>
      <c r="C16" s="18" t="s">
        <v>2487</v>
      </c>
      <c r="D16" s="18" t="s">
        <v>2488</v>
      </c>
      <c r="E16">
        <v>9</v>
      </c>
      <c r="F16" s="18" t="s">
        <v>2472</v>
      </c>
      <c r="G16" s="18" t="s">
        <v>334</v>
      </c>
    </row>
    <row r="17" spans="1:7" s="18" customFormat="1">
      <c r="A17" s="18" t="s">
        <v>47</v>
      </c>
      <c r="B17" s="18" t="s">
        <v>25</v>
      </c>
      <c r="C17" s="18" t="s">
        <v>2489</v>
      </c>
      <c r="D17" s="18" t="s">
        <v>2490</v>
      </c>
      <c r="E17">
        <v>10</v>
      </c>
      <c r="F17" s="18" t="s">
        <v>2472</v>
      </c>
      <c r="G17" s="18" t="s">
        <v>334</v>
      </c>
    </row>
    <row r="18" spans="1:7" s="18" customFormat="1">
      <c r="A18" s="18" t="s">
        <v>47</v>
      </c>
      <c r="B18" s="18" t="s">
        <v>25</v>
      </c>
      <c r="C18" s="18" t="s">
        <v>2491</v>
      </c>
      <c r="D18" s="18" t="s">
        <v>2492</v>
      </c>
      <c r="E18">
        <v>15</v>
      </c>
      <c r="F18" s="18" t="s">
        <v>2472</v>
      </c>
      <c r="G18" s="18" t="s">
        <v>334</v>
      </c>
    </row>
    <row r="19" spans="1:7" s="18" customFormat="1">
      <c r="A19" s="18" t="s">
        <v>47</v>
      </c>
      <c r="B19" s="18" t="s">
        <v>25</v>
      </c>
      <c r="C19" s="18" t="s">
        <v>2493</v>
      </c>
      <c r="D19" s="18" t="s">
        <v>2494</v>
      </c>
      <c r="E19">
        <v>20</v>
      </c>
      <c r="F19" s="18" t="s">
        <v>2472</v>
      </c>
      <c r="G19" s="18" t="s">
        <v>334</v>
      </c>
    </row>
    <row r="20" spans="1:7" s="18" customFormat="1">
      <c r="A20" s="18" t="s">
        <v>47</v>
      </c>
      <c r="B20" s="18" t="s">
        <v>25</v>
      </c>
      <c r="C20" s="18" t="s">
        <v>2495</v>
      </c>
      <c r="D20" s="18" t="s">
        <v>2496</v>
      </c>
      <c r="E20">
        <v>25</v>
      </c>
      <c r="F20" s="18" t="s">
        <v>2472</v>
      </c>
      <c r="G20" s="18" t="s">
        <v>334</v>
      </c>
    </row>
    <row r="21" spans="1:7" s="18" customFormat="1">
      <c r="A21" s="18" t="s">
        <v>47</v>
      </c>
      <c r="B21" s="18" t="s">
        <v>25</v>
      </c>
      <c r="C21" s="18" t="s">
        <v>2497</v>
      </c>
      <c r="D21" s="18" t="s">
        <v>2498</v>
      </c>
      <c r="E21">
        <v>30</v>
      </c>
      <c r="F21" s="18" t="s">
        <v>2472</v>
      </c>
      <c r="G21" s="18" t="s">
        <v>334</v>
      </c>
    </row>
    <row r="22" spans="1:7" s="18" customFormat="1">
      <c r="A22" s="18" t="s">
        <v>47</v>
      </c>
      <c r="B22" s="18" t="s">
        <v>11</v>
      </c>
      <c r="C22" s="18" t="s">
        <v>2499</v>
      </c>
      <c r="D22" s="18" t="s">
        <v>2500</v>
      </c>
      <c r="E22">
        <v>1</v>
      </c>
      <c r="F22" s="18" t="s">
        <v>2501</v>
      </c>
      <c r="G22" s="18" t="s">
        <v>334</v>
      </c>
    </row>
    <row r="23" spans="1:7" s="18" customFormat="1">
      <c r="A23" s="18" t="s">
        <v>47</v>
      </c>
      <c r="B23" s="18" t="s">
        <v>11</v>
      </c>
      <c r="C23" s="18" t="s">
        <v>2502</v>
      </c>
      <c r="D23" s="18" t="s">
        <v>2503</v>
      </c>
      <c r="E23">
        <v>2</v>
      </c>
      <c r="F23" s="18" t="s">
        <v>2501</v>
      </c>
      <c r="G23" s="18" t="s">
        <v>334</v>
      </c>
    </row>
    <row r="24" spans="1:7" s="18" customFormat="1">
      <c r="A24" s="18" t="s">
        <v>47</v>
      </c>
      <c r="B24" s="18" t="s">
        <v>11</v>
      </c>
      <c r="C24" s="18" t="s">
        <v>2504</v>
      </c>
      <c r="D24" s="18" t="s">
        <v>2505</v>
      </c>
      <c r="E24">
        <v>3</v>
      </c>
      <c r="F24" s="18" t="s">
        <v>2501</v>
      </c>
      <c r="G24" s="18" t="s">
        <v>334</v>
      </c>
    </row>
    <row r="25" spans="1:7" s="18" customFormat="1">
      <c r="A25" s="18" t="s">
        <v>47</v>
      </c>
      <c r="B25" s="18" t="s">
        <v>11</v>
      </c>
      <c r="C25" s="18" t="s">
        <v>2506</v>
      </c>
      <c r="D25" s="18" t="s">
        <v>2507</v>
      </c>
      <c r="E25">
        <v>4</v>
      </c>
      <c r="F25" s="18" t="s">
        <v>2501</v>
      </c>
      <c r="G25" s="18" t="s">
        <v>334</v>
      </c>
    </row>
    <row r="26" spans="1:7" s="18" customFormat="1">
      <c r="A26" s="18" t="s">
        <v>47</v>
      </c>
      <c r="B26" s="18" t="s">
        <v>11</v>
      </c>
      <c r="C26" s="18" t="s">
        <v>2508</v>
      </c>
      <c r="D26" s="18" t="s">
        <v>2509</v>
      </c>
      <c r="E26">
        <v>5</v>
      </c>
      <c r="F26" s="18" t="s">
        <v>2501</v>
      </c>
      <c r="G26" s="18" t="s">
        <v>334</v>
      </c>
    </row>
    <row r="27" spans="1:7" s="18" customFormat="1">
      <c r="A27" s="18" t="s">
        <v>47</v>
      </c>
      <c r="B27" s="18" t="s">
        <v>11</v>
      </c>
      <c r="C27" s="18" t="s">
        <v>2510</v>
      </c>
      <c r="D27" s="18" t="s">
        <v>2511</v>
      </c>
      <c r="E27">
        <v>6</v>
      </c>
      <c r="F27" s="18" t="s">
        <v>2501</v>
      </c>
      <c r="G27" s="18" t="s">
        <v>334</v>
      </c>
    </row>
    <row r="28" spans="1:7" s="18" customFormat="1">
      <c r="A28" s="18" t="s">
        <v>47</v>
      </c>
      <c r="B28" s="18" t="s">
        <v>11</v>
      </c>
      <c r="C28" s="18" t="s">
        <v>2512</v>
      </c>
      <c r="D28" s="18" t="s">
        <v>2513</v>
      </c>
      <c r="E28">
        <v>7</v>
      </c>
      <c r="F28" s="18" t="s">
        <v>2501</v>
      </c>
      <c r="G28" s="18" t="s">
        <v>334</v>
      </c>
    </row>
    <row r="29" spans="1:7" s="18" customFormat="1">
      <c r="A29" s="18" t="s">
        <v>47</v>
      </c>
      <c r="B29" s="18" t="s">
        <v>11</v>
      </c>
      <c r="C29" s="18" t="s">
        <v>2514</v>
      </c>
      <c r="D29" s="18" t="s">
        <v>2515</v>
      </c>
      <c r="E29">
        <v>8</v>
      </c>
      <c r="F29" s="18" t="s">
        <v>2501</v>
      </c>
      <c r="G29" s="18" t="s">
        <v>334</v>
      </c>
    </row>
    <row r="30" spans="1:7" s="18" customFormat="1">
      <c r="A30" s="18" t="s">
        <v>47</v>
      </c>
      <c r="B30" s="18" t="s">
        <v>11</v>
      </c>
      <c r="C30" s="18" t="s">
        <v>2516</v>
      </c>
      <c r="D30" s="18" t="s">
        <v>2517</v>
      </c>
      <c r="E30">
        <v>9</v>
      </c>
      <c r="F30" s="18" t="s">
        <v>2501</v>
      </c>
      <c r="G30" s="18" t="s">
        <v>334</v>
      </c>
    </row>
    <row r="31" spans="1:7" s="18" customFormat="1">
      <c r="A31" s="18" t="s">
        <v>47</v>
      </c>
      <c r="B31" s="18" t="s">
        <v>11</v>
      </c>
      <c r="C31" s="18" t="s">
        <v>2518</v>
      </c>
      <c r="D31" s="18" t="s">
        <v>2519</v>
      </c>
      <c r="E31">
        <v>10</v>
      </c>
      <c r="F31" s="18" t="s">
        <v>2501</v>
      </c>
      <c r="G31" s="18" t="s">
        <v>334</v>
      </c>
    </row>
    <row r="32" spans="1:7" s="18" customFormat="1">
      <c r="A32" s="18" t="s">
        <v>47</v>
      </c>
      <c r="B32" s="18" t="s">
        <v>11</v>
      </c>
      <c r="C32" s="18" t="s">
        <v>2520</v>
      </c>
      <c r="D32" s="18" t="s">
        <v>2521</v>
      </c>
      <c r="E32">
        <v>15</v>
      </c>
      <c r="F32" s="18" t="s">
        <v>2501</v>
      </c>
      <c r="G32" s="18" t="s">
        <v>334</v>
      </c>
    </row>
    <row r="33" spans="1:7" s="18" customFormat="1">
      <c r="A33" s="18" t="s">
        <v>47</v>
      </c>
      <c r="B33" s="18" t="s">
        <v>11</v>
      </c>
      <c r="C33" s="18" t="s">
        <v>2522</v>
      </c>
      <c r="D33" s="18" t="s">
        <v>2523</v>
      </c>
      <c r="E33">
        <v>20</v>
      </c>
      <c r="F33" s="18" t="s">
        <v>2501</v>
      </c>
      <c r="G33" s="18" t="s">
        <v>334</v>
      </c>
    </row>
    <row r="34" spans="1:7" s="18" customFormat="1">
      <c r="A34" s="18" t="s">
        <v>47</v>
      </c>
      <c r="B34" s="18" t="s">
        <v>11</v>
      </c>
      <c r="C34" s="18" t="s">
        <v>2524</v>
      </c>
      <c r="D34" s="18" t="s">
        <v>2525</v>
      </c>
      <c r="E34">
        <v>25</v>
      </c>
      <c r="F34" s="18" t="s">
        <v>2501</v>
      </c>
      <c r="G34" s="18" t="s">
        <v>334</v>
      </c>
    </row>
    <row r="35" spans="1:7" s="18" customFormat="1">
      <c r="A35" s="18" t="s">
        <v>47</v>
      </c>
      <c r="B35" s="18" t="s">
        <v>11</v>
      </c>
      <c r="C35" s="18" t="s">
        <v>2526</v>
      </c>
      <c r="D35" s="18" t="s">
        <v>2527</v>
      </c>
      <c r="E35">
        <v>30</v>
      </c>
      <c r="F35" s="18" t="s">
        <v>2501</v>
      </c>
      <c r="G35" s="18" t="s">
        <v>334</v>
      </c>
    </row>
    <row r="36" spans="1:7" s="18" customFormat="1">
      <c r="A36" s="18" t="s">
        <v>47</v>
      </c>
      <c r="B36" s="20" t="s">
        <v>127</v>
      </c>
      <c r="C36" s="18" t="s">
        <v>2528</v>
      </c>
      <c r="D36" s="18" t="s">
        <v>2529</v>
      </c>
      <c r="E36" s="18">
        <v>0.25</v>
      </c>
      <c r="G36" s="18" t="s">
        <v>334</v>
      </c>
    </row>
    <row r="37" spans="1:7" s="18" customFormat="1">
      <c r="A37" s="18" t="s">
        <v>47</v>
      </c>
      <c r="B37" s="20" t="s">
        <v>127</v>
      </c>
      <c r="C37" s="18" t="s">
        <v>2530</v>
      </c>
      <c r="D37" s="18" t="s">
        <v>2531</v>
      </c>
      <c r="E37" s="18">
        <v>0.5</v>
      </c>
      <c r="G37" s="18" t="s">
        <v>334</v>
      </c>
    </row>
    <row r="38" spans="1:7" s="18" customFormat="1">
      <c r="A38" s="18" t="s">
        <v>47</v>
      </c>
      <c r="B38" s="20" t="s">
        <v>127</v>
      </c>
      <c r="C38" s="18" t="s">
        <v>2532</v>
      </c>
      <c r="D38" s="18" t="s">
        <v>2533</v>
      </c>
      <c r="E38">
        <v>1</v>
      </c>
      <c r="G38" s="18" t="s">
        <v>334</v>
      </c>
    </row>
    <row r="39" spans="1:7" s="18" customFormat="1">
      <c r="A39" s="18" t="s">
        <v>47</v>
      </c>
      <c r="B39" s="20" t="s">
        <v>127</v>
      </c>
      <c r="C39" s="18" t="s">
        <v>2534</v>
      </c>
      <c r="D39" s="18" t="s">
        <v>2535</v>
      </c>
      <c r="E39">
        <v>2</v>
      </c>
      <c r="G39" s="18" t="s">
        <v>334</v>
      </c>
    </row>
    <row r="40" spans="1:7" s="18" customFormat="1">
      <c r="A40" s="18" t="s">
        <v>47</v>
      </c>
      <c r="B40" s="20" t="s">
        <v>127</v>
      </c>
      <c r="C40" s="18" t="s">
        <v>2536</v>
      </c>
      <c r="D40" s="18" t="s">
        <v>2537</v>
      </c>
      <c r="E40">
        <v>3</v>
      </c>
      <c r="G40" s="18" t="s">
        <v>334</v>
      </c>
    </row>
    <row r="41" spans="1:7" s="18" customFormat="1">
      <c r="A41" s="18" t="s">
        <v>47</v>
      </c>
      <c r="B41" s="20" t="s">
        <v>127</v>
      </c>
      <c r="C41" s="18" t="s">
        <v>2538</v>
      </c>
      <c r="D41" s="18" t="s">
        <v>2539</v>
      </c>
      <c r="E41">
        <v>4</v>
      </c>
      <c r="G41" s="18" t="s">
        <v>334</v>
      </c>
    </row>
    <row r="42" spans="1:7" s="18" customFormat="1">
      <c r="A42" s="18" t="s">
        <v>47</v>
      </c>
      <c r="B42" s="20" t="s">
        <v>127</v>
      </c>
      <c r="C42" s="18" t="s">
        <v>2540</v>
      </c>
      <c r="D42" s="18" t="s">
        <v>2541</v>
      </c>
      <c r="E42">
        <v>5</v>
      </c>
      <c r="G42" s="18" t="s">
        <v>334</v>
      </c>
    </row>
    <row r="43" spans="1:7" s="18" customFormat="1">
      <c r="A43" s="18" t="s">
        <v>47</v>
      </c>
      <c r="B43" s="20" t="s">
        <v>127</v>
      </c>
      <c r="C43" s="18" t="s">
        <v>2542</v>
      </c>
      <c r="D43" s="18" t="s">
        <v>2543</v>
      </c>
      <c r="E43">
        <v>7</v>
      </c>
      <c r="G43" s="18" t="s">
        <v>334</v>
      </c>
    </row>
    <row r="44" spans="1:7" s="18" customFormat="1">
      <c r="A44" s="18" t="s">
        <v>47</v>
      </c>
      <c r="B44" s="20" t="s">
        <v>127</v>
      </c>
      <c r="C44" s="18" t="s">
        <v>2544</v>
      </c>
      <c r="D44" s="18" t="s">
        <v>2545</v>
      </c>
      <c r="E44">
        <v>8</v>
      </c>
      <c r="G44" s="18" t="s">
        <v>334</v>
      </c>
    </row>
    <row r="45" spans="1:7" s="18" customFormat="1">
      <c r="A45" s="18" t="s">
        <v>47</v>
      </c>
      <c r="B45" s="20" t="s">
        <v>127</v>
      </c>
      <c r="C45" s="18" t="s">
        <v>2546</v>
      </c>
      <c r="D45" s="18" t="s">
        <v>2547</v>
      </c>
      <c r="E45">
        <v>9</v>
      </c>
      <c r="G45" s="18" t="s">
        <v>334</v>
      </c>
    </row>
    <row r="46" spans="1:7" s="18" customFormat="1">
      <c r="A46" s="18" t="s">
        <v>47</v>
      </c>
      <c r="B46" s="20" t="s">
        <v>127</v>
      </c>
      <c r="C46" s="18" t="s">
        <v>2548</v>
      </c>
      <c r="D46" s="18" t="s">
        <v>2549</v>
      </c>
      <c r="E46">
        <v>10</v>
      </c>
      <c r="G46" s="18" t="s">
        <v>334</v>
      </c>
    </row>
    <row r="47" spans="1:7">
      <c r="A47" s="18" t="s">
        <v>47</v>
      </c>
      <c r="B47" s="20" t="s">
        <v>127</v>
      </c>
      <c r="C47" s="18" t="s">
        <v>2550</v>
      </c>
      <c r="D47" s="17" t="s">
        <v>2551</v>
      </c>
      <c r="E47">
        <v>15</v>
      </c>
      <c r="F47" s="20"/>
      <c r="G47" s="20" t="s">
        <v>334</v>
      </c>
    </row>
    <row r="48" spans="1:7">
      <c r="A48" s="18" t="s">
        <v>47</v>
      </c>
      <c r="B48" s="20" t="s">
        <v>127</v>
      </c>
      <c r="C48" s="18" t="s">
        <v>2552</v>
      </c>
      <c r="D48" s="17" t="s">
        <v>2553</v>
      </c>
      <c r="E48">
        <v>20</v>
      </c>
      <c r="F48" s="20"/>
      <c r="G48" s="20" t="s">
        <v>334</v>
      </c>
    </row>
    <row r="49" spans="1:7">
      <c r="A49" s="18" t="s">
        <v>47</v>
      </c>
      <c r="B49" s="20" t="s">
        <v>127</v>
      </c>
      <c r="C49" s="18" t="s">
        <v>2554</v>
      </c>
      <c r="D49" s="17" t="s">
        <v>2555</v>
      </c>
      <c r="E49">
        <v>25</v>
      </c>
      <c r="F49" s="20"/>
      <c r="G49" s="20" t="s">
        <v>334</v>
      </c>
    </row>
    <row r="50" spans="1:7">
      <c r="A50" s="18" t="s">
        <v>47</v>
      </c>
      <c r="B50" s="20" t="s">
        <v>127</v>
      </c>
      <c r="C50" s="18" t="s">
        <v>2556</v>
      </c>
      <c r="D50" s="17" t="s">
        <v>2557</v>
      </c>
      <c r="E50">
        <v>30</v>
      </c>
      <c r="F50" s="20"/>
      <c r="G50" s="20" t="s">
        <v>334</v>
      </c>
    </row>
    <row r="51" spans="1:7">
      <c r="A51" s="18" t="s">
        <v>47</v>
      </c>
      <c r="B51" s="17" t="s">
        <v>9</v>
      </c>
      <c r="C51" s="17" t="s">
        <v>2558</v>
      </c>
      <c r="D51" s="17" t="s">
        <v>2559</v>
      </c>
      <c r="E51">
        <f>1/12</f>
        <v>8.3333333333333329E-2</v>
      </c>
      <c r="F51" s="17" t="s">
        <v>2560</v>
      </c>
      <c r="G51" s="20" t="s">
        <v>334</v>
      </c>
    </row>
    <row r="52" spans="1:7">
      <c r="A52" s="18" t="s">
        <v>47</v>
      </c>
      <c r="B52" s="17" t="s">
        <v>9</v>
      </c>
      <c r="C52" s="17" t="s">
        <v>2561</v>
      </c>
      <c r="D52" s="17" t="s">
        <v>2562</v>
      </c>
      <c r="E52">
        <f>2/12</f>
        <v>0.16666666666666666</v>
      </c>
      <c r="F52" s="17" t="s">
        <v>2560</v>
      </c>
      <c r="G52" s="20" t="s">
        <v>334</v>
      </c>
    </row>
    <row r="53" spans="1:7">
      <c r="A53" s="18" t="s">
        <v>47</v>
      </c>
      <c r="B53" s="17" t="s">
        <v>9</v>
      </c>
      <c r="C53" s="17" t="s">
        <v>2563</v>
      </c>
      <c r="D53" s="17" t="s">
        <v>2564</v>
      </c>
      <c r="E53">
        <f>3/12</f>
        <v>0.25</v>
      </c>
      <c r="F53" s="17" t="s">
        <v>2560</v>
      </c>
      <c r="G53" s="20" t="s">
        <v>334</v>
      </c>
    </row>
    <row r="54" spans="1:7">
      <c r="A54" s="18" t="s">
        <v>47</v>
      </c>
      <c r="B54" s="17" t="s">
        <v>9</v>
      </c>
      <c r="C54" s="17" t="s">
        <v>2565</v>
      </c>
      <c r="D54" s="17" t="s">
        <v>2566</v>
      </c>
      <c r="E54">
        <f>4/12</f>
        <v>0.33333333333333331</v>
      </c>
      <c r="F54" s="17" t="s">
        <v>2560</v>
      </c>
      <c r="G54" s="20" t="s">
        <v>334</v>
      </c>
    </row>
    <row r="55" spans="1:7">
      <c r="A55" s="18" t="s">
        <v>47</v>
      </c>
      <c r="B55" s="17" t="s">
        <v>9</v>
      </c>
      <c r="C55" s="17" t="s">
        <v>2567</v>
      </c>
      <c r="D55" s="17" t="s">
        <v>2568</v>
      </c>
      <c r="E55">
        <f>5/12</f>
        <v>0.41666666666666669</v>
      </c>
      <c r="F55" s="17" t="s">
        <v>2560</v>
      </c>
      <c r="G55" s="20" t="s">
        <v>334</v>
      </c>
    </row>
    <row r="56" spans="1:7">
      <c r="A56" s="18" t="s">
        <v>47</v>
      </c>
      <c r="B56" s="17" t="s">
        <v>9</v>
      </c>
      <c r="C56" s="17" t="s">
        <v>2569</v>
      </c>
      <c r="D56" s="17" t="s">
        <v>2570</v>
      </c>
      <c r="E56">
        <f>6/12</f>
        <v>0.5</v>
      </c>
      <c r="F56" s="17" t="s">
        <v>2560</v>
      </c>
      <c r="G56" s="20" t="s">
        <v>334</v>
      </c>
    </row>
    <row r="57" spans="1:7">
      <c r="A57" s="18" t="s">
        <v>47</v>
      </c>
      <c r="B57" s="17" t="s">
        <v>9</v>
      </c>
      <c r="C57" s="17" t="s">
        <v>2571</v>
      </c>
      <c r="D57" s="17" t="s">
        <v>2572</v>
      </c>
      <c r="E57">
        <f>7/12</f>
        <v>0.58333333333333337</v>
      </c>
      <c r="F57" s="17" t="s">
        <v>2560</v>
      </c>
      <c r="G57" s="20" t="s">
        <v>334</v>
      </c>
    </row>
    <row r="58" spans="1:7">
      <c r="A58" s="18" t="s">
        <v>47</v>
      </c>
      <c r="B58" s="17" t="s">
        <v>9</v>
      </c>
      <c r="C58" s="17" t="s">
        <v>2573</v>
      </c>
      <c r="D58" s="17" t="s">
        <v>2574</v>
      </c>
      <c r="E58">
        <f>8/12</f>
        <v>0.66666666666666663</v>
      </c>
      <c r="F58" s="17" t="s">
        <v>2560</v>
      </c>
      <c r="G58" s="20" t="s">
        <v>334</v>
      </c>
    </row>
    <row r="59" spans="1:7">
      <c r="A59" s="18" t="s">
        <v>47</v>
      </c>
      <c r="B59" s="17" t="s">
        <v>9</v>
      </c>
      <c r="C59" s="17" t="s">
        <v>2575</v>
      </c>
      <c r="D59" s="17" t="s">
        <v>2576</v>
      </c>
      <c r="E59">
        <f>9/12</f>
        <v>0.75</v>
      </c>
      <c r="F59" s="17" t="s">
        <v>2560</v>
      </c>
      <c r="G59" s="20" t="s">
        <v>334</v>
      </c>
    </row>
    <row r="60" spans="1:7">
      <c r="A60" s="18" t="s">
        <v>47</v>
      </c>
      <c r="B60" s="17" t="s">
        <v>9</v>
      </c>
      <c r="C60" s="17" t="s">
        <v>2577</v>
      </c>
      <c r="D60" s="17" t="s">
        <v>2578</v>
      </c>
      <c r="E60">
        <f>10/12</f>
        <v>0.83333333333333337</v>
      </c>
      <c r="F60" s="17" t="s">
        <v>2560</v>
      </c>
      <c r="G60" s="20" t="s">
        <v>334</v>
      </c>
    </row>
    <row r="61" spans="1:7">
      <c r="A61" s="18" t="s">
        <v>47</v>
      </c>
      <c r="B61" s="17" t="s">
        <v>9</v>
      </c>
      <c r="C61" s="17" t="s">
        <v>2579</v>
      </c>
      <c r="D61" s="17" t="s">
        <v>2580</v>
      </c>
      <c r="E61">
        <f>11/12</f>
        <v>0.91666666666666663</v>
      </c>
      <c r="F61" s="17" t="s">
        <v>2560</v>
      </c>
      <c r="G61" s="20" t="s">
        <v>334</v>
      </c>
    </row>
    <row r="62" spans="1:7">
      <c r="A62" s="18" t="s">
        <v>47</v>
      </c>
      <c r="B62" s="17" t="s">
        <v>9</v>
      </c>
      <c r="C62" s="17" t="s">
        <v>2581</v>
      </c>
      <c r="D62" s="17" t="s">
        <v>2582</v>
      </c>
      <c r="E62">
        <v>1</v>
      </c>
      <c r="F62" s="17" t="s">
        <v>2560</v>
      </c>
      <c r="G62" s="20" t="s">
        <v>334</v>
      </c>
    </row>
    <row r="63" spans="1:7">
      <c r="A63" s="18" t="s">
        <v>47</v>
      </c>
      <c r="B63" s="17" t="s">
        <v>9</v>
      </c>
      <c r="C63" s="17" t="s">
        <v>2583</v>
      </c>
      <c r="D63" s="17" t="s">
        <v>2584</v>
      </c>
      <c r="E63">
        <f>15/12</f>
        <v>1.25</v>
      </c>
      <c r="F63" s="17" t="s">
        <v>2560</v>
      </c>
      <c r="G63" s="20" t="s">
        <v>334</v>
      </c>
    </row>
    <row r="64" spans="1:7">
      <c r="A64" s="18" t="s">
        <v>47</v>
      </c>
      <c r="B64" s="17" t="s">
        <v>9</v>
      </c>
      <c r="C64" s="17" t="s">
        <v>2585</v>
      </c>
      <c r="D64" s="17" t="s">
        <v>2586</v>
      </c>
      <c r="E64">
        <f>18/12</f>
        <v>1.5</v>
      </c>
      <c r="F64" s="17" t="s">
        <v>2560</v>
      </c>
      <c r="G64" s="20" t="s">
        <v>334</v>
      </c>
    </row>
    <row r="65" spans="1:7">
      <c r="A65" s="18" t="s">
        <v>47</v>
      </c>
      <c r="B65" s="17" t="s">
        <v>9</v>
      </c>
      <c r="C65" s="17" t="s">
        <v>2587</v>
      </c>
      <c r="D65" s="17" t="s">
        <v>2588</v>
      </c>
      <c r="E65">
        <f>21/12</f>
        <v>1.75</v>
      </c>
      <c r="F65" s="17" t="s">
        <v>2560</v>
      </c>
      <c r="G65" s="20" t="s">
        <v>334</v>
      </c>
    </row>
    <row r="66" spans="1:7">
      <c r="A66" s="18" t="s">
        <v>47</v>
      </c>
      <c r="B66" s="17" t="s">
        <v>9</v>
      </c>
      <c r="C66" s="17" t="s">
        <v>2589</v>
      </c>
      <c r="D66" s="17" t="s">
        <v>2590</v>
      </c>
      <c r="E66">
        <v>2</v>
      </c>
      <c r="F66" s="17" t="s">
        <v>2560</v>
      </c>
      <c r="G66" s="20" t="s">
        <v>334</v>
      </c>
    </row>
    <row r="67" spans="1:7">
      <c r="A67" s="18" t="s">
        <v>47</v>
      </c>
      <c r="B67" s="17" t="s">
        <v>9</v>
      </c>
      <c r="C67" s="17" t="s">
        <v>2591</v>
      </c>
      <c r="D67" s="17" t="s">
        <v>2592</v>
      </c>
      <c r="E67">
        <v>3</v>
      </c>
      <c r="F67" s="17" t="s">
        <v>2560</v>
      </c>
      <c r="G67" s="20" t="s">
        <v>334</v>
      </c>
    </row>
    <row r="68" spans="1:7">
      <c r="A68" s="18" t="s">
        <v>47</v>
      </c>
      <c r="B68" s="17" t="s">
        <v>9</v>
      </c>
      <c r="C68" s="17" t="s">
        <v>2593</v>
      </c>
      <c r="D68" s="17" t="s">
        <v>2594</v>
      </c>
      <c r="E68">
        <v>4</v>
      </c>
      <c r="F68" s="17" t="s">
        <v>2560</v>
      </c>
      <c r="G68" s="20" t="s">
        <v>334</v>
      </c>
    </row>
    <row r="69" spans="1:7">
      <c r="A69" s="18" t="s">
        <v>47</v>
      </c>
      <c r="B69" s="17" t="s">
        <v>9</v>
      </c>
      <c r="C69" s="17" t="s">
        <v>2595</v>
      </c>
      <c r="D69" s="17" t="s">
        <v>2596</v>
      </c>
      <c r="E69">
        <v>5</v>
      </c>
      <c r="F69" s="17" t="s">
        <v>2560</v>
      </c>
      <c r="G69" s="20" t="s">
        <v>334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G74"/>
  <sheetViews>
    <sheetView zoomScale="80" zoomScaleNormal="80" workbookViewId="0"/>
  </sheetViews>
  <sheetFormatPr baseColWidth="10" defaultColWidth="8.85546875" defaultRowHeight="15"/>
  <cols>
    <col min="1" max="1" width="8.85546875" style="1"/>
    <col min="2" max="2" width="5.140625" style="1" bestFit="1" customWidth="1"/>
    <col min="3" max="3" width="22" style="1" customWidth="1"/>
    <col min="4" max="4" width="40.28515625" style="1" bestFit="1" customWidth="1"/>
    <col min="5" max="5" width="6" style="1" bestFit="1" customWidth="1"/>
    <col min="6" max="6" width="38.42578125" style="1" bestFit="1" customWidth="1"/>
    <col min="7" max="7" width="11.7109375" style="1" bestFit="1" customWidth="1"/>
    <col min="8" max="16384" width="8.85546875" style="1"/>
  </cols>
  <sheetData>
    <row r="1" spans="1:7">
      <c r="A1" s="10" t="s">
        <v>43</v>
      </c>
      <c r="B1" s="10" t="s">
        <v>0</v>
      </c>
      <c r="C1" s="10" t="s">
        <v>328</v>
      </c>
      <c r="D1" s="10" t="s">
        <v>107</v>
      </c>
      <c r="E1" s="10" t="s">
        <v>329</v>
      </c>
      <c r="F1" s="10" t="s">
        <v>106</v>
      </c>
      <c r="G1" s="10" t="s">
        <v>330</v>
      </c>
    </row>
    <row r="2" spans="1:7">
      <c r="A2" s="1" t="s">
        <v>48</v>
      </c>
      <c r="B2" s="11" t="s">
        <v>5</v>
      </c>
      <c r="C2" s="1" t="s">
        <v>304</v>
      </c>
      <c r="D2" s="1" t="s">
        <v>2597</v>
      </c>
      <c r="E2">
        <v>0</v>
      </c>
      <c r="G2" s="1" t="s">
        <v>334</v>
      </c>
    </row>
    <row r="3" spans="1:7">
      <c r="A3" s="1" t="s">
        <v>48</v>
      </c>
      <c r="B3" s="11" t="s">
        <v>7</v>
      </c>
      <c r="C3" s="1" t="s">
        <v>2598</v>
      </c>
      <c r="D3" s="1" t="s">
        <v>2599</v>
      </c>
      <c r="E3">
        <v>0.25</v>
      </c>
      <c r="G3" s="1" t="s">
        <v>334</v>
      </c>
    </row>
    <row r="4" spans="1:7">
      <c r="A4" s="1" t="s">
        <v>48</v>
      </c>
      <c r="B4" s="11" t="s">
        <v>7</v>
      </c>
      <c r="C4" s="1" t="s">
        <v>2600</v>
      </c>
      <c r="D4" s="1" t="s">
        <v>2601</v>
      </c>
      <c r="E4">
        <v>0.5</v>
      </c>
      <c r="G4" s="15" t="s">
        <v>334</v>
      </c>
    </row>
    <row r="5" spans="1:7">
      <c r="A5" s="1" t="s">
        <v>48</v>
      </c>
      <c r="B5" s="11" t="s">
        <v>7</v>
      </c>
      <c r="C5" s="1" t="s">
        <v>2602</v>
      </c>
      <c r="D5" s="1" t="s">
        <v>2603</v>
      </c>
      <c r="E5">
        <v>0.75</v>
      </c>
      <c r="G5" s="15" t="s">
        <v>334</v>
      </c>
    </row>
    <row r="6" spans="1:7">
      <c r="A6" s="1" t="s">
        <v>48</v>
      </c>
      <c r="B6" s="1" t="s">
        <v>25</v>
      </c>
      <c r="C6" s="1" t="s">
        <v>2604</v>
      </c>
      <c r="D6" s="1" t="s">
        <v>2605</v>
      </c>
      <c r="E6">
        <v>1</v>
      </c>
      <c r="F6" s="1" t="s">
        <v>2606</v>
      </c>
      <c r="G6" s="1" t="s">
        <v>334</v>
      </c>
    </row>
    <row r="7" spans="1:7">
      <c r="A7" s="1" t="s">
        <v>48</v>
      </c>
      <c r="B7" s="1" t="s">
        <v>25</v>
      </c>
      <c r="C7" s="1" t="s">
        <v>2607</v>
      </c>
      <c r="D7" s="1" t="s">
        <v>2608</v>
      </c>
      <c r="E7">
        <v>2</v>
      </c>
      <c r="F7" s="1" t="s">
        <v>2606</v>
      </c>
      <c r="G7" s="1" t="s">
        <v>334</v>
      </c>
    </row>
    <row r="8" spans="1:7">
      <c r="A8" s="1" t="s">
        <v>48</v>
      </c>
      <c r="B8" s="1" t="s">
        <v>25</v>
      </c>
      <c r="C8" s="1" t="s">
        <v>2609</v>
      </c>
      <c r="D8" s="1" t="s">
        <v>2610</v>
      </c>
      <c r="E8">
        <v>3</v>
      </c>
      <c r="F8" s="1" t="s">
        <v>2606</v>
      </c>
      <c r="G8" s="1" t="s">
        <v>334</v>
      </c>
    </row>
    <row r="9" spans="1:7">
      <c r="A9" s="1" t="s">
        <v>48</v>
      </c>
      <c r="B9" s="1" t="s">
        <v>25</v>
      </c>
      <c r="C9" s="1" t="s">
        <v>2611</v>
      </c>
      <c r="D9" s="1" t="s">
        <v>2612</v>
      </c>
      <c r="E9">
        <v>4</v>
      </c>
      <c r="F9" s="1" t="s">
        <v>2606</v>
      </c>
      <c r="G9" s="1" t="s">
        <v>334</v>
      </c>
    </row>
    <row r="10" spans="1:7">
      <c r="A10" s="1" t="s">
        <v>48</v>
      </c>
      <c r="B10" s="1" t="s">
        <v>25</v>
      </c>
      <c r="C10" s="1" t="s">
        <v>2613</v>
      </c>
      <c r="D10" s="1" t="s">
        <v>2614</v>
      </c>
      <c r="E10">
        <v>5</v>
      </c>
      <c r="F10" s="1" t="s">
        <v>2606</v>
      </c>
      <c r="G10" s="1" t="s">
        <v>334</v>
      </c>
    </row>
    <row r="11" spans="1:7">
      <c r="A11" s="1" t="s">
        <v>48</v>
      </c>
      <c r="B11" s="1" t="s">
        <v>25</v>
      </c>
      <c r="C11" s="1" t="s">
        <v>2615</v>
      </c>
      <c r="D11" s="1" t="s">
        <v>2616</v>
      </c>
      <c r="E11">
        <v>6</v>
      </c>
      <c r="F11" s="1" t="s">
        <v>2606</v>
      </c>
      <c r="G11" s="1" t="s">
        <v>334</v>
      </c>
    </row>
    <row r="12" spans="1:7">
      <c r="A12" s="1" t="s">
        <v>48</v>
      </c>
      <c r="B12" s="1" t="s">
        <v>25</v>
      </c>
      <c r="C12" s="1" t="s">
        <v>2617</v>
      </c>
      <c r="D12" s="1" t="s">
        <v>2618</v>
      </c>
      <c r="E12">
        <v>7</v>
      </c>
      <c r="F12" s="1" t="s">
        <v>2606</v>
      </c>
      <c r="G12" s="1" t="s">
        <v>334</v>
      </c>
    </row>
    <row r="13" spans="1:7">
      <c r="A13" s="1" t="s">
        <v>48</v>
      </c>
      <c r="B13" s="1" t="s">
        <v>25</v>
      </c>
      <c r="C13" s="1" t="s">
        <v>2619</v>
      </c>
      <c r="D13" s="1" t="s">
        <v>2620</v>
      </c>
      <c r="E13">
        <v>8</v>
      </c>
      <c r="F13" s="1" t="s">
        <v>2606</v>
      </c>
      <c r="G13" s="1" t="s">
        <v>334</v>
      </c>
    </row>
    <row r="14" spans="1:7">
      <c r="A14" s="1" t="s">
        <v>48</v>
      </c>
      <c r="B14" s="1" t="s">
        <v>25</v>
      </c>
      <c r="C14" s="1" t="s">
        <v>2621</v>
      </c>
      <c r="D14" s="1" t="s">
        <v>2622</v>
      </c>
      <c r="E14">
        <v>9</v>
      </c>
      <c r="F14" s="1" t="s">
        <v>2606</v>
      </c>
      <c r="G14" s="1" t="s">
        <v>334</v>
      </c>
    </row>
    <row r="15" spans="1:7">
      <c r="A15" s="1" t="s">
        <v>48</v>
      </c>
      <c r="B15" s="1" t="s">
        <v>25</v>
      </c>
      <c r="C15" s="1" t="s">
        <v>2623</v>
      </c>
      <c r="D15" s="1" t="s">
        <v>2624</v>
      </c>
      <c r="E15">
        <v>10</v>
      </c>
      <c r="F15" s="1" t="s">
        <v>2606</v>
      </c>
      <c r="G15" s="1" t="s">
        <v>334</v>
      </c>
    </row>
    <row r="16" spans="1:7">
      <c r="A16" s="1" t="s">
        <v>48</v>
      </c>
      <c r="B16" s="1" t="s">
        <v>25</v>
      </c>
      <c r="C16" s="1" t="s">
        <v>2625</v>
      </c>
      <c r="D16" s="1" t="s">
        <v>2626</v>
      </c>
      <c r="E16">
        <v>15</v>
      </c>
      <c r="F16" s="1" t="s">
        <v>2606</v>
      </c>
      <c r="G16" s="1" t="s">
        <v>334</v>
      </c>
    </row>
    <row r="17" spans="1:7">
      <c r="A17" s="1" t="s">
        <v>48</v>
      </c>
      <c r="B17" s="1" t="s">
        <v>25</v>
      </c>
      <c r="C17" s="1" t="s">
        <v>2627</v>
      </c>
      <c r="D17" s="1" t="s">
        <v>2628</v>
      </c>
      <c r="E17">
        <v>20</v>
      </c>
      <c r="F17" s="1" t="s">
        <v>2606</v>
      </c>
      <c r="G17" s="1" t="s">
        <v>334</v>
      </c>
    </row>
    <row r="18" spans="1:7">
      <c r="A18" s="1" t="s">
        <v>48</v>
      </c>
      <c r="B18" s="1" t="s">
        <v>25</v>
      </c>
      <c r="C18" s="1" t="s">
        <v>2629</v>
      </c>
      <c r="D18" s="1" t="s">
        <v>2630</v>
      </c>
      <c r="E18">
        <v>25</v>
      </c>
      <c r="F18" s="1" t="s">
        <v>2606</v>
      </c>
      <c r="G18" s="1" t="s">
        <v>334</v>
      </c>
    </row>
    <row r="19" spans="1:7">
      <c r="A19" s="1" t="s">
        <v>48</v>
      </c>
      <c r="B19" s="1" t="s">
        <v>25</v>
      </c>
      <c r="C19" s="1" t="s">
        <v>2631</v>
      </c>
      <c r="D19" s="1" t="s">
        <v>2632</v>
      </c>
      <c r="E19">
        <v>30</v>
      </c>
      <c r="F19" s="1" t="s">
        <v>2606</v>
      </c>
      <c r="G19" s="1" t="s">
        <v>334</v>
      </c>
    </row>
    <row r="20" spans="1:7">
      <c r="A20" s="1" t="s">
        <v>48</v>
      </c>
      <c r="B20" s="1" t="s">
        <v>11</v>
      </c>
      <c r="C20" s="1" t="s">
        <v>2633</v>
      </c>
      <c r="D20" s="1" t="s">
        <v>2634</v>
      </c>
      <c r="E20">
        <v>1</v>
      </c>
      <c r="F20" s="1" t="s">
        <v>2635</v>
      </c>
      <c r="G20" s="1" t="s">
        <v>334</v>
      </c>
    </row>
    <row r="21" spans="1:7">
      <c r="A21" s="1" t="s">
        <v>48</v>
      </c>
      <c r="B21" s="1" t="s">
        <v>11</v>
      </c>
      <c r="C21" s="1" t="s">
        <v>2636</v>
      </c>
      <c r="D21" s="1" t="s">
        <v>2637</v>
      </c>
      <c r="E21">
        <v>2</v>
      </c>
      <c r="F21" s="1" t="s">
        <v>2635</v>
      </c>
      <c r="G21" s="1" t="s">
        <v>334</v>
      </c>
    </row>
    <row r="22" spans="1:7">
      <c r="A22" s="1" t="s">
        <v>48</v>
      </c>
      <c r="B22" s="1" t="s">
        <v>11</v>
      </c>
      <c r="C22" s="1" t="s">
        <v>2638</v>
      </c>
      <c r="D22" s="1" t="s">
        <v>2639</v>
      </c>
      <c r="E22">
        <v>3</v>
      </c>
      <c r="F22" s="1" t="s">
        <v>2635</v>
      </c>
      <c r="G22" s="1" t="s">
        <v>334</v>
      </c>
    </row>
    <row r="23" spans="1:7">
      <c r="A23" s="1" t="s">
        <v>48</v>
      </c>
      <c r="B23" s="1" t="s">
        <v>11</v>
      </c>
      <c r="C23" s="1" t="s">
        <v>2640</v>
      </c>
      <c r="D23" s="1" t="s">
        <v>2641</v>
      </c>
      <c r="E23">
        <v>4</v>
      </c>
      <c r="F23" s="1" t="s">
        <v>2635</v>
      </c>
      <c r="G23" s="1" t="s">
        <v>334</v>
      </c>
    </row>
    <row r="24" spans="1:7">
      <c r="A24" s="1" t="s">
        <v>48</v>
      </c>
      <c r="B24" s="1" t="s">
        <v>11</v>
      </c>
      <c r="C24" s="1" t="s">
        <v>2642</v>
      </c>
      <c r="D24" s="1" t="s">
        <v>2643</v>
      </c>
      <c r="E24">
        <v>5</v>
      </c>
      <c r="F24" s="1" t="s">
        <v>2635</v>
      </c>
      <c r="G24" s="1" t="s">
        <v>334</v>
      </c>
    </row>
    <row r="25" spans="1:7">
      <c r="A25" s="1" t="s">
        <v>48</v>
      </c>
      <c r="B25" s="1" t="s">
        <v>11</v>
      </c>
      <c r="C25" s="1" t="s">
        <v>2644</v>
      </c>
      <c r="D25" s="1" t="s">
        <v>2645</v>
      </c>
      <c r="E25">
        <v>6</v>
      </c>
      <c r="F25" s="1" t="s">
        <v>2635</v>
      </c>
      <c r="G25" s="1" t="s">
        <v>334</v>
      </c>
    </row>
    <row r="26" spans="1:7">
      <c r="A26" s="1" t="s">
        <v>48</v>
      </c>
      <c r="B26" s="1" t="s">
        <v>11</v>
      </c>
      <c r="C26" s="1" t="s">
        <v>2646</v>
      </c>
      <c r="D26" s="1" t="s">
        <v>2647</v>
      </c>
      <c r="E26">
        <v>7</v>
      </c>
      <c r="F26" s="1" t="s">
        <v>2635</v>
      </c>
      <c r="G26" s="1" t="s">
        <v>334</v>
      </c>
    </row>
    <row r="27" spans="1:7">
      <c r="A27" s="1" t="s">
        <v>48</v>
      </c>
      <c r="B27" s="1" t="s">
        <v>11</v>
      </c>
      <c r="C27" s="1" t="s">
        <v>2648</v>
      </c>
      <c r="D27" s="1" t="s">
        <v>2649</v>
      </c>
      <c r="E27">
        <v>8</v>
      </c>
      <c r="F27" s="1" t="s">
        <v>2635</v>
      </c>
      <c r="G27" s="1" t="s">
        <v>334</v>
      </c>
    </row>
    <row r="28" spans="1:7">
      <c r="A28" s="1" t="s">
        <v>48</v>
      </c>
      <c r="B28" s="1" t="s">
        <v>11</v>
      </c>
      <c r="C28" s="1" t="s">
        <v>2650</v>
      </c>
      <c r="D28" s="1" t="s">
        <v>2651</v>
      </c>
      <c r="E28">
        <v>9</v>
      </c>
      <c r="F28" s="1" t="s">
        <v>2635</v>
      </c>
      <c r="G28" s="1" t="s">
        <v>334</v>
      </c>
    </row>
    <row r="29" spans="1:7">
      <c r="A29" s="1" t="s">
        <v>48</v>
      </c>
      <c r="B29" s="1" t="s">
        <v>11</v>
      </c>
      <c r="C29" s="1" t="s">
        <v>2652</v>
      </c>
      <c r="D29" s="1" t="s">
        <v>2653</v>
      </c>
      <c r="E29">
        <v>10</v>
      </c>
      <c r="F29" s="1" t="s">
        <v>2635</v>
      </c>
      <c r="G29" s="1" t="s">
        <v>334</v>
      </c>
    </row>
    <row r="30" spans="1:7">
      <c r="A30" s="1" t="s">
        <v>48</v>
      </c>
      <c r="B30" s="1" t="s">
        <v>11</v>
      </c>
      <c r="C30" s="1" t="s">
        <v>2654</v>
      </c>
      <c r="D30" s="1" t="s">
        <v>2655</v>
      </c>
      <c r="E30">
        <v>15</v>
      </c>
      <c r="F30" s="1" t="s">
        <v>2635</v>
      </c>
      <c r="G30" s="1" t="s">
        <v>334</v>
      </c>
    </row>
    <row r="31" spans="1:7">
      <c r="A31" s="1" t="s">
        <v>48</v>
      </c>
      <c r="B31" s="1" t="s">
        <v>11</v>
      </c>
      <c r="C31" s="1" t="s">
        <v>2656</v>
      </c>
      <c r="D31" s="1" t="s">
        <v>2657</v>
      </c>
      <c r="E31">
        <v>20</v>
      </c>
      <c r="F31" s="1" t="s">
        <v>2635</v>
      </c>
      <c r="G31" s="1" t="s">
        <v>334</v>
      </c>
    </row>
    <row r="32" spans="1:7">
      <c r="A32" s="1" t="s">
        <v>48</v>
      </c>
      <c r="B32" s="1" t="s">
        <v>11</v>
      </c>
      <c r="C32" s="1" t="s">
        <v>2658</v>
      </c>
      <c r="D32" s="1" t="s">
        <v>2659</v>
      </c>
      <c r="E32">
        <v>25</v>
      </c>
      <c r="F32" s="1" t="s">
        <v>2635</v>
      </c>
      <c r="G32" s="1" t="s">
        <v>334</v>
      </c>
    </row>
    <row r="33" spans="1:7">
      <c r="A33" s="1" t="s">
        <v>48</v>
      </c>
      <c r="B33" s="1" t="s">
        <v>11</v>
      </c>
      <c r="C33" s="1" t="s">
        <v>2660</v>
      </c>
      <c r="D33" s="1" t="s">
        <v>2661</v>
      </c>
      <c r="E33">
        <v>30</v>
      </c>
      <c r="F33" s="1" t="s">
        <v>2635</v>
      </c>
      <c r="G33" s="1" t="s">
        <v>334</v>
      </c>
    </row>
    <row r="34" spans="1:7">
      <c r="A34" s="1" t="s">
        <v>48</v>
      </c>
      <c r="B34" s="1" t="s">
        <v>11</v>
      </c>
      <c r="C34" s="1" t="s">
        <v>2662</v>
      </c>
      <c r="D34" s="1" t="s">
        <v>2663</v>
      </c>
      <c r="E34">
        <v>1</v>
      </c>
      <c r="F34" s="1" t="s">
        <v>2664</v>
      </c>
      <c r="G34" s="1" t="s">
        <v>334</v>
      </c>
    </row>
    <row r="35" spans="1:7">
      <c r="A35" s="1" t="s">
        <v>48</v>
      </c>
      <c r="B35" s="1" t="s">
        <v>11</v>
      </c>
      <c r="C35" s="1" t="s">
        <v>2665</v>
      </c>
      <c r="D35" s="1" t="s">
        <v>2666</v>
      </c>
      <c r="E35">
        <v>2</v>
      </c>
      <c r="F35" s="1" t="s">
        <v>2664</v>
      </c>
      <c r="G35" s="1" t="s">
        <v>334</v>
      </c>
    </row>
    <row r="36" spans="1:7">
      <c r="A36" s="1" t="s">
        <v>48</v>
      </c>
      <c r="B36" s="1" t="s">
        <v>11</v>
      </c>
      <c r="C36" s="1" t="s">
        <v>2667</v>
      </c>
      <c r="D36" s="1" t="s">
        <v>2668</v>
      </c>
      <c r="E36">
        <v>3</v>
      </c>
      <c r="F36" s="1" t="s">
        <v>2664</v>
      </c>
      <c r="G36" s="1" t="s">
        <v>334</v>
      </c>
    </row>
    <row r="37" spans="1:7">
      <c r="A37" s="1" t="s">
        <v>48</v>
      </c>
      <c r="B37" s="1" t="s">
        <v>11</v>
      </c>
      <c r="C37" s="1" t="s">
        <v>2669</v>
      </c>
      <c r="D37" s="1" t="s">
        <v>2670</v>
      </c>
      <c r="E37">
        <v>4</v>
      </c>
      <c r="F37" s="1" t="s">
        <v>2664</v>
      </c>
      <c r="G37" s="1" t="s">
        <v>334</v>
      </c>
    </row>
    <row r="38" spans="1:7">
      <c r="A38" s="1" t="s">
        <v>48</v>
      </c>
      <c r="B38" s="1" t="s">
        <v>11</v>
      </c>
      <c r="C38" s="1" t="s">
        <v>2671</v>
      </c>
      <c r="D38" s="1" t="s">
        <v>2672</v>
      </c>
      <c r="E38">
        <v>5</v>
      </c>
      <c r="F38" s="1" t="s">
        <v>2664</v>
      </c>
      <c r="G38" s="1" t="s">
        <v>334</v>
      </c>
    </row>
    <row r="39" spans="1:7">
      <c r="A39" s="1" t="s">
        <v>48</v>
      </c>
      <c r="B39" s="1" t="s">
        <v>11</v>
      </c>
      <c r="C39" s="1" t="s">
        <v>2673</v>
      </c>
      <c r="D39" s="1" t="s">
        <v>2674</v>
      </c>
      <c r="E39">
        <v>6</v>
      </c>
      <c r="F39" s="1" t="s">
        <v>2664</v>
      </c>
      <c r="G39" s="1" t="s">
        <v>334</v>
      </c>
    </row>
    <row r="40" spans="1:7">
      <c r="A40" s="1" t="s">
        <v>48</v>
      </c>
      <c r="B40" s="1" t="s">
        <v>11</v>
      </c>
      <c r="C40" s="1" t="s">
        <v>2675</v>
      </c>
      <c r="D40" s="1" t="s">
        <v>2676</v>
      </c>
      <c r="E40">
        <v>7</v>
      </c>
      <c r="F40" s="1" t="s">
        <v>2664</v>
      </c>
      <c r="G40" s="1" t="s">
        <v>334</v>
      </c>
    </row>
    <row r="41" spans="1:7">
      <c r="A41" s="1" t="s">
        <v>48</v>
      </c>
      <c r="B41" s="1" t="s">
        <v>11</v>
      </c>
      <c r="C41" s="1" t="s">
        <v>2677</v>
      </c>
      <c r="D41" s="1" t="s">
        <v>2678</v>
      </c>
      <c r="E41">
        <v>8</v>
      </c>
      <c r="F41" s="1" t="s">
        <v>2664</v>
      </c>
      <c r="G41" s="1" t="s">
        <v>334</v>
      </c>
    </row>
    <row r="42" spans="1:7">
      <c r="A42" s="1" t="s">
        <v>48</v>
      </c>
      <c r="B42" s="1" t="s">
        <v>11</v>
      </c>
      <c r="C42" s="1" t="s">
        <v>2679</v>
      </c>
      <c r="D42" s="1" t="s">
        <v>2680</v>
      </c>
      <c r="E42">
        <v>9</v>
      </c>
      <c r="F42" s="1" t="s">
        <v>2664</v>
      </c>
      <c r="G42" s="1" t="s">
        <v>334</v>
      </c>
    </row>
    <row r="43" spans="1:7">
      <c r="A43" s="1" t="s">
        <v>48</v>
      </c>
      <c r="B43" s="1" t="s">
        <v>11</v>
      </c>
      <c r="C43" s="1" t="s">
        <v>2681</v>
      </c>
      <c r="D43" s="1" t="s">
        <v>2682</v>
      </c>
      <c r="E43">
        <v>10</v>
      </c>
      <c r="F43" s="1" t="s">
        <v>2664</v>
      </c>
      <c r="G43" s="1" t="s">
        <v>334</v>
      </c>
    </row>
    <row r="44" spans="1:7">
      <c r="A44" s="1" t="s">
        <v>48</v>
      </c>
      <c r="B44" s="1" t="s">
        <v>11</v>
      </c>
      <c r="C44" s="1" t="s">
        <v>2683</v>
      </c>
      <c r="D44" s="1" t="s">
        <v>2684</v>
      </c>
      <c r="E44">
        <v>15</v>
      </c>
      <c r="F44" s="1" t="s">
        <v>2664</v>
      </c>
      <c r="G44" s="1" t="s">
        <v>334</v>
      </c>
    </row>
    <row r="45" spans="1:7">
      <c r="A45" s="1" t="s">
        <v>48</v>
      </c>
      <c r="B45" s="1" t="s">
        <v>11</v>
      </c>
      <c r="C45" s="1" t="s">
        <v>2685</v>
      </c>
      <c r="D45" s="1" t="s">
        <v>2686</v>
      </c>
      <c r="E45">
        <v>20</v>
      </c>
      <c r="F45" s="1" t="s">
        <v>2664</v>
      </c>
      <c r="G45" s="1" t="s">
        <v>334</v>
      </c>
    </row>
    <row r="46" spans="1:7">
      <c r="A46" s="1" t="s">
        <v>48</v>
      </c>
      <c r="B46" s="1" t="s">
        <v>11</v>
      </c>
      <c r="C46" s="1" t="s">
        <v>2687</v>
      </c>
      <c r="D46" s="1" t="s">
        <v>2688</v>
      </c>
      <c r="E46">
        <v>25</v>
      </c>
      <c r="F46" s="1" t="s">
        <v>2664</v>
      </c>
      <c r="G46" s="1" t="s">
        <v>334</v>
      </c>
    </row>
    <row r="47" spans="1:7">
      <c r="A47" s="1" t="s">
        <v>48</v>
      </c>
      <c r="B47" s="1" t="s">
        <v>11</v>
      </c>
      <c r="C47" s="1" t="s">
        <v>2689</v>
      </c>
      <c r="D47" s="1" t="s">
        <v>2690</v>
      </c>
      <c r="E47">
        <v>30</v>
      </c>
      <c r="F47" s="1" t="s">
        <v>2664</v>
      </c>
      <c r="G47" s="1" t="s">
        <v>334</v>
      </c>
    </row>
    <row r="48" spans="1:7">
      <c r="A48" s="1" t="s">
        <v>48</v>
      </c>
      <c r="B48" t="s">
        <v>127</v>
      </c>
      <c r="C48" s="1" t="s">
        <v>2691</v>
      </c>
      <c r="D48" s="1" t="s">
        <v>2692</v>
      </c>
      <c r="E48">
        <v>0.25</v>
      </c>
      <c r="G48" s="1" t="s">
        <v>334</v>
      </c>
    </row>
    <row r="49" spans="1:7">
      <c r="A49" s="1" t="s">
        <v>48</v>
      </c>
      <c r="B49" t="s">
        <v>127</v>
      </c>
      <c r="C49" s="1" t="s">
        <v>2693</v>
      </c>
      <c r="D49" s="1" t="s">
        <v>2694</v>
      </c>
      <c r="E49">
        <v>0.5</v>
      </c>
      <c r="G49" s="1" t="s">
        <v>334</v>
      </c>
    </row>
    <row r="50" spans="1:7">
      <c r="A50" s="1" t="s">
        <v>48</v>
      </c>
      <c r="B50" t="s">
        <v>127</v>
      </c>
      <c r="C50" s="1" t="s">
        <v>2695</v>
      </c>
      <c r="D50" s="1" t="s">
        <v>2696</v>
      </c>
      <c r="E50">
        <v>1</v>
      </c>
      <c r="G50" s="1" t="s">
        <v>334</v>
      </c>
    </row>
    <row r="51" spans="1:7">
      <c r="A51" s="1" t="s">
        <v>48</v>
      </c>
      <c r="B51" t="s">
        <v>127</v>
      </c>
      <c r="C51" s="1" t="s">
        <v>2697</v>
      </c>
      <c r="D51" s="1" t="s">
        <v>2698</v>
      </c>
      <c r="E51">
        <v>2</v>
      </c>
      <c r="G51" s="1" t="s">
        <v>334</v>
      </c>
    </row>
    <row r="52" spans="1:7">
      <c r="A52" s="1" t="s">
        <v>48</v>
      </c>
      <c r="B52" t="s">
        <v>127</v>
      </c>
      <c r="C52" s="1" t="s">
        <v>2699</v>
      </c>
      <c r="D52" s="1" t="s">
        <v>2700</v>
      </c>
      <c r="E52">
        <v>3</v>
      </c>
      <c r="G52" s="1" t="s">
        <v>334</v>
      </c>
    </row>
    <row r="53" spans="1:7">
      <c r="A53" s="1" t="s">
        <v>48</v>
      </c>
      <c r="B53" t="s">
        <v>127</v>
      </c>
      <c r="C53" s="1" t="s">
        <v>2701</v>
      </c>
      <c r="D53" s="1" t="s">
        <v>2702</v>
      </c>
      <c r="E53">
        <v>4</v>
      </c>
      <c r="G53" s="1" t="s">
        <v>334</v>
      </c>
    </row>
    <row r="54" spans="1:7">
      <c r="A54" s="1" t="s">
        <v>48</v>
      </c>
      <c r="B54" t="s">
        <v>127</v>
      </c>
      <c r="C54" s="1" t="s">
        <v>2703</v>
      </c>
      <c r="D54" s="1" t="s">
        <v>2704</v>
      </c>
      <c r="E54">
        <v>5</v>
      </c>
      <c r="G54" s="1" t="s">
        <v>334</v>
      </c>
    </row>
    <row r="55" spans="1:7">
      <c r="A55" s="1" t="s">
        <v>48</v>
      </c>
      <c r="B55" t="s">
        <v>127</v>
      </c>
      <c r="C55" s="1" t="s">
        <v>2705</v>
      </c>
      <c r="D55" s="1" t="s">
        <v>2706</v>
      </c>
      <c r="E55">
        <v>7</v>
      </c>
      <c r="G55" s="1" t="s">
        <v>334</v>
      </c>
    </row>
    <row r="56" spans="1:7">
      <c r="A56" s="1" t="s">
        <v>48</v>
      </c>
      <c r="B56" t="s">
        <v>127</v>
      </c>
      <c r="C56" s="1" t="s">
        <v>2707</v>
      </c>
      <c r="D56" s="1" t="s">
        <v>2708</v>
      </c>
      <c r="E56">
        <v>8</v>
      </c>
      <c r="G56" s="1" t="s">
        <v>334</v>
      </c>
    </row>
    <row r="57" spans="1:7">
      <c r="A57" s="1" t="s">
        <v>48</v>
      </c>
      <c r="B57" t="s">
        <v>127</v>
      </c>
      <c r="C57" s="1" t="s">
        <v>2709</v>
      </c>
      <c r="D57" s="1" t="s">
        <v>2710</v>
      </c>
      <c r="E57">
        <v>9</v>
      </c>
      <c r="G57" s="1" t="s">
        <v>334</v>
      </c>
    </row>
    <row r="58" spans="1:7">
      <c r="A58" s="1" t="s">
        <v>48</v>
      </c>
      <c r="B58" t="s">
        <v>127</v>
      </c>
      <c r="C58" s="1" t="s">
        <v>2711</v>
      </c>
      <c r="D58" s="1" t="s">
        <v>2712</v>
      </c>
      <c r="E58">
        <v>10</v>
      </c>
      <c r="G58" s="1" t="s">
        <v>334</v>
      </c>
    </row>
    <row r="59" spans="1:7">
      <c r="A59" s="1" t="s">
        <v>48</v>
      </c>
      <c r="B59" t="s">
        <v>127</v>
      </c>
      <c r="C59" s="1" t="s">
        <v>2713</v>
      </c>
      <c r="D59" s="1" t="s">
        <v>2714</v>
      </c>
      <c r="E59">
        <v>15</v>
      </c>
      <c r="F59"/>
      <c r="G59" t="s">
        <v>334</v>
      </c>
    </row>
    <row r="60" spans="1:7">
      <c r="A60" s="1" t="s">
        <v>48</v>
      </c>
      <c r="B60" t="s">
        <v>127</v>
      </c>
      <c r="C60" s="1" t="s">
        <v>2715</v>
      </c>
      <c r="D60" s="1" t="s">
        <v>2716</v>
      </c>
      <c r="E60">
        <v>20</v>
      </c>
      <c r="F60"/>
      <c r="G60" t="s">
        <v>334</v>
      </c>
    </row>
    <row r="61" spans="1:7">
      <c r="A61" s="1" t="s">
        <v>48</v>
      </c>
      <c r="B61" t="s">
        <v>127</v>
      </c>
      <c r="C61" s="1" t="s">
        <v>2717</v>
      </c>
      <c r="D61" s="1" t="s">
        <v>2718</v>
      </c>
      <c r="E61">
        <v>25</v>
      </c>
      <c r="F61"/>
      <c r="G61" t="s">
        <v>334</v>
      </c>
    </row>
    <row r="62" spans="1:7">
      <c r="A62" s="1" t="s">
        <v>48</v>
      </c>
      <c r="B62" t="s">
        <v>127</v>
      </c>
      <c r="C62" s="1" t="s">
        <v>2719</v>
      </c>
      <c r="D62" s="1" t="s">
        <v>2720</v>
      </c>
      <c r="E62">
        <v>30</v>
      </c>
      <c r="F62"/>
      <c r="G62" t="s">
        <v>334</v>
      </c>
    </row>
    <row r="63" spans="1:7">
      <c r="A63" s="1" t="s">
        <v>48</v>
      </c>
      <c r="B63" s="1" t="s">
        <v>9</v>
      </c>
      <c r="C63" s="1" t="s">
        <v>2721</v>
      </c>
      <c r="D63" s="1" t="s">
        <v>2722</v>
      </c>
      <c r="E63">
        <f>1/12</f>
        <v>8.3333333333333329E-2</v>
      </c>
      <c r="F63" s="1" t="s">
        <v>2723</v>
      </c>
      <c r="G63" t="s">
        <v>334</v>
      </c>
    </row>
    <row r="64" spans="1:7">
      <c r="A64" s="1" t="s">
        <v>48</v>
      </c>
      <c r="B64" s="1" t="s">
        <v>9</v>
      </c>
      <c r="C64" s="1" t="s">
        <v>2724</v>
      </c>
      <c r="D64" s="1" t="s">
        <v>2725</v>
      </c>
      <c r="E64">
        <f>2/12</f>
        <v>0.16666666666666666</v>
      </c>
      <c r="F64" s="1" t="s">
        <v>2723</v>
      </c>
      <c r="G64" t="s">
        <v>334</v>
      </c>
    </row>
    <row r="65" spans="1:7">
      <c r="A65" s="1" t="s">
        <v>48</v>
      </c>
      <c r="B65" s="1" t="s">
        <v>9</v>
      </c>
      <c r="C65" s="1" t="s">
        <v>2726</v>
      </c>
      <c r="D65" s="1" t="s">
        <v>2727</v>
      </c>
      <c r="E65">
        <f>3/12</f>
        <v>0.25</v>
      </c>
      <c r="F65" s="1" t="s">
        <v>2723</v>
      </c>
      <c r="G65" t="s">
        <v>334</v>
      </c>
    </row>
    <row r="66" spans="1:7">
      <c r="A66" s="1" t="s">
        <v>48</v>
      </c>
      <c r="B66" s="1" t="s">
        <v>9</v>
      </c>
      <c r="C66" s="1" t="s">
        <v>2728</v>
      </c>
      <c r="D66" s="1" t="s">
        <v>2729</v>
      </c>
      <c r="E66">
        <f>6/12</f>
        <v>0.5</v>
      </c>
      <c r="F66" s="1" t="s">
        <v>2723</v>
      </c>
      <c r="G66" t="s">
        <v>334</v>
      </c>
    </row>
    <row r="67" spans="1:7">
      <c r="A67" s="1" t="s">
        <v>48</v>
      </c>
      <c r="B67" s="1" t="s">
        <v>9</v>
      </c>
      <c r="C67" s="1" t="s">
        <v>2730</v>
      </c>
      <c r="D67" s="1" t="s">
        <v>2731</v>
      </c>
      <c r="E67">
        <f>9/12</f>
        <v>0.75</v>
      </c>
      <c r="F67" s="1" t="s">
        <v>2723</v>
      </c>
      <c r="G67" t="s">
        <v>334</v>
      </c>
    </row>
    <row r="68" spans="1:7">
      <c r="A68" s="1" t="s">
        <v>48</v>
      </c>
      <c r="B68" s="1" t="s">
        <v>9</v>
      </c>
      <c r="C68" s="1" t="s">
        <v>2732</v>
      </c>
      <c r="D68" s="1" t="s">
        <v>2733</v>
      </c>
      <c r="E68">
        <f>10/12</f>
        <v>0.83333333333333337</v>
      </c>
      <c r="F68" s="1" t="s">
        <v>2723</v>
      </c>
      <c r="G68" t="s">
        <v>334</v>
      </c>
    </row>
    <row r="69" spans="1:7">
      <c r="A69" s="1" t="s">
        <v>48</v>
      </c>
      <c r="B69" s="1" t="s">
        <v>9</v>
      </c>
      <c r="C69" s="1" t="s">
        <v>2734</v>
      </c>
      <c r="D69" s="1" t="s">
        <v>2735</v>
      </c>
      <c r="E69">
        <v>1</v>
      </c>
      <c r="F69" s="1" t="s">
        <v>2723</v>
      </c>
      <c r="G69" t="s">
        <v>334</v>
      </c>
    </row>
    <row r="70" spans="1:7">
      <c r="A70" s="1" t="s">
        <v>48</v>
      </c>
      <c r="B70" s="1" t="s">
        <v>9</v>
      </c>
      <c r="C70" s="1" t="s">
        <v>2736</v>
      </c>
      <c r="D70" s="1" t="s">
        <v>2737</v>
      </c>
      <c r="E70">
        <f>18/12</f>
        <v>1.5</v>
      </c>
      <c r="F70" s="1" t="s">
        <v>2723</v>
      </c>
      <c r="G70" t="s">
        <v>334</v>
      </c>
    </row>
    <row r="71" spans="1:7">
      <c r="A71" s="1" t="s">
        <v>48</v>
      </c>
      <c r="B71" s="1" t="s">
        <v>9</v>
      </c>
      <c r="C71" s="1" t="s">
        <v>2738</v>
      </c>
      <c r="D71" s="1" t="s">
        <v>2739</v>
      </c>
      <c r="E71">
        <v>2</v>
      </c>
      <c r="F71" s="1" t="s">
        <v>2723</v>
      </c>
      <c r="G71" t="s">
        <v>334</v>
      </c>
    </row>
    <row r="72" spans="1:7">
      <c r="A72" s="1" t="s">
        <v>48</v>
      </c>
      <c r="B72" s="1" t="s">
        <v>9</v>
      </c>
      <c r="C72" s="1" t="s">
        <v>2740</v>
      </c>
      <c r="D72" s="1" t="s">
        <v>2741</v>
      </c>
      <c r="E72">
        <v>3</v>
      </c>
      <c r="F72" s="1" t="s">
        <v>2723</v>
      </c>
      <c r="G72" t="s">
        <v>334</v>
      </c>
    </row>
    <row r="73" spans="1:7">
      <c r="A73" s="1" t="s">
        <v>48</v>
      </c>
      <c r="B73" s="1" t="s">
        <v>9</v>
      </c>
      <c r="C73" s="1" t="s">
        <v>2742</v>
      </c>
      <c r="D73" s="1" t="s">
        <v>2743</v>
      </c>
      <c r="E73">
        <v>4</v>
      </c>
      <c r="F73" s="1" t="s">
        <v>2723</v>
      </c>
      <c r="G73" t="s">
        <v>334</v>
      </c>
    </row>
    <row r="74" spans="1:7">
      <c r="A74" s="1" t="s">
        <v>48</v>
      </c>
      <c r="B74" s="1" t="s">
        <v>9</v>
      </c>
      <c r="C74" s="1" t="s">
        <v>2744</v>
      </c>
      <c r="D74" s="1" t="s">
        <v>2745</v>
      </c>
      <c r="E74">
        <v>5</v>
      </c>
      <c r="F74" s="1" t="s">
        <v>2723</v>
      </c>
      <c r="G74" t="s">
        <v>334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G81"/>
  <sheetViews>
    <sheetView zoomScale="80" zoomScaleNormal="80" workbookViewId="0"/>
  </sheetViews>
  <sheetFormatPr baseColWidth="10" defaultColWidth="8.85546875" defaultRowHeight="15"/>
  <cols>
    <col min="1" max="1" width="8.85546875" style="17"/>
    <col min="2" max="2" width="5.7109375" style="17" bestFit="1" customWidth="1"/>
    <col min="3" max="3" width="22" style="17" customWidth="1"/>
    <col min="4" max="4" width="38.7109375" style="17" bestFit="1" customWidth="1"/>
    <col min="5" max="5" width="6" style="17" bestFit="1" customWidth="1"/>
    <col min="6" max="6" width="24.42578125" style="17" bestFit="1" customWidth="1"/>
    <col min="7" max="7" width="11.7109375" style="17" bestFit="1" customWidth="1"/>
    <col min="8" max="16384" width="8.85546875" style="17"/>
  </cols>
  <sheetData>
    <row r="1" spans="1:7">
      <c r="A1" s="16" t="s">
        <v>43</v>
      </c>
      <c r="B1" s="16" t="s">
        <v>0</v>
      </c>
      <c r="C1" s="16" t="s">
        <v>328</v>
      </c>
      <c r="D1" s="16" t="s">
        <v>107</v>
      </c>
      <c r="E1" s="16" t="s">
        <v>329</v>
      </c>
      <c r="F1" s="16" t="s">
        <v>106</v>
      </c>
      <c r="G1" s="16" t="s">
        <v>330</v>
      </c>
    </row>
    <row r="2" spans="1:7" s="18" customFormat="1">
      <c r="A2" s="18" t="s">
        <v>49</v>
      </c>
      <c r="B2" s="21" t="s">
        <v>5</v>
      </c>
      <c r="C2" s="18" t="s">
        <v>307</v>
      </c>
      <c r="D2" s="18" t="s">
        <v>2746</v>
      </c>
      <c r="E2" s="20">
        <v>0</v>
      </c>
      <c r="G2" s="18" t="s">
        <v>334</v>
      </c>
    </row>
    <row r="3" spans="1:7" s="18" customFormat="1">
      <c r="A3" s="18" t="s">
        <v>49</v>
      </c>
      <c r="B3" s="21" t="s">
        <v>7</v>
      </c>
      <c r="C3" s="18" t="s">
        <v>2747</v>
      </c>
      <c r="D3" s="18" t="s">
        <v>2748</v>
      </c>
      <c r="E3" s="20">
        <v>0.25</v>
      </c>
      <c r="G3" s="18" t="s">
        <v>334</v>
      </c>
    </row>
    <row r="4" spans="1:7" s="18" customFormat="1">
      <c r="A4" s="18" t="s">
        <v>49</v>
      </c>
      <c r="B4" s="21" t="s">
        <v>7</v>
      </c>
      <c r="C4" s="18" t="s">
        <v>2749</v>
      </c>
      <c r="D4" s="18" t="s">
        <v>2750</v>
      </c>
      <c r="E4" s="20">
        <v>0.5</v>
      </c>
      <c r="G4" s="18" t="s">
        <v>334</v>
      </c>
    </row>
    <row r="5" spans="1:7" s="18" customFormat="1">
      <c r="A5" s="18" t="s">
        <v>49</v>
      </c>
      <c r="B5" s="21" t="s">
        <v>7</v>
      </c>
      <c r="C5" s="18" t="s">
        <v>2751</v>
      </c>
      <c r="D5" s="18" t="s">
        <v>2752</v>
      </c>
      <c r="E5" s="17">
        <v>0.75</v>
      </c>
      <c r="G5" s="18" t="s">
        <v>334</v>
      </c>
    </row>
    <row r="6" spans="1:7" s="18" customFormat="1">
      <c r="A6" s="18" t="s">
        <v>49</v>
      </c>
      <c r="B6" s="18" t="s">
        <v>25</v>
      </c>
      <c r="C6" s="18" t="s">
        <v>2753</v>
      </c>
      <c r="D6" s="18" t="s">
        <v>2754</v>
      </c>
      <c r="E6">
        <v>1</v>
      </c>
      <c r="F6" s="18" t="s">
        <v>2755</v>
      </c>
      <c r="G6" s="18" t="s">
        <v>334</v>
      </c>
    </row>
    <row r="7" spans="1:7" s="18" customFormat="1">
      <c r="A7" s="18" t="s">
        <v>49</v>
      </c>
      <c r="B7" s="18" t="s">
        <v>25</v>
      </c>
      <c r="C7" s="18" t="s">
        <v>2756</v>
      </c>
      <c r="D7" s="18" t="s">
        <v>2757</v>
      </c>
      <c r="E7">
        <v>2</v>
      </c>
      <c r="F7" s="18" t="s">
        <v>2755</v>
      </c>
      <c r="G7" s="18" t="s">
        <v>334</v>
      </c>
    </row>
    <row r="8" spans="1:7" s="18" customFormat="1">
      <c r="A8" s="18" t="s">
        <v>49</v>
      </c>
      <c r="B8" s="18" t="s">
        <v>25</v>
      </c>
      <c r="C8" s="18" t="s">
        <v>2758</v>
      </c>
      <c r="D8" s="18" t="s">
        <v>2759</v>
      </c>
      <c r="E8">
        <v>3</v>
      </c>
      <c r="F8" s="18" t="s">
        <v>2755</v>
      </c>
      <c r="G8" s="18" t="s">
        <v>334</v>
      </c>
    </row>
    <row r="9" spans="1:7" s="18" customFormat="1">
      <c r="A9" s="18" t="s">
        <v>49</v>
      </c>
      <c r="B9" s="18" t="s">
        <v>25</v>
      </c>
      <c r="C9" s="18" t="s">
        <v>2760</v>
      </c>
      <c r="D9" s="18" t="s">
        <v>2761</v>
      </c>
      <c r="E9">
        <v>4</v>
      </c>
      <c r="F9" s="18" t="s">
        <v>2755</v>
      </c>
      <c r="G9" s="18" t="s">
        <v>334</v>
      </c>
    </row>
    <row r="10" spans="1:7" s="18" customFormat="1">
      <c r="A10" s="18" t="s">
        <v>49</v>
      </c>
      <c r="B10" s="18" t="s">
        <v>25</v>
      </c>
      <c r="C10" s="18" t="s">
        <v>2762</v>
      </c>
      <c r="D10" s="18" t="s">
        <v>2763</v>
      </c>
      <c r="E10">
        <v>5</v>
      </c>
      <c r="F10" s="18" t="s">
        <v>2755</v>
      </c>
      <c r="G10" s="18" t="s">
        <v>334</v>
      </c>
    </row>
    <row r="11" spans="1:7" s="18" customFormat="1">
      <c r="A11" s="18" t="s">
        <v>49</v>
      </c>
      <c r="B11" s="18" t="s">
        <v>25</v>
      </c>
      <c r="C11" s="18" t="s">
        <v>2764</v>
      </c>
      <c r="D11" s="18" t="s">
        <v>2765</v>
      </c>
      <c r="E11">
        <v>6</v>
      </c>
      <c r="F11" s="18" t="s">
        <v>2755</v>
      </c>
      <c r="G11" s="18" t="s">
        <v>334</v>
      </c>
    </row>
    <row r="12" spans="1:7" s="18" customFormat="1">
      <c r="A12" s="18" t="s">
        <v>49</v>
      </c>
      <c r="B12" s="18" t="s">
        <v>25</v>
      </c>
      <c r="C12" s="18" t="s">
        <v>2766</v>
      </c>
      <c r="D12" s="18" t="s">
        <v>2767</v>
      </c>
      <c r="E12">
        <v>7</v>
      </c>
      <c r="F12" s="18" t="s">
        <v>2755</v>
      </c>
      <c r="G12" s="18" t="s">
        <v>334</v>
      </c>
    </row>
    <row r="13" spans="1:7" s="18" customFormat="1">
      <c r="A13" s="18" t="s">
        <v>49</v>
      </c>
      <c r="B13" s="18" t="s">
        <v>25</v>
      </c>
      <c r="C13" s="18" t="s">
        <v>2768</v>
      </c>
      <c r="D13" s="18" t="s">
        <v>2769</v>
      </c>
      <c r="E13">
        <v>8</v>
      </c>
      <c r="F13" s="18" t="s">
        <v>2755</v>
      </c>
      <c r="G13" s="18" t="s">
        <v>334</v>
      </c>
    </row>
    <row r="14" spans="1:7" s="18" customFormat="1">
      <c r="A14" s="18" t="s">
        <v>49</v>
      </c>
      <c r="B14" s="18" t="s">
        <v>25</v>
      </c>
      <c r="C14" s="18" t="s">
        <v>2770</v>
      </c>
      <c r="D14" s="18" t="s">
        <v>2771</v>
      </c>
      <c r="E14">
        <v>9</v>
      </c>
      <c r="F14" s="18" t="s">
        <v>2755</v>
      </c>
      <c r="G14" s="18" t="s">
        <v>334</v>
      </c>
    </row>
    <row r="15" spans="1:7" s="18" customFormat="1">
      <c r="A15" s="18" t="s">
        <v>49</v>
      </c>
      <c r="B15" s="18" t="s">
        <v>25</v>
      </c>
      <c r="C15" s="18" t="s">
        <v>2772</v>
      </c>
      <c r="D15" s="18" t="s">
        <v>2773</v>
      </c>
      <c r="E15">
        <v>10</v>
      </c>
      <c r="F15" s="18" t="s">
        <v>2755</v>
      </c>
      <c r="G15" s="18" t="s">
        <v>334</v>
      </c>
    </row>
    <row r="16" spans="1:7" s="18" customFormat="1">
      <c r="A16" s="18" t="s">
        <v>49</v>
      </c>
      <c r="B16" s="18" t="s">
        <v>25</v>
      </c>
      <c r="C16" s="18" t="s">
        <v>2774</v>
      </c>
      <c r="D16" s="18" t="s">
        <v>2775</v>
      </c>
      <c r="E16">
        <v>15</v>
      </c>
      <c r="F16" s="18" t="s">
        <v>2755</v>
      </c>
      <c r="G16" s="18" t="s">
        <v>334</v>
      </c>
    </row>
    <row r="17" spans="1:7" s="18" customFormat="1">
      <c r="A17" s="18" t="s">
        <v>49</v>
      </c>
      <c r="B17" s="18" t="s">
        <v>25</v>
      </c>
      <c r="C17" s="18" t="s">
        <v>2776</v>
      </c>
      <c r="D17" s="18" t="s">
        <v>2777</v>
      </c>
      <c r="E17">
        <v>20</v>
      </c>
      <c r="F17" s="18" t="s">
        <v>2755</v>
      </c>
      <c r="G17" s="18" t="s">
        <v>334</v>
      </c>
    </row>
    <row r="18" spans="1:7" s="18" customFormat="1">
      <c r="A18" s="18" t="s">
        <v>49</v>
      </c>
      <c r="B18" s="18" t="s">
        <v>25</v>
      </c>
      <c r="C18" s="18" t="s">
        <v>2778</v>
      </c>
      <c r="D18" s="18" t="s">
        <v>2779</v>
      </c>
      <c r="E18">
        <v>25</v>
      </c>
      <c r="F18" s="18" t="s">
        <v>2755</v>
      </c>
      <c r="G18" s="18" t="s">
        <v>334</v>
      </c>
    </row>
    <row r="19" spans="1:7" s="18" customFormat="1">
      <c r="A19" s="18" t="s">
        <v>49</v>
      </c>
      <c r="B19" s="18" t="s">
        <v>25</v>
      </c>
      <c r="C19" s="18" t="s">
        <v>2780</v>
      </c>
      <c r="D19" s="18" t="s">
        <v>2781</v>
      </c>
      <c r="E19">
        <v>30</v>
      </c>
      <c r="F19" s="18" t="s">
        <v>2755</v>
      </c>
      <c r="G19" s="18" t="s">
        <v>334</v>
      </c>
    </row>
    <row r="20" spans="1:7" s="18" customFormat="1">
      <c r="A20" s="18" t="s">
        <v>49</v>
      </c>
      <c r="B20" s="18" t="s">
        <v>11</v>
      </c>
      <c r="C20" s="18" t="s">
        <v>2782</v>
      </c>
      <c r="D20" s="18" t="s">
        <v>2783</v>
      </c>
      <c r="E20">
        <v>1</v>
      </c>
      <c r="F20" s="18" t="s">
        <v>2784</v>
      </c>
      <c r="G20" s="18" t="s">
        <v>334</v>
      </c>
    </row>
    <row r="21" spans="1:7" s="18" customFormat="1">
      <c r="A21" s="18" t="s">
        <v>49</v>
      </c>
      <c r="B21" s="18" t="s">
        <v>11</v>
      </c>
      <c r="C21" s="18" t="s">
        <v>2785</v>
      </c>
      <c r="D21" s="18" t="s">
        <v>2786</v>
      </c>
      <c r="E21">
        <v>2</v>
      </c>
      <c r="F21" s="18" t="s">
        <v>2784</v>
      </c>
      <c r="G21" s="18" t="s">
        <v>334</v>
      </c>
    </row>
    <row r="22" spans="1:7" s="18" customFormat="1">
      <c r="A22" s="18" t="s">
        <v>49</v>
      </c>
      <c r="B22" s="18" t="s">
        <v>11</v>
      </c>
      <c r="C22" s="18" t="s">
        <v>2787</v>
      </c>
      <c r="D22" s="18" t="s">
        <v>2788</v>
      </c>
      <c r="E22">
        <v>3</v>
      </c>
      <c r="F22" s="18" t="s">
        <v>2784</v>
      </c>
      <c r="G22" s="18" t="s">
        <v>334</v>
      </c>
    </row>
    <row r="23" spans="1:7" s="18" customFormat="1">
      <c r="A23" s="18" t="s">
        <v>49</v>
      </c>
      <c r="B23" s="18" t="s">
        <v>11</v>
      </c>
      <c r="C23" s="18" t="s">
        <v>2789</v>
      </c>
      <c r="D23" s="18" t="s">
        <v>2790</v>
      </c>
      <c r="E23">
        <v>4</v>
      </c>
      <c r="F23" s="18" t="s">
        <v>2784</v>
      </c>
      <c r="G23" s="18" t="s">
        <v>334</v>
      </c>
    </row>
    <row r="24" spans="1:7" s="18" customFormat="1">
      <c r="A24" s="18" t="s">
        <v>49</v>
      </c>
      <c r="B24" s="18" t="s">
        <v>11</v>
      </c>
      <c r="C24" s="18" t="s">
        <v>2791</v>
      </c>
      <c r="D24" s="18" t="s">
        <v>2792</v>
      </c>
      <c r="E24">
        <v>5</v>
      </c>
      <c r="F24" s="18" t="s">
        <v>2784</v>
      </c>
      <c r="G24" s="18" t="s">
        <v>334</v>
      </c>
    </row>
    <row r="25" spans="1:7" s="18" customFormat="1">
      <c r="A25" s="18" t="s">
        <v>49</v>
      </c>
      <c r="B25" s="18" t="s">
        <v>11</v>
      </c>
      <c r="C25" s="18" t="s">
        <v>2793</v>
      </c>
      <c r="D25" s="18" t="s">
        <v>2794</v>
      </c>
      <c r="E25">
        <v>6</v>
      </c>
      <c r="F25" s="18" t="s">
        <v>2784</v>
      </c>
      <c r="G25" s="18" t="s">
        <v>334</v>
      </c>
    </row>
    <row r="26" spans="1:7" s="18" customFormat="1">
      <c r="A26" s="18" t="s">
        <v>49</v>
      </c>
      <c r="B26" s="18" t="s">
        <v>11</v>
      </c>
      <c r="C26" s="18" t="s">
        <v>2795</v>
      </c>
      <c r="D26" s="18" t="s">
        <v>2796</v>
      </c>
      <c r="E26">
        <v>7</v>
      </c>
      <c r="F26" s="18" t="s">
        <v>2784</v>
      </c>
      <c r="G26" s="18" t="s">
        <v>334</v>
      </c>
    </row>
    <row r="27" spans="1:7" s="18" customFormat="1">
      <c r="A27" s="18" t="s">
        <v>49</v>
      </c>
      <c r="B27" s="18" t="s">
        <v>11</v>
      </c>
      <c r="C27" s="18" t="s">
        <v>2797</v>
      </c>
      <c r="D27" s="18" t="s">
        <v>2798</v>
      </c>
      <c r="E27">
        <v>8</v>
      </c>
      <c r="F27" s="18" t="s">
        <v>2784</v>
      </c>
      <c r="G27" s="18" t="s">
        <v>334</v>
      </c>
    </row>
    <row r="28" spans="1:7" s="18" customFormat="1">
      <c r="A28" s="18" t="s">
        <v>49</v>
      </c>
      <c r="B28" s="18" t="s">
        <v>11</v>
      </c>
      <c r="C28" s="18" t="s">
        <v>2799</v>
      </c>
      <c r="D28" s="18" t="s">
        <v>2800</v>
      </c>
      <c r="E28">
        <v>9</v>
      </c>
      <c r="F28" s="18" t="s">
        <v>2784</v>
      </c>
      <c r="G28" s="18" t="s">
        <v>334</v>
      </c>
    </row>
    <row r="29" spans="1:7" s="18" customFormat="1">
      <c r="A29" s="18" t="s">
        <v>49</v>
      </c>
      <c r="B29" s="18" t="s">
        <v>11</v>
      </c>
      <c r="C29" s="18" t="s">
        <v>2801</v>
      </c>
      <c r="D29" s="18" t="s">
        <v>2802</v>
      </c>
      <c r="E29">
        <v>10</v>
      </c>
      <c r="F29" s="18" t="s">
        <v>2784</v>
      </c>
      <c r="G29" s="18" t="s">
        <v>334</v>
      </c>
    </row>
    <row r="30" spans="1:7" s="18" customFormat="1">
      <c r="A30" s="18" t="s">
        <v>49</v>
      </c>
      <c r="B30" s="18" t="s">
        <v>11</v>
      </c>
      <c r="C30" s="18" t="s">
        <v>2803</v>
      </c>
      <c r="D30" s="18" t="s">
        <v>2804</v>
      </c>
      <c r="E30">
        <v>15</v>
      </c>
      <c r="F30" s="18" t="s">
        <v>2784</v>
      </c>
      <c r="G30" s="18" t="s">
        <v>334</v>
      </c>
    </row>
    <row r="31" spans="1:7" s="18" customFormat="1">
      <c r="A31" s="18" t="s">
        <v>49</v>
      </c>
      <c r="B31" s="18" t="s">
        <v>11</v>
      </c>
      <c r="C31" s="18" t="s">
        <v>2805</v>
      </c>
      <c r="D31" s="18" t="s">
        <v>2806</v>
      </c>
      <c r="E31">
        <v>20</v>
      </c>
      <c r="F31" s="18" t="s">
        <v>2784</v>
      </c>
      <c r="G31" s="18" t="s">
        <v>334</v>
      </c>
    </row>
    <row r="32" spans="1:7" s="18" customFormat="1">
      <c r="A32" s="18" t="s">
        <v>49</v>
      </c>
      <c r="B32" s="18" t="s">
        <v>11</v>
      </c>
      <c r="C32" s="18" t="s">
        <v>2807</v>
      </c>
      <c r="D32" s="18" t="s">
        <v>2808</v>
      </c>
      <c r="E32">
        <v>25</v>
      </c>
      <c r="F32" s="18" t="s">
        <v>2784</v>
      </c>
      <c r="G32" s="18" t="s">
        <v>334</v>
      </c>
    </row>
    <row r="33" spans="1:7" s="18" customFormat="1">
      <c r="A33" s="18" t="s">
        <v>49</v>
      </c>
      <c r="B33" s="18" t="s">
        <v>11</v>
      </c>
      <c r="C33" s="18" t="s">
        <v>2809</v>
      </c>
      <c r="D33" s="18" t="s">
        <v>2810</v>
      </c>
      <c r="E33">
        <v>30</v>
      </c>
      <c r="F33" s="18" t="s">
        <v>2784</v>
      </c>
      <c r="G33" s="18" t="s">
        <v>334</v>
      </c>
    </row>
    <row r="34" spans="1:7" s="18" customFormat="1">
      <c r="A34" s="18" t="s">
        <v>49</v>
      </c>
      <c r="B34" s="18" t="s">
        <v>11</v>
      </c>
      <c r="C34" s="18" t="s">
        <v>2811</v>
      </c>
      <c r="D34" s="18" t="s">
        <v>2812</v>
      </c>
      <c r="E34">
        <v>1</v>
      </c>
      <c r="F34" s="18" t="s">
        <v>2813</v>
      </c>
      <c r="G34" s="18" t="s">
        <v>334</v>
      </c>
    </row>
    <row r="35" spans="1:7" s="18" customFormat="1">
      <c r="A35" s="18" t="s">
        <v>49</v>
      </c>
      <c r="B35" s="18" t="s">
        <v>11</v>
      </c>
      <c r="C35" s="18" t="s">
        <v>2814</v>
      </c>
      <c r="D35" s="18" t="s">
        <v>2815</v>
      </c>
      <c r="E35">
        <v>2</v>
      </c>
      <c r="F35" s="18" t="s">
        <v>2813</v>
      </c>
      <c r="G35" s="18" t="s">
        <v>334</v>
      </c>
    </row>
    <row r="36" spans="1:7" s="18" customFormat="1">
      <c r="A36" s="18" t="s">
        <v>49</v>
      </c>
      <c r="B36" s="18" t="s">
        <v>11</v>
      </c>
      <c r="C36" s="18" t="s">
        <v>2816</v>
      </c>
      <c r="D36" s="18" t="s">
        <v>2817</v>
      </c>
      <c r="E36">
        <v>3</v>
      </c>
      <c r="F36" s="18" t="s">
        <v>2813</v>
      </c>
      <c r="G36" s="18" t="s">
        <v>334</v>
      </c>
    </row>
    <row r="37" spans="1:7" s="18" customFormat="1">
      <c r="A37" s="18" t="s">
        <v>49</v>
      </c>
      <c r="B37" s="18" t="s">
        <v>11</v>
      </c>
      <c r="C37" s="18" t="s">
        <v>2818</v>
      </c>
      <c r="D37" s="18" t="s">
        <v>2819</v>
      </c>
      <c r="E37">
        <v>4</v>
      </c>
      <c r="F37" s="18" t="s">
        <v>2813</v>
      </c>
      <c r="G37" s="18" t="s">
        <v>334</v>
      </c>
    </row>
    <row r="38" spans="1:7" s="18" customFormat="1">
      <c r="A38" s="18" t="s">
        <v>49</v>
      </c>
      <c r="B38" s="18" t="s">
        <v>11</v>
      </c>
      <c r="C38" s="18" t="s">
        <v>2820</v>
      </c>
      <c r="D38" s="18" t="s">
        <v>2821</v>
      </c>
      <c r="E38">
        <v>5</v>
      </c>
      <c r="F38" s="18" t="s">
        <v>2813</v>
      </c>
      <c r="G38" s="18" t="s">
        <v>334</v>
      </c>
    </row>
    <row r="39" spans="1:7" s="18" customFormat="1">
      <c r="A39" s="18" t="s">
        <v>49</v>
      </c>
      <c r="B39" s="18" t="s">
        <v>11</v>
      </c>
      <c r="C39" s="18" t="s">
        <v>2822</v>
      </c>
      <c r="D39" s="18" t="s">
        <v>2823</v>
      </c>
      <c r="E39">
        <v>6</v>
      </c>
      <c r="F39" s="18" t="s">
        <v>2813</v>
      </c>
      <c r="G39" s="18" t="s">
        <v>334</v>
      </c>
    </row>
    <row r="40" spans="1:7" s="18" customFormat="1">
      <c r="A40" s="18" t="s">
        <v>49</v>
      </c>
      <c r="B40" s="18" t="s">
        <v>11</v>
      </c>
      <c r="C40" s="18" t="s">
        <v>2824</v>
      </c>
      <c r="D40" s="18" t="s">
        <v>2825</v>
      </c>
      <c r="E40">
        <v>7</v>
      </c>
      <c r="F40" s="18" t="s">
        <v>2813</v>
      </c>
      <c r="G40" s="18" t="s">
        <v>334</v>
      </c>
    </row>
    <row r="41" spans="1:7" s="18" customFormat="1">
      <c r="A41" s="18" t="s">
        <v>49</v>
      </c>
      <c r="B41" s="18" t="s">
        <v>11</v>
      </c>
      <c r="C41" s="18" t="s">
        <v>2826</v>
      </c>
      <c r="D41" s="18" t="s">
        <v>2827</v>
      </c>
      <c r="E41">
        <v>8</v>
      </c>
      <c r="F41" s="18" t="s">
        <v>2813</v>
      </c>
      <c r="G41" s="18" t="s">
        <v>334</v>
      </c>
    </row>
    <row r="42" spans="1:7" s="18" customFormat="1">
      <c r="A42" s="18" t="s">
        <v>49</v>
      </c>
      <c r="B42" s="18" t="s">
        <v>11</v>
      </c>
      <c r="C42" s="18" t="s">
        <v>2828</v>
      </c>
      <c r="D42" s="18" t="s">
        <v>2829</v>
      </c>
      <c r="E42">
        <v>9</v>
      </c>
      <c r="F42" s="18" t="s">
        <v>2813</v>
      </c>
      <c r="G42" s="18" t="s">
        <v>334</v>
      </c>
    </row>
    <row r="43" spans="1:7" s="18" customFormat="1">
      <c r="A43" s="18" t="s">
        <v>49</v>
      </c>
      <c r="B43" s="18" t="s">
        <v>11</v>
      </c>
      <c r="C43" s="18" t="s">
        <v>2830</v>
      </c>
      <c r="D43" s="18" t="s">
        <v>2831</v>
      </c>
      <c r="E43">
        <v>10</v>
      </c>
      <c r="F43" s="18" t="s">
        <v>2813</v>
      </c>
      <c r="G43" s="18" t="s">
        <v>334</v>
      </c>
    </row>
    <row r="44" spans="1:7" s="18" customFormat="1">
      <c r="A44" s="18" t="s">
        <v>49</v>
      </c>
      <c r="B44" s="18" t="s">
        <v>11</v>
      </c>
      <c r="C44" s="18" t="s">
        <v>2832</v>
      </c>
      <c r="D44" s="18" t="s">
        <v>2833</v>
      </c>
      <c r="E44">
        <v>15</v>
      </c>
      <c r="F44" s="18" t="s">
        <v>2813</v>
      </c>
      <c r="G44" s="18" t="s">
        <v>334</v>
      </c>
    </row>
    <row r="45" spans="1:7" s="18" customFormat="1">
      <c r="A45" s="18" t="s">
        <v>49</v>
      </c>
      <c r="B45" s="18" t="s">
        <v>11</v>
      </c>
      <c r="C45" s="18" t="s">
        <v>2834</v>
      </c>
      <c r="D45" s="18" t="s">
        <v>2835</v>
      </c>
      <c r="E45">
        <v>20</v>
      </c>
      <c r="F45" s="18" t="s">
        <v>2813</v>
      </c>
      <c r="G45" s="18" t="s">
        <v>334</v>
      </c>
    </row>
    <row r="46" spans="1:7" s="18" customFormat="1">
      <c r="A46" s="18" t="s">
        <v>49</v>
      </c>
      <c r="B46" s="18" t="s">
        <v>11</v>
      </c>
      <c r="C46" s="18" t="s">
        <v>2836</v>
      </c>
      <c r="D46" s="18" t="s">
        <v>2837</v>
      </c>
      <c r="E46">
        <v>25</v>
      </c>
      <c r="F46" s="18" t="s">
        <v>2813</v>
      </c>
      <c r="G46" s="18" t="s">
        <v>334</v>
      </c>
    </row>
    <row r="47" spans="1:7" s="18" customFormat="1">
      <c r="A47" s="18" t="s">
        <v>49</v>
      </c>
      <c r="B47" s="18" t="s">
        <v>11</v>
      </c>
      <c r="C47" s="18" t="s">
        <v>2838</v>
      </c>
      <c r="D47" s="18" t="s">
        <v>2839</v>
      </c>
      <c r="E47">
        <v>30</v>
      </c>
      <c r="F47" s="18" t="s">
        <v>2813</v>
      </c>
      <c r="G47" s="18" t="s">
        <v>334</v>
      </c>
    </row>
    <row r="48" spans="1:7" s="18" customFormat="1">
      <c r="A48" s="18" t="s">
        <v>49</v>
      </c>
      <c r="B48" s="20" t="s">
        <v>127</v>
      </c>
      <c r="C48" s="18" t="s">
        <v>2840</v>
      </c>
      <c r="D48" s="18" t="s">
        <v>2841</v>
      </c>
      <c r="E48" s="20">
        <v>0.25</v>
      </c>
      <c r="G48" s="18" t="s">
        <v>334</v>
      </c>
    </row>
    <row r="49" spans="1:7" s="18" customFormat="1">
      <c r="A49" s="18" t="s">
        <v>49</v>
      </c>
      <c r="B49" s="20" t="s">
        <v>127</v>
      </c>
      <c r="C49" s="18" t="s">
        <v>2842</v>
      </c>
      <c r="D49" s="18" t="s">
        <v>2843</v>
      </c>
      <c r="E49" s="20">
        <v>0.5</v>
      </c>
      <c r="G49" s="18" t="s">
        <v>334</v>
      </c>
    </row>
    <row r="50" spans="1:7" s="18" customFormat="1">
      <c r="A50" s="18" t="s">
        <v>49</v>
      </c>
      <c r="B50" s="20" t="s">
        <v>127</v>
      </c>
      <c r="C50" s="18" t="s">
        <v>2844</v>
      </c>
      <c r="D50" s="18" t="s">
        <v>2845</v>
      </c>
      <c r="E50">
        <v>1</v>
      </c>
      <c r="G50" s="18" t="s">
        <v>334</v>
      </c>
    </row>
    <row r="51" spans="1:7" s="18" customFormat="1">
      <c r="A51" s="18" t="s">
        <v>49</v>
      </c>
      <c r="B51" s="20" t="s">
        <v>127</v>
      </c>
      <c r="C51" s="18" t="s">
        <v>2846</v>
      </c>
      <c r="D51" s="18" t="s">
        <v>2847</v>
      </c>
      <c r="E51">
        <v>2</v>
      </c>
      <c r="G51" s="18" t="s">
        <v>334</v>
      </c>
    </row>
    <row r="52" spans="1:7" s="18" customFormat="1">
      <c r="A52" s="18" t="s">
        <v>49</v>
      </c>
      <c r="B52" s="20" t="s">
        <v>127</v>
      </c>
      <c r="C52" s="18" t="s">
        <v>2848</v>
      </c>
      <c r="D52" s="18" t="s">
        <v>2849</v>
      </c>
      <c r="E52">
        <v>3</v>
      </c>
      <c r="G52" s="18" t="s">
        <v>334</v>
      </c>
    </row>
    <row r="53" spans="1:7" s="18" customFormat="1">
      <c r="A53" s="18" t="s">
        <v>49</v>
      </c>
      <c r="B53" s="20" t="s">
        <v>127</v>
      </c>
      <c r="C53" s="18" t="s">
        <v>2850</v>
      </c>
      <c r="D53" s="18" t="s">
        <v>2851</v>
      </c>
      <c r="E53">
        <v>4</v>
      </c>
      <c r="G53" s="18" t="s">
        <v>334</v>
      </c>
    </row>
    <row r="54" spans="1:7" s="18" customFormat="1">
      <c r="A54" s="18" t="s">
        <v>49</v>
      </c>
      <c r="B54" s="20" t="s">
        <v>127</v>
      </c>
      <c r="C54" s="18" t="s">
        <v>2852</v>
      </c>
      <c r="D54" s="18" t="s">
        <v>2853</v>
      </c>
      <c r="E54">
        <v>5</v>
      </c>
      <c r="G54" s="18" t="s">
        <v>334</v>
      </c>
    </row>
    <row r="55" spans="1:7" s="18" customFormat="1">
      <c r="A55" s="18" t="s">
        <v>49</v>
      </c>
      <c r="B55" s="20" t="s">
        <v>127</v>
      </c>
      <c r="C55" s="18" t="s">
        <v>2854</v>
      </c>
      <c r="D55" s="18" t="s">
        <v>2855</v>
      </c>
      <c r="E55">
        <v>7</v>
      </c>
      <c r="G55" s="18" t="s">
        <v>334</v>
      </c>
    </row>
    <row r="56" spans="1:7" s="18" customFormat="1">
      <c r="A56" s="18" t="s">
        <v>49</v>
      </c>
      <c r="B56" s="20" t="s">
        <v>127</v>
      </c>
      <c r="C56" s="18" t="s">
        <v>2856</v>
      </c>
      <c r="D56" s="18" t="s">
        <v>2857</v>
      </c>
      <c r="E56">
        <v>8</v>
      </c>
      <c r="G56" s="18" t="s">
        <v>334</v>
      </c>
    </row>
    <row r="57" spans="1:7" s="18" customFormat="1">
      <c r="A57" s="18" t="s">
        <v>49</v>
      </c>
      <c r="B57" s="20" t="s">
        <v>127</v>
      </c>
      <c r="C57" s="18" t="s">
        <v>2858</v>
      </c>
      <c r="D57" s="18" t="s">
        <v>2859</v>
      </c>
      <c r="E57">
        <v>9</v>
      </c>
      <c r="G57" s="18" t="s">
        <v>334</v>
      </c>
    </row>
    <row r="58" spans="1:7" s="18" customFormat="1">
      <c r="A58" s="18" t="s">
        <v>49</v>
      </c>
      <c r="B58" s="20" t="s">
        <v>127</v>
      </c>
      <c r="C58" s="18" t="s">
        <v>2860</v>
      </c>
      <c r="D58" s="18" t="s">
        <v>2861</v>
      </c>
      <c r="E58">
        <v>10</v>
      </c>
      <c r="G58" s="18" t="s">
        <v>334</v>
      </c>
    </row>
    <row r="59" spans="1:7">
      <c r="A59" s="18" t="s">
        <v>49</v>
      </c>
      <c r="B59" s="20" t="s">
        <v>127</v>
      </c>
      <c r="C59" s="18" t="s">
        <v>2862</v>
      </c>
      <c r="D59" s="17" t="s">
        <v>2863</v>
      </c>
      <c r="E59">
        <v>15</v>
      </c>
      <c r="F59" s="20"/>
      <c r="G59" s="20" t="s">
        <v>334</v>
      </c>
    </row>
    <row r="60" spans="1:7">
      <c r="A60" s="18" t="s">
        <v>49</v>
      </c>
      <c r="B60" s="20" t="s">
        <v>127</v>
      </c>
      <c r="C60" s="18" t="s">
        <v>2864</v>
      </c>
      <c r="D60" s="17" t="s">
        <v>2865</v>
      </c>
      <c r="E60">
        <v>20</v>
      </c>
      <c r="F60" s="20"/>
      <c r="G60" s="20" t="s">
        <v>334</v>
      </c>
    </row>
    <row r="61" spans="1:7">
      <c r="A61" s="18" t="s">
        <v>49</v>
      </c>
      <c r="B61" s="20" t="s">
        <v>127</v>
      </c>
      <c r="C61" s="18" t="s">
        <v>2866</v>
      </c>
      <c r="D61" s="17" t="s">
        <v>2867</v>
      </c>
      <c r="E61">
        <v>25</v>
      </c>
      <c r="F61" s="20"/>
      <c r="G61" s="20" t="s">
        <v>334</v>
      </c>
    </row>
    <row r="62" spans="1:7">
      <c r="A62" s="18" t="s">
        <v>49</v>
      </c>
      <c r="B62" s="20" t="s">
        <v>127</v>
      </c>
      <c r="C62" s="18" t="s">
        <v>2868</v>
      </c>
      <c r="D62" s="17" t="s">
        <v>2869</v>
      </c>
      <c r="E62">
        <v>30</v>
      </c>
      <c r="F62" s="20"/>
      <c r="G62" s="20" t="s">
        <v>334</v>
      </c>
    </row>
    <row r="63" spans="1:7">
      <c r="A63" s="18" t="s">
        <v>49</v>
      </c>
      <c r="B63" s="17" t="s">
        <v>9</v>
      </c>
      <c r="C63" s="17" t="s">
        <v>2870</v>
      </c>
      <c r="D63" s="17" t="s">
        <v>2871</v>
      </c>
      <c r="E63">
        <f>1/12</f>
        <v>8.3333333333333329E-2</v>
      </c>
      <c r="F63" s="17" t="s">
        <v>2872</v>
      </c>
      <c r="G63" s="20" t="s">
        <v>334</v>
      </c>
    </row>
    <row r="64" spans="1:7">
      <c r="A64" s="18" t="s">
        <v>49</v>
      </c>
      <c r="B64" s="17" t="s">
        <v>9</v>
      </c>
      <c r="C64" s="17" t="s">
        <v>2873</v>
      </c>
      <c r="D64" s="17" t="s">
        <v>2874</v>
      </c>
      <c r="E64">
        <f>2/12</f>
        <v>0.16666666666666666</v>
      </c>
      <c r="F64" s="17" t="s">
        <v>2872</v>
      </c>
      <c r="G64" s="20" t="s">
        <v>334</v>
      </c>
    </row>
    <row r="65" spans="1:7">
      <c r="A65" s="18" t="s">
        <v>49</v>
      </c>
      <c r="B65" s="17" t="s">
        <v>9</v>
      </c>
      <c r="C65" s="17" t="s">
        <v>2875</v>
      </c>
      <c r="D65" s="17" t="s">
        <v>2876</v>
      </c>
      <c r="E65">
        <f>3/12</f>
        <v>0.25</v>
      </c>
      <c r="F65" s="17" t="s">
        <v>2872</v>
      </c>
      <c r="G65" s="20" t="s">
        <v>334</v>
      </c>
    </row>
    <row r="66" spans="1:7">
      <c r="A66" s="18" t="s">
        <v>49</v>
      </c>
      <c r="B66" s="17" t="s">
        <v>9</v>
      </c>
      <c r="C66" s="17" t="s">
        <v>2877</v>
      </c>
      <c r="D66" s="17" t="s">
        <v>2878</v>
      </c>
      <c r="E66">
        <f>4/12</f>
        <v>0.33333333333333331</v>
      </c>
      <c r="F66" s="17" t="s">
        <v>2872</v>
      </c>
      <c r="G66" s="20" t="s">
        <v>334</v>
      </c>
    </row>
    <row r="67" spans="1:7">
      <c r="A67" s="18" t="s">
        <v>49</v>
      </c>
      <c r="B67" s="17" t="s">
        <v>9</v>
      </c>
      <c r="C67" s="17" t="s">
        <v>2879</v>
      </c>
      <c r="D67" s="17" t="s">
        <v>2880</v>
      </c>
      <c r="E67">
        <f>5/12</f>
        <v>0.41666666666666669</v>
      </c>
      <c r="F67" s="17" t="s">
        <v>2872</v>
      </c>
      <c r="G67" s="20" t="s">
        <v>334</v>
      </c>
    </row>
    <row r="68" spans="1:7">
      <c r="A68" s="18" t="s">
        <v>49</v>
      </c>
      <c r="B68" s="17" t="s">
        <v>9</v>
      </c>
      <c r="C68" s="17" t="s">
        <v>2881</v>
      </c>
      <c r="D68" s="17" t="s">
        <v>2882</v>
      </c>
      <c r="E68">
        <f>6/12</f>
        <v>0.5</v>
      </c>
      <c r="F68" s="17" t="s">
        <v>2872</v>
      </c>
      <c r="G68" s="20" t="s">
        <v>334</v>
      </c>
    </row>
    <row r="69" spans="1:7">
      <c r="A69" s="18" t="s">
        <v>49</v>
      </c>
      <c r="B69" s="17" t="s">
        <v>9</v>
      </c>
      <c r="C69" s="17" t="s">
        <v>2883</v>
      </c>
      <c r="D69" s="17" t="s">
        <v>2884</v>
      </c>
      <c r="E69">
        <f>7/12</f>
        <v>0.58333333333333337</v>
      </c>
      <c r="F69" s="17" t="s">
        <v>2872</v>
      </c>
      <c r="G69" s="20" t="s">
        <v>334</v>
      </c>
    </row>
    <row r="70" spans="1:7">
      <c r="A70" s="18" t="s">
        <v>49</v>
      </c>
      <c r="B70" s="17" t="s">
        <v>9</v>
      </c>
      <c r="C70" s="17" t="s">
        <v>2885</v>
      </c>
      <c r="D70" s="17" t="s">
        <v>2886</v>
      </c>
      <c r="E70">
        <f>8/12</f>
        <v>0.66666666666666663</v>
      </c>
      <c r="F70" s="17" t="s">
        <v>2872</v>
      </c>
      <c r="G70" s="20" t="s">
        <v>334</v>
      </c>
    </row>
    <row r="71" spans="1:7">
      <c r="A71" s="18" t="s">
        <v>49</v>
      </c>
      <c r="B71" s="17" t="s">
        <v>9</v>
      </c>
      <c r="C71" s="17" t="s">
        <v>2887</v>
      </c>
      <c r="D71" s="17" t="s">
        <v>2888</v>
      </c>
      <c r="E71">
        <f>9/12</f>
        <v>0.75</v>
      </c>
      <c r="F71" s="17" t="s">
        <v>2872</v>
      </c>
      <c r="G71" s="20" t="s">
        <v>334</v>
      </c>
    </row>
    <row r="72" spans="1:7">
      <c r="A72" s="18" t="s">
        <v>49</v>
      </c>
      <c r="B72" s="17" t="s">
        <v>9</v>
      </c>
      <c r="C72" s="17" t="s">
        <v>2889</v>
      </c>
      <c r="D72" s="17" t="s">
        <v>2890</v>
      </c>
      <c r="E72">
        <f>10/12</f>
        <v>0.83333333333333337</v>
      </c>
      <c r="F72" s="17" t="s">
        <v>2872</v>
      </c>
      <c r="G72" s="20" t="s">
        <v>334</v>
      </c>
    </row>
    <row r="73" spans="1:7">
      <c r="A73" s="18" t="s">
        <v>49</v>
      </c>
      <c r="B73" s="17" t="s">
        <v>9</v>
      </c>
      <c r="C73" s="17" t="s">
        <v>2891</v>
      </c>
      <c r="D73" s="17" t="s">
        <v>2892</v>
      </c>
      <c r="E73">
        <f>11/12</f>
        <v>0.91666666666666663</v>
      </c>
      <c r="F73" s="17" t="s">
        <v>2872</v>
      </c>
      <c r="G73" s="20" t="s">
        <v>334</v>
      </c>
    </row>
    <row r="74" spans="1:7">
      <c r="A74" s="18" t="s">
        <v>49</v>
      </c>
      <c r="B74" s="17" t="s">
        <v>9</v>
      </c>
      <c r="C74" s="17" t="s">
        <v>2893</v>
      </c>
      <c r="D74" s="17" t="s">
        <v>2894</v>
      </c>
      <c r="E74">
        <v>1</v>
      </c>
      <c r="F74" s="17" t="s">
        <v>2872</v>
      </c>
      <c r="G74" s="20" t="s">
        <v>334</v>
      </c>
    </row>
    <row r="75" spans="1:7">
      <c r="A75" s="18" t="s">
        <v>49</v>
      </c>
      <c r="B75" s="17" t="s">
        <v>9</v>
      </c>
      <c r="C75" s="17" t="s">
        <v>2895</v>
      </c>
      <c r="D75" s="17" t="s">
        <v>2896</v>
      </c>
      <c r="E75">
        <f>15/12</f>
        <v>1.25</v>
      </c>
      <c r="F75" s="17" t="s">
        <v>2872</v>
      </c>
      <c r="G75" s="20" t="s">
        <v>334</v>
      </c>
    </row>
    <row r="76" spans="1:7">
      <c r="A76" s="18" t="s">
        <v>49</v>
      </c>
      <c r="B76" s="17" t="s">
        <v>9</v>
      </c>
      <c r="C76" s="17" t="s">
        <v>2897</v>
      </c>
      <c r="D76" s="17" t="s">
        <v>2898</v>
      </c>
      <c r="E76">
        <f>18/12</f>
        <v>1.5</v>
      </c>
      <c r="F76" s="17" t="s">
        <v>2872</v>
      </c>
      <c r="G76" s="20" t="s">
        <v>334</v>
      </c>
    </row>
    <row r="77" spans="1:7">
      <c r="A77" s="18" t="s">
        <v>49</v>
      </c>
      <c r="B77" s="17" t="s">
        <v>9</v>
      </c>
      <c r="C77" s="17" t="s">
        <v>2899</v>
      </c>
      <c r="D77" s="17" t="s">
        <v>2900</v>
      </c>
      <c r="E77">
        <f>21/12</f>
        <v>1.75</v>
      </c>
      <c r="F77" s="17" t="s">
        <v>2872</v>
      </c>
      <c r="G77" s="20" t="s">
        <v>334</v>
      </c>
    </row>
    <row r="78" spans="1:7">
      <c r="A78" s="18" t="s">
        <v>49</v>
      </c>
      <c r="B78" s="17" t="s">
        <v>9</v>
      </c>
      <c r="C78" s="17" t="s">
        <v>2901</v>
      </c>
      <c r="D78" s="17" t="s">
        <v>2902</v>
      </c>
      <c r="E78">
        <v>2</v>
      </c>
      <c r="F78" s="17" t="s">
        <v>2872</v>
      </c>
      <c r="G78" s="20" t="s">
        <v>334</v>
      </c>
    </row>
    <row r="79" spans="1:7">
      <c r="A79" s="18" t="s">
        <v>49</v>
      </c>
      <c r="B79" s="17" t="s">
        <v>9</v>
      </c>
      <c r="C79" s="17" t="s">
        <v>2903</v>
      </c>
      <c r="D79" s="17" t="s">
        <v>2904</v>
      </c>
      <c r="E79">
        <v>3</v>
      </c>
      <c r="F79" s="17" t="s">
        <v>2872</v>
      </c>
      <c r="G79" s="20" t="s">
        <v>334</v>
      </c>
    </row>
    <row r="80" spans="1:7">
      <c r="A80" s="18" t="s">
        <v>49</v>
      </c>
      <c r="B80" s="17" t="s">
        <v>9</v>
      </c>
      <c r="C80" s="17" t="s">
        <v>2905</v>
      </c>
      <c r="D80" s="17" t="s">
        <v>2906</v>
      </c>
      <c r="E80">
        <v>4</v>
      </c>
      <c r="F80" s="17" t="s">
        <v>2872</v>
      </c>
      <c r="G80" s="20" t="s">
        <v>334</v>
      </c>
    </row>
    <row r="81" spans="1:7">
      <c r="A81" s="18" t="s">
        <v>49</v>
      </c>
      <c r="B81" s="17" t="s">
        <v>9</v>
      </c>
      <c r="C81" s="17" t="s">
        <v>2907</v>
      </c>
      <c r="D81" s="17" t="s">
        <v>2908</v>
      </c>
      <c r="E81">
        <v>5</v>
      </c>
      <c r="F81" s="17" t="s">
        <v>2872</v>
      </c>
      <c r="G81" s="20" t="s">
        <v>334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G100"/>
  <sheetViews>
    <sheetView zoomScale="80" zoomScaleNormal="80" workbookViewId="0"/>
  </sheetViews>
  <sheetFormatPr baseColWidth="10" defaultColWidth="8.85546875" defaultRowHeight="15"/>
  <cols>
    <col min="1" max="1" width="8.85546875" style="1"/>
    <col min="2" max="2" width="5.7109375" style="1" bestFit="1" customWidth="1"/>
    <col min="3" max="3" width="22" style="1" customWidth="1"/>
    <col min="4" max="4" width="37.7109375" style="1" bestFit="1" customWidth="1"/>
    <col min="5" max="5" width="6" style="1" bestFit="1" customWidth="1"/>
    <col min="6" max="6" width="26.42578125" style="1" bestFit="1" customWidth="1"/>
    <col min="7" max="7" width="11.7109375" style="1" bestFit="1" customWidth="1"/>
    <col min="8" max="16384" width="8.85546875" style="1"/>
  </cols>
  <sheetData>
    <row r="1" spans="1:7">
      <c r="A1" s="10" t="s">
        <v>43</v>
      </c>
      <c r="B1" s="10" t="s">
        <v>0</v>
      </c>
      <c r="C1" s="10" t="s">
        <v>328</v>
      </c>
      <c r="D1" s="10" t="s">
        <v>107</v>
      </c>
      <c r="E1" s="10" t="s">
        <v>329</v>
      </c>
      <c r="F1" s="10" t="s">
        <v>106</v>
      </c>
      <c r="G1" s="10" t="s">
        <v>330</v>
      </c>
    </row>
    <row r="2" spans="1:7">
      <c r="A2" s="1" t="s">
        <v>50</v>
      </c>
      <c r="B2" s="11" t="s">
        <v>5</v>
      </c>
      <c r="C2" s="1" t="s">
        <v>310</v>
      </c>
      <c r="D2" s="1" t="s">
        <v>2909</v>
      </c>
      <c r="E2">
        <v>0</v>
      </c>
      <c r="G2" s="1" t="s">
        <v>334</v>
      </c>
    </row>
    <row r="3" spans="1:7">
      <c r="A3" s="1" t="s">
        <v>50</v>
      </c>
      <c r="B3" s="11" t="s">
        <v>7</v>
      </c>
      <c r="C3" s="1" t="s">
        <v>2910</v>
      </c>
      <c r="D3" s="1" t="s">
        <v>2911</v>
      </c>
      <c r="E3">
        <v>0.25</v>
      </c>
      <c r="G3" s="1" t="s">
        <v>334</v>
      </c>
    </row>
    <row r="4" spans="1:7">
      <c r="A4" s="1" t="s">
        <v>50</v>
      </c>
      <c r="B4" s="11" t="s">
        <v>7</v>
      </c>
      <c r="C4" s="1" t="s">
        <v>2912</v>
      </c>
      <c r="D4" s="1" t="s">
        <v>2913</v>
      </c>
      <c r="E4">
        <v>0.5</v>
      </c>
      <c r="G4" s="15" t="s">
        <v>334</v>
      </c>
    </row>
    <row r="5" spans="1:7">
      <c r="A5" s="1" t="s">
        <v>50</v>
      </c>
      <c r="B5" s="11" t="s">
        <v>7</v>
      </c>
      <c r="C5" s="1" t="s">
        <v>2914</v>
      </c>
      <c r="D5" s="1" t="s">
        <v>2915</v>
      </c>
      <c r="E5">
        <v>0.75</v>
      </c>
      <c r="G5" s="15" t="s">
        <v>334</v>
      </c>
    </row>
    <row r="6" spans="1:7">
      <c r="A6" s="1" t="s">
        <v>50</v>
      </c>
      <c r="B6" s="1" t="s">
        <v>25</v>
      </c>
      <c r="C6" s="1" t="s">
        <v>878</v>
      </c>
      <c r="D6" s="1" t="s">
        <v>879</v>
      </c>
      <c r="E6">
        <v>1</v>
      </c>
      <c r="F6" s="1" t="s">
        <v>880</v>
      </c>
      <c r="G6" s="1" t="s">
        <v>334</v>
      </c>
    </row>
    <row r="7" spans="1:7">
      <c r="A7" s="1" t="s">
        <v>50</v>
      </c>
      <c r="B7" s="1" t="s">
        <v>25</v>
      </c>
      <c r="C7" s="1" t="s">
        <v>881</v>
      </c>
      <c r="D7" s="1" t="s">
        <v>882</v>
      </c>
      <c r="E7">
        <v>2</v>
      </c>
      <c r="F7" s="1" t="s">
        <v>880</v>
      </c>
      <c r="G7" s="1" t="s">
        <v>334</v>
      </c>
    </row>
    <row r="8" spans="1:7">
      <c r="A8" s="1" t="s">
        <v>50</v>
      </c>
      <c r="B8" s="1" t="s">
        <v>25</v>
      </c>
      <c r="C8" s="1" t="s">
        <v>883</v>
      </c>
      <c r="D8" s="1" t="s">
        <v>884</v>
      </c>
      <c r="E8">
        <v>3</v>
      </c>
      <c r="F8" s="1" t="s">
        <v>880</v>
      </c>
      <c r="G8" s="1" t="s">
        <v>334</v>
      </c>
    </row>
    <row r="9" spans="1:7">
      <c r="A9" s="1" t="s">
        <v>50</v>
      </c>
      <c r="B9" s="1" t="s">
        <v>25</v>
      </c>
      <c r="C9" s="1" t="s">
        <v>885</v>
      </c>
      <c r="D9" s="1" t="s">
        <v>886</v>
      </c>
      <c r="E9">
        <v>4</v>
      </c>
      <c r="F9" s="1" t="s">
        <v>880</v>
      </c>
      <c r="G9" s="1" t="s">
        <v>334</v>
      </c>
    </row>
    <row r="10" spans="1:7">
      <c r="A10" s="1" t="s">
        <v>50</v>
      </c>
      <c r="B10" s="1" t="s">
        <v>25</v>
      </c>
      <c r="C10" s="1" t="s">
        <v>887</v>
      </c>
      <c r="D10" s="1" t="s">
        <v>888</v>
      </c>
      <c r="E10">
        <v>5</v>
      </c>
      <c r="F10" s="1" t="s">
        <v>880</v>
      </c>
      <c r="G10" s="1" t="s">
        <v>334</v>
      </c>
    </row>
    <row r="11" spans="1:7">
      <c r="A11" s="1" t="s">
        <v>50</v>
      </c>
      <c r="B11" s="1" t="s">
        <v>25</v>
      </c>
      <c r="C11" s="1" t="s">
        <v>889</v>
      </c>
      <c r="D11" s="1" t="s">
        <v>890</v>
      </c>
      <c r="E11">
        <v>6</v>
      </c>
      <c r="F11" s="1" t="s">
        <v>880</v>
      </c>
      <c r="G11" s="1" t="s">
        <v>334</v>
      </c>
    </row>
    <row r="12" spans="1:7">
      <c r="A12" s="1" t="s">
        <v>50</v>
      </c>
      <c r="B12" s="1" t="s">
        <v>25</v>
      </c>
      <c r="C12" s="1" t="s">
        <v>891</v>
      </c>
      <c r="D12" s="1" t="s">
        <v>892</v>
      </c>
      <c r="E12">
        <v>7</v>
      </c>
      <c r="F12" s="1" t="s">
        <v>880</v>
      </c>
      <c r="G12" s="1" t="s">
        <v>334</v>
      </c>
    </row>
    <row r="13" spans="1:7">
      <c r="A13" s="1" t="s">
        <v>50</v>
      </c>
      <c r="B13" s="1" t="s">
        <v>25</v>
      </c>
      <c r="C13" s="1" t="s">
        <v>893</v>
      </c>
      <c r="D13" s="1" t="s">
        <v>894</v>
      </c>
      <c r="E13">
        <v>8</v>
      </c>
      <c r="F13" s="1" t="s">
        <v>880</v>
      </c>
      <c r="G13" s="1" t="s">
        <v>334</v>
      </c>
    </row>
    <row r="14" spans="1:7">
      <c r="A14" s="1" t="s">
        <v>50</v>
      </c>
      <c r="B14" s="1" t="s">
        <v>25</v>
      </c>
      <c r="C14" s="1" t="s">
        <v>895</v>
      </c>
      <c r="D14" s="1" t="s">
        <v>896</v>
      </c>
      <c r="E14">
        <v>9</v>
      </c>
      <c r="F14" s="1" t="s">
        <v>880</v>
      </c>
      <c r="G14" s="1" t="s">
        <v>334</v>
      </c>
    </row>
    <row r="15" spans="1:7">
      <c r="A15" s="1" t="s">
        <v>50</v>
      </c>
      <c r="B15" s="1" t="s">
        <v>25</v>
      </c>
      <c r="C15" s="1" t="s">
        <v>897</v>
      </c>
      <c r="D15" s="1" t="s">
        <v>898</v>
      </c>
      <c r="E15">
        <v>10</v>
      </c>
      <c r="F15" s="1" t="s">
        <v>880</v>
      </c>
      <c r="G15" s="1" t="s">
        <v>334</v>
      </c>
    </row>
    <row r="16" spans="1:7">
      <c r="A16" s="1" t="s">
        <v>50</v>
      </c>
      <c r="B16" s="1" t="s">
        <v>25</v>
      </c>
      <c r="C16" s="1" t="s">
        <v>899</v>
      </c>
      <c r="D16" s="1" t="s">
        <v>900</v>
      </c>
      <c r="E16">
        <v>15</v>
      </c>
      <c r="F16" s="1" t="s">
        <v>880</v>
      </c>
      <c r="G16" s="1" t="s">
        <v>334</v>
      </c>
    </row>
    <row r="17" spans="1:7">
      <c r="A17" s="1" t="s">
        <v>50</v>
      </c>
      <c r="B17" s="1" t="s">
        <v>25</v>
      </c>
      <c r="C17" s="1" t="s">
        <v>901</v>
      </c>
      <c r="D17" s="1" t="s">
        <v>902</v>
      </c>
      <c r="E17">
        <v>20</v>
      </c>
      <c r="F17" s="1" t="s">
        <v>880</v>
      </c>
      <c r="G17" s="1" t="s">
        <v>334</v>
      </c>
    </row>
    <row r="18" spans="1:7">
      <c r="A18" s="1" t="s">
        <v>50</v>
      </c>
      <c r="B18" s="1" t="s">
        <v>25</v>
      </c>
      <c r="C18" s="1" t="s">
        <v>2916</v>
      </c>
      <c r="D18" s="1" t="s">
        <v>2917</v>
      </c>
      <c r="E18">
        <v>25</v>
      </c>
      <c r="F18" s="1" t="s">
        <v>880</v>
      </c>
      <c r="G18" s="1" t="s">
        <v>334</v>
      </c>
    </row>
    <row r="19" spans="1:7">
      <c r="A19" s="1" t="s">
        <v>50</v>
      </c>
      <c r="B19" s="1" t="s">
        <v>25</v>
      </c>
      <c r="C19" s="1" t="s">
        <v>2918</v>
      </c>
      <c r="D19" s="1" t="s">
        <v>2919</v>
      </c>
      <c r="E19">
        <v>30</v>
      </c>
      <c r="F19" s="1" t="s">
        <v>880</v>
      </c>
      <c r="G19" s="1" t="s">
        <v>334</v>
      </c>
    </row>
    <row r="20" spans="1:7">
      <c r="A20" s="1" t="s">
        <v>50</v>
      </c>
      <c r="B20" s="1" t="s">
        <v>11</v>
      </c>
      <c r="C20" s="1" t="s">
        <v>2920</v>
      </c>
      <c r="D20" s="1" t="s">
        <v>2921</v>
      </c>
      <c r="E20">
        <v>1</v>
      </c>
      <c r="F20" s="1" t="s">
        <v>2922</v>
      </c>
      <c r="G20" s="1" t="s">
        <v>334</v>
      </c>
    </row>
    <row r="21" spans="1:7">
      <c r="A21" s="1" t="s">
        <v>50</v>
      </c>
      <c r="B21" s="1" t="s">
        <v>11</v>
      </c>
      <c r="C21" s="1" t="s">
        <v>2923</v>
      </c>
      <c r="D21" s="1" t="s">
        <v>2924</v>
      </c>
      <c r="E21">
        <v>2</v>
      </c>
      <c r="F21" s="1" t="s">
        <v>2922</v>
      </c>
      <c r="G21" s="1" t="s">
        <v>334</v>
      </c>
    </row>
    <row r="22" spans="1:7">
      <c r="A22" s="1" t="s">
        <v>50</v>
      </c>
      <c r="B22" s="1" t="s">
        <v>11</v>
      </c>
      <c r="C22" s="1" t="s">
        <v>2925</v>
      </c>
      <c r="D22" s="1" t="s">
        <v>2926</v>
      </c>
      <c r="E22">
        <v>3</v>
      </c>
      <c r="F22" s="1" t="s">
        <v>2922</v>
      </c>
      <c r="G22" s="1" t="s">
        <v>334</v>
      </c>
    </row>
    <row r="23" spans="1:7">
      <c r="A23" s="1" t="s">
        <v>50</v>
      </c>
      <c r="B23" s="1" t="s">
        <v>11</v>
      </c>
      <c r="C23" s="1" t="s">
        <v>2927</v>
      </c>
      <c r="D23" s="1" t="s">
        <v>2928</v>
      </c>
      <c r="E23">
        <v>4</v>
      </c>
      <c r="F23" s="1" t="s">
        <v>2922</v>
      </c>
      <c r="G23" s="1" t="s">
        <v>334</v>
      </c>
    </row>
    <row r="24" spans="1:7">
      <c r="A24" s="1" t="s">
        <v>50</v>
      </c>
      <c r="B24" s="1" t="s">
        <v>11</v>
      </c>
      <c r="C24" s="1" t="s">
        <v>2929</v>
      </c>
      <c r="D24" s="1" t="s">
        <v>2930</v>
      </c>
      <c r="E24">
        <v>5</v>
      </c>
      <c r="F24" s="1" t="s">
        <v>2922</v>
      </c>
      <c r="G24" s="1" t="s">
        <v>334</v>
      </c>
    </row>
    <row r="25" spans="1:7">
      <c r="A25" s="1" t="s">
        <v>50</v>
      </c>
      <c r="B25" s="1" t="s">
        <v>11</v>
      </c>
      <c r="C25" s="1" t="s">
        <v>2931</v>
      </c>
      <c r="D25" s="1" t="s">
        <v>2932</v>
      </c>
      <c r="E25">
        <v>6</v>
      </c>
      <c r="F25" s="1" t="s">
        <v>2922</v>
      </c>
      <c r="G25" s="1" t="s">
        <v>334</v>
      </c>
    </row>
    <row r="26" spans="1:7">
      <c r="A26" s="1" t="s">
        <v>50</v>
      </c>
      <c r="B26" s="1" t="s">
        <v>11</v>
      </c>
      <c r="C26" s="1" t="s">
        <v>2933</v>
      </c>
      <c r="D26" s="1" t="s">
        <v>2934</v>
      </c>
      <c r="E26">
        <v>7</v>
      </c>
      <c r="F26" s="1" t="s">
        <v>2922</v>
      </c>
      <c r="G26" s="1" t="s">
        <v>334</v>
      </c>
    </row>
    <row r="27" spans="1:7">
      <c r="A27" s="1" t="s">
        <v>50</v>
      </c>
      <c r="B27" s="1" t="s">
        <v>11</v>
      </c>
      <c r="C27" s="1" t="s">
        <v>2935</v>
      </c>
      <c r="D27" s="1" t="s">
        <v>2936</v>
      </c>
      <c r="E27">
        <v>8</v>
      </c>
      <c r="F27" s="1" t="s">
        <v>2922</v>
      </c>
      <c r="G27" s="1" t="s">
        <v>334</v>
      </c>
    </row>
    <row r="28" spans="1:7">
      <c r="A28" s="1" t="s">
        <v>50</v>
      </c>
      <c r="B28" s="1" t="s">
        <v>11</v>
      </c>
      <c r="C28" s="1" t="s">
        <v>2937</v>
      </c>
      <c r="D28" s="1" t="s">
        <v>2938</v>
      </c>
      <c r="E28">
        <v>9</v>
      </c>
      <c r="F28" s="1" t="s">
        <v>2922</v>
      </c>
      <c r="G28" s="1" t="s">
        <v>334</v>
      </c>
    </row>
    <row r="29" spans="1:7">
      <c r="A29" s="1" t="s">
        <v>50</v>
      </c>
      <c r="B29" s="1" t="s">
        <v>11</v>
      </c>
      <c r="C29" s="1" t="s">
        <v>2939</v>
      </c>
      <c r="D29" s="1" t="s">
        <v>2940</v>
      </c>
      <c r="E29">
        <v>10</v>
      </c>
      <c r="F29" s="1" t="s">
        <v>2922</v>
      </c>
      <c r="G29" s="1" t="s">
        <v>334</v>
      </c>
    </row>
    <row r="30" spans="1:7">
      <c r="A30" s="1" t="s">
        <v>50</v>
      </c>
      <c r="B30" s="1" t="s">
        <v>11</v>
      </c>
      <c r="C30" s="1" t="s">
        <v>2941</v>
      </c>
      <c r="D30" s="1" t="s">
        <v>2942</v>
      </c>
      <c r="E30">
        <v>15</v>
      </c>
      <c r="F30" s="1" t="s">
        <v>2922</v>
      </c>
      <c r="G30" s="1" t="s">
        <v>334</v>
      </c>
    </row>
    <row r="31" spans="1:7">
      <c r="A31" s="1" t="s">
        <v>50</v>
      </c>
      <c r="B31" s="1" t="s">
        <v>11</v>
      </c>
      <c r="C31" s="1" t="s">
        <v>2943</v>
      </c>
      <c r="D31" s="1" t="s">
        <v>2944</v>
      </c>
      <c r="E31">
        <v>20</v>
      </c>
      <c r="F31" s="1" t="s">
        <v>2922</v>
      </c>
      <c r="G31" s="1" t="s">
        <v>334</v>
      </c>
    </row>
    <row r="32" spans="1:7">
      <c r="A32" s="1" t="s">
        <v>50</v>
      </c>
      <c r="B32" s="1" t="s">
        <v>11</v>
      </c>
      <c r="C32" s="1" t="s">
        <v>2945</v>
      </c>
      <c r="D32" s="1" t="s">
        <v>2946</v>
      </c>
      <c r="E32">
        <v>25</v>
      </c>
      <c r="F32" s="1" t="s">
        <v>2922</v>
      </c>
      <c r="G32" s="1" t="s">
        <v>334</v>
      </c>
    </row>
    <row r="33" spans="1:7">
      <c r="A33" s="1" t="s">
        <v>50</v>
      </c>
      <c r="B33" s="1" t="s">
        <v>11</v>
      </c>
      <c r="C33" s="1" t="s">
        <v>2947</v>
      </c>
      <c r="D33" s="1" t="s">
        <v>2948</v>
      </c>
      <c r="E33">
        <v>30</v>
      </c>
      <c r="F33" s="1" t="s">
        <v>2922</v>
      </c>
      <c r="G33" s="1" t="s">
        <v>334</v>
      </c>
    </row>
    <row r="34" spans="1:7">
      <c r="A34" s="1" t="s">
        <v>50</v>
      </c>
      <c r="B34" s="1" t="s">
        <v>11</v>
      </c>
      <c r="C34" s="1" t="s">
        <v>2949</v>
      </c>
      <c r="D34" s="1" t="s">
        <v>2950</v>
      </c>
      <c r="E34">
        <v>1</v>
      </c>
      <c r="F34" s="1" t="s">
        <v>2951</v>
      </c>
      <c r="G34" s="1" t="s">
        <v>334</v>
      </c>
    </row>
    <row r="35" spans="1:7">
      <c r="A35" s="1" t="s">
        <v>50</v>
      </c>
      <c r="B35" s="1" t="s">
        <v>11</v>
      </c>
      <c r="C35" s="1" t="s">
        <v>2952</v>
      </c>
      <c r="D35" s="1" t="s">
        <v>2953</v>
      </c>
      <c r="E35">
        <v>2</v>
      </c>
      <c r="F35" s="1" t="s">
        <v>2951</v>
      </c>
      <c r="G35" s="1" t="s">
        <v>334</v>
      </c>
    </row>
    <row r="36" spans="1:7">
      <c r="A36" s="1" t="s">
        <v>50</v>
      </c>
      <c r="B36" s="1" t="s">
        <v>11</v>
      </c>
      <c r="C36" s="1" t="s">
        <v>2954</v>
      </c>
      <c r="D36" s="1" t="s">
        <v>2955</v>
      </c>
      <c r="E36">
        <v>3</v>
      </c>
      <c r="F36" s="1" t="s">
        <v>2951</v>
      </c>
      <c r="G36" s="1" t="s">
        <v>334</v>
      </c>
    </row>
    <row r="37" spans="1:7">
      <c r="A37" s="1" t="s">
        <v>50</v>
      </c>
      <c r="B37" s="1" t="s">
        <v>11</v>
      </c>
      <c r="C37" s="1" t="s">
        <v>2956</v>
      </c>
      <c r="D37" s="1" t="s">
        <v>2957</v>
      </c>
      <c r="E37">
        <v>4</v>
      </c>
      <c r="F37" s="1" t="s">
        <v>2951</v>
      </c>
      <c r="G37" s="1" t="s">
        <v>334</v>
      </c>
    </row>
    <row r="38" spans="1:7">
      <c r="A38" s="1" t="s">
        <v>50</v>
      </c>
      <c r="B38" s="1" t="s">
        <v>11</v>
      </c>
      <c r="C38" s="1" t="s">
        <v>2958</v>
      </c>
      <c r="D38" s="1" t="s">
        <v>2959</v>
      </c>
      <c r="E38">
        <v>5</v>
      </c>
      <c r="F38" s="1" t="s">
        <v>2951</v>
      </c>
      <c r="G38" s="1" t="s">
        <v>334</v>
      </c>
    </row>
    <row r="39" spans="1:7">
      <c r="A39" s="1" t="s">
        <v>50</v>
      </c>
      <c r="B39" s="1" t="s">
        <v>11</v>
      </c>
      <c r="C39" s="1" t="s">
        <v>2960</v>
      </c>
      <c r="D39" s="1" t="s">
        <v>2961</v>
      </c>
      <c r="E39">
        <v>6</v>
      </c>
      <c r="F39" s="1" t="s">
        <v>2951</v>
      </c>
      <c r="G39" s="1" t="s">
        <v>334</v>
      </c>
    </row>
    <row r="40" spans="1:7">
      <c r="A40" s="1" t="s">
        <v>50</v>
      </c>
      <c r="B40" s="1" t="s">
        <v>11</v>
      </c>
      <c r="C40" s="1" t="s">
        <v>2962</v>
      </c>
      <c r="D40" s="1" t="s">
        <v>2963</v>
      </c>
      <c r="E40">
        <v>7</v>
      </c>
      <c r="F40" s="1" t="s">
        <v>2951</v>
      </c>
      <c r="G40" s="1" t="s">
        <v>334</v>
      </c>
    </row>
    <row r="41" spans="1:7">
      <c r="A41" s="1" t="s">
        <v>50</v>
      </c>
      <c r="B41" s="1" t="s">
        <v>11</v>
      </c>
      <c r="C41" s="1" t="s">
        <v>2964</v>
      </c>
      <c r="D41" s="1" t="s">
        <v>2965</v>
      </c>
      <c r="E41">
        <v>8</v>
      </c>
      <c r="F41" s="1" t="s">
        <v>2951</v>
      </c>
      <c r="G41" s="1" t="s">
        <v>334</v>
      </c>
    </row>
    <row r="42" spans="1:7">
      <c r="A42" s="1" t="s">
        <v>50</v>
      </c>
      <c r="B42" s="1" t="s">
        <v>11</v>
      </c>
      <c r="C42" s="1" t="s">
        <v>2966</v>
      </c>
      <c r="D42" s="1" t="s">
        <v>2967</v>
      </c>
      <c r="E42">
        <v>9</v>
      </c>
      <c r="F42" s="1" t="s">
        <v>2951</v>
      </c>
      <c r="G42" s="1" t="s">
        <v>334</v>
      </c>
    </row>
    <row r="43" spans="1:7">
      <c r="A43" s="1" t="s">
        <v>50</v>
      </c>
      <c r="B43" s="1" t="s">
        <v>11</v>
      </c>
      <c r="C43" s="1" t="s">
        <v>2968</v>
      </c>
      <c r="D43" s="1" t="s">
        <v>2969</v>
      </c>
      <c r="E43">
        <v>10</v>
      </c>
      <c r="F43" s="1" t="s">
        <v>2951</v>
      </c>
      <c r="G43" s="1" t="s">
        <v>334</v>
      </c>
    </row>
    <row r="44" spans="1:7">
      <c r="A44" s="1" t="s">
        <v>50</v>
      </c>
      <c r="B44" s="1" t="s">
        <v>11</v>
      </c>
      <c r="C44" s="1" t="s">
        <v>2970</v>
      </c>
      <c r="D44" s="1" t="s">
        <v>2971</v>
      </c>
      <c r="E44">
        <v>15</v>
      </c>
      <c r="F44" s="1" t="s">
        <v>2951</v>
      </c>
      <c r="G44" s="1" t="s">
        <v>334</v>
      </c>
    </row>
    <row r="45" spans="1:7">
      <c r="A45" s="1" t="s">
        <v>50</v>
      </c>
      <c r="B45" s="1" t="s">
        <v>11</v>
      </c>
      <c r="C45" s="1" t="s">
        <v>2972</v>
      </c>
      <c r="D45" s="1" t="s">
        <v>2973</v>
      </c>
      <c r="E45">
        <v>20</v>
      </c>
      <c r="F45" s="1" t="s">
        <v>2951</v>
      </c>
      <c r="G45" s="1" t="s">
        <v>334</v>
      </c>
    </row>
    <row r="46" spans="1:7">
      <c r="A46" s="1" t="s">
        <v>50</v>
      </c>
      <c r="B46" s="1" t="s">
        <v>11</v>
      </c>
      <c r="C46" s="1" t="s">
        <v>2974</v>
      </c>
      <c r="D46" s="1" t="s">
        <v>2975</v>
      </c>
      <c r="E46">
        <v>25</v>
      </c>
      <c r="F46" s="1" t="s">
        <v>2951</v>
      </c>
      <c r="G46" s="1" t="s">
        <v>334</v>
      </c>
    </row>
    <row r="47" spans="1:7">
      <c r="A47" s="1" t="s">
        <v>50</v>
      </c>
      <c r="B47" s="1" t="s">
        <v>11</v>
      </c>
      <c r="C47" s="1" t="s">
        <v>2976</v>
      </c>
      <c r="D47" s="1" t="s">
        <v>2977</v>
      </c>
      <c r="E47">
        <v>30</v>
      </c>
      <c r="F47" s="1" t="s">
        <v>2951</v>
      </c>
      <c r="G47" s="1" t="s">
        <v>334</v>
      </c>
    </row>
    <row r="48" spans="1:7">
      <c r="A48" s="1" t="s">
        <v>50</v>
      </c>
      <c r="B48" t="s">
        <v>127</v>
      </c>
      <c r="C48" s="1" t="s">
        <v>2978</v>
      </c>
      <c r="D48" s="1" t="s">
        <v>2979</v>
      </c>
      <c r="E48">
        <v>0.25</v>
      </c>
      <c r="G48" s="1" t="s">
        <v>334</v>
      </c>
    </row>
    <row r="49" spans="1:7">
      <c r="A49" s="1" t="s">
        <v>50</v>
      </c>
      <c r="B49" t="s">
        <v>127</v>
      </c>
      <c r="C49" s="1" t="s">
        <v>2980</v>
      </c>
      <c r="D49" s="1" t="s">
        <v>2981</v>
      </c>
      <c r="E49">
        <v>0.5</v>
      </c>
      <c r="G49" s="1" t="s">
        <v>334</v>
      </c>
    </row>
    <row r="50" spans="1:7">
      <c r="A50" s="1" t="s">
        <v>50</v>
      </c>
      <c r="B50" t="s">
        <v>127</v>
      </c>
      <c r="C50" s="1" t="s">
        <v>2982</v>
      </c>
      <c r="D50" s="1" t="s">
        <v>2983</v>
      </c>
      <c r="E50">
        <v>1</v>
      </c>
      <c r="G50" s="1" t="s">
        <v>334</v>
      </c>
    </row>
    <row r="51" spans="1:7">
      <c r="A51" s="1" t="s">
        <v>50</v>
      </c>
      <c r="B51" t="s">
        <v>127</v>
      </c>
      <c r="C51" s="1" t="s">
        <v>2984</v>
      </c>
      <c r="D51" s="1" t="s">
        <v>2985</v>
      </c>
      <c r="E51">
        <v>2</v>
      </c>
      <c r="G51" s="1" t="s">
        <v>334</v>
      </c>
    </row>
    <row r="52" spans="1:7">
      <c r="A52" s="1" t="s">
        <v>50</v>
      </c>
      <c r="B52" t="s">
        <v>127</v>
      </c>
      <c r="C52" s="1" t="s">
        <v>2986</v>
      </c>
      <c r="D52" s="1" t="s">
        <v>2987</v>
      </c>
      <c r="E52">
        <v>3</v>
      </c>
      <c r="G52" s="1" t="s">
        <v>334</v>
      </c>
    </row>
    <row r="53" spans="1:7">
      <c r="A53" s="1" t="s">
        <v>50</v>
      </c>
      <c r="B53" t="s">
        <v>127</v>
      </c>
      <c r="C53" s="1" t="s">
        <v>2988</v>
      </c>
      <c r="D53" s="1" t="s">
        <v>2989</v>
      </c>
      <c r="E53">
        <v>4</v>
      </c>
      <c r="G53" s="1" t="s">
        <v>334</v>
      </c>
    </row>
    <row r="54" spans="1:7">
      <c r="A54" s="1" t="s">
        <v>50</v>
      </c>
      <c r="B54" t="s">
        <v>127</v>
      </c>
      <c r="C54" s="1" t="s">
        <v>2990</v>
      </c>
      <c r="D54" s="1" t="s">
        <v>2991</v>
      </c>
      <c r="E54">
        <v>5</v>
      </c>
      <c r="G54" s="1" t="s">
        <v>334</v>
      </c>
    </row>
    <row r="55" spans="1:7">
      <c r="A55" s="1" t="s">
        <v>50</v>
      </c>
      <c r="B55" t="s">
        <v>127</v>
      </c>
      <c r="C55" s="1" t="s">
        <v>2992</v>
      </c>
      <c r="D55" s="1" t="s">
        <v>2993</v>
      </c>
      <c r="E55">
        <v>7</v>
      </c>
      <c r="G55" s="1" t="s">
        <v>334</v>
      </c>
    </row>
    <row r="56" spans="1:7">
      <c r="A56" s="1" t="s">
        <v>50</v>
      </c>
      <c r="B56" t="s">
        <v>127</v>
      </c>
      <c r="C56" s="1" t="s">
        <v>2994</v>
      </c>
      <c r="D56" s="1" t="s">
        <v>2995</v>
      </c>
      <c r="E56">
        <v>8</v>
      </c>
      <c r="G56" s="1" t="s">
        <v>334</v>
      </c>
    </row>
    <row r="57" spans="1:7">
      <c r="A57" s="1" t="s">
        <v>50</v>
      </c>
      <c r="B57" t="s">
        <v>127</v>
      </c>
      <c r="C57" s="1" t="s">
        <v>2996</v>
      </c>
      <c r="D57" s="1" t="s">
        <v>2997</v>
      </c>
      <c r="E57">
        <v>9</v>
      </c>
      <c r="G57" s="1" t="s">
        <v>334</v>
      </c>
    </row>
    <row r="58" spans="1:7">
      <c r="A58" s="1" t="s">
        <v>50</v>
      </c>
      <c r="B58" t="s">
        <v>127</v>
      </c>
      <c r="C58" s="1" t="s">
        <v>2998</v>
      </c>
      <c r="D58" s="1" t="s">
        <v>2999</v>
      </c>
      <c r="E58">
        <v>10</v>
      </c>
      <c r="G58" s="1" t="s">
        <v>334</v>
      </c>
    </row>
    <row r="59" spans="1:7">
      <c r="A59" s="1" t="s">
        <v>50</v>
      </c>
      <c r="B59" t="s">
        <v>127</v>
      </c>
      <c r="C59" s="1" t="s">
        <v>3000</v>
      </c>
      <c r="D59" s="1" t="s">
        <v>3001</v>
      </c>
      <c r="E59">
        <v>15</v>
      </c>
      <c r="F59"/>
      <c r="G59" t="s">
        <v>334</v>
      </c>
    </row>
    <row r="60" spans="1:7">
      <c r="A60" s="1" t="s">
        <v>50</v>
      </c>
      <c r="B60" t="s">
        <v>127</v>
      </c>
      <c r="C60" s="1" t="s">
        <v>3002</v>
      </c>
      <c r="D60" s="1" t="s">
        <v>3003</v>
      </c>
      <c r="E60">
        <v>20</v>
      </c>
      <c r="F60"/>
      <c r="G60" t="s">
        <v>334</v>
      </c>
    </row>
    <row r="61" spans="1:7">
      <c r="A61" s="1" t="s">
        <v>50</v>
      </c>
      <c r="B61" t="s">
        <v>127</v>
      </c>
      <c r="C61" s="1" t="s">
        <v>3004</v>
      </c>
      <c r="D61" s="1" t="s">
        <v>3005</v>
      </c>
      <c r="E61">
        <v>25</v>
      </c>
      <c r="F61"/>
      <c r="G61" t="s">
        <v>334</v>
      </c>
    </row>
    <row r="62" spans="1:7">
      <c r="A62" s="1" t="s">
        <v>50</v>
      </c>
      <c r="B62" t="s">
        <v>127</v>
      </c>
      <c r="C62" s="1" t="s">
        <v>3006</v>
      </c>
      <c r="D62" s="1" t="s">
        <v>3007</v>
      </c>
      <c r="E62">
        <v>30</v>
      </c>
      <c r="F62"/>
      <c r="G62" t="s">
        <v>334</v>
      </c>
    </row>
    <row r="63" spans="1:7">
      <c r="A63" s="1" t="s">
        <v>50</v>
      </c>
      <c r="B63" s="1" t="s">
        <v>9</v>
      </c>
      <c r="C63" s="1" t="s">
        <v>3008</v>
      </c>
      <c r="D63" s="1" t="s">
        <v>3009</v>
      </c>
      <c r="E63" s="17">
        <f>1/12</f>
        <v>8.3333333333333329E-2</v>
      </c>
      <c r="F63" s="17" t="s">
        <v>3010</v>
      </c>
      <c r="G63" t="s">
        <v>334</v>
      </c>
    </row>
    <row r="64" spans="1:7">
      <c r="A64" s="1" t="s">
        <v>50</v>
      </c>
      <c r="B64" s="1" t="s">
        <v>9</v>
      </c>
      <c r="C64" s="1" t="s">
        <v>3011</v>
      </c>
      <c r="D64" s="1" t="s">
        <v>3012</v>
      </c>
      <c r="E64" s="17">
        <f>2/12</f>
        <v>0.16666666666666666</v>
      </c>
      <c r="F64" s="17" t="s">
        <v>3010</v>
      </c>
      <c r="G64" t="s">
        <v>334</v>
      </c>
    </row>
    <row r="65" spans="1:7">
      <c r="A65" s="1" t="s">
        <v>50</v>
      </c>
      <c r="B65" s="1" t="s">
        <v>9</v>
      </c>
      <c r="C65" s="1" t="s">
        <v>3013</v>
      </c>
      <c r="D65" s="1" t="s">
        <v>3014</v>
      </c>
      <c r="E65" s="17">
        <f>3/12</f>
        <v>0.25</v>
      </c>
      <c r="F65" s="17" t="s">
        <v>3010</v>
      </c>
      <c r="G65" t="s">
        <v>334</v>
      </c>
    </row>
    <row r="66" spans="1:7">
      <c r="A66" s="1" t="s">
        <v>50</v>
      </c>
      <c r="B66" s="1" t="s">
        <v>9</v>
      </c>
      <c r="C66" s="1" t="s">
        <v>3015</v>
      </c>
      <c r="D66" s="1" t="s">
        <v>3016</v>
      </c>
      <c r="E66" s="17">
        <f>4/12</f>
        <v>0.33333333333333331</v>
      </c>
      <c r="F66" s="17" t="s">
        <v>3010</v>
      </c>
      <c r="G66" t="s">
        <v>334</v>
      </c>
    </row>
    <row r="67" spans="1:7">
      <c r="A67" s="1" t="s">
        <v>50</v>
      </c>
      <c r="B67" s="1" t="s">
        <v>9</v>
      </c>
      <c r="C67" s="1" t="s">
        <v>3017</v>
      </c>
      <c r="D67" s="1" t="s">
        <v>3018</v>
      </c>
      <c r="E67" s="17">
        <f>5/12</f>
        <v>0.41666666666666669</v>
      </c>
      <c r="F67" s="17" t="s">
        <v>3010</v>
      </c>
      <c r="G67" t="s">
        <v>334</v>
      </c>
    </row>
    <row r="68" spans="1:7">
      <c r="A68" s="1" t="s">
        <v>50</v>
      </c>
      <c r="B68" s="1" t="s">
        <v>9</v>
      </c>
      <c r="C68" s="1" t="s">
        <v>3019</v>
      </c>
      <c r="D68" s="1" t="s">
        <v>3020</v>
      </c>
      <c r="E68" s="17">
        <f>6/12</f>
        <v>0.5</v>
      </c>
      <c r="F68" s="17" t="s">
        <v>3010</v>
      </c>
      <c r="G68" t="s">
        <v>334</v>
      </c>
    </row>
    <row r="69" spans="1:7">
      <c r="A69" s="1" t="s">
        <v>50</v>
      </c>
      <c r="B69" s="1" t="s">
        <v>9</v>
      </c>
      <c r="C69" s="1" t="s">
        <v>3021</v>
      </c>
      <c r="D69" s="1" t="s">
        <v>3022</v>
      </c>
      <c r="E69" s="17">
        <f>7/12</f>
        <v>0.58333333333333337</v>
      </c>
      <c r="F69" s="17" t="s">
        <v>3010</v>
      </c>
      <c r="G69" t="s">
        <v>334</v>
      </c>
    </row>
    <row r="70" spans="1:7">
      <c r="A70" s="1" t="s">
        <v>50</v>
      </c>
      <c r="B70" s="1" t="s">
        <v>9</v>
      </c>
      <c r="C70" s="1" t="s">
        <v>3023</v>
      </c>
      <c r="D70" s="1" t="s">
        <v>3024</v>
      </c>
      <c r="E70" s="17">
        <f>8/12</f>
        <v>0.66666666666666663</v>
      </c>
      <c r="F70" s="17" t="s">
        <v>3010</v>
      </c>
      <c r="G70" t="s">
        <v>334</v>
      </c>
    </row>
    <row r="71" spans="1:7">
      <c r="A71" s="1" t="s">
        <v>50</v>
      </c>
      <c r="B71" s="1" t="s">
        <v>9</v>
      </c>
      <c r="C71" s="1" t="s">
        <v>3025</v>
      </c>
      <c r="D71" s="1" t="s">
        <v>3026</v>
      </c>
      <c r="E71" s="17">
        <f>9/12</f>
        <v>0.75</v>
      </c>
      <c r="F71" s="17" t="s">
        <v>3010</v>
      </c>
      <c r="G71" t="s">
        <v>334</v>
      </c>
    </row>
    <row r="72" spans="1:7">
      <c r="A72" s="1" t="s">
        <v>50</v>
      </c>
      <c r="B72" s="1" t="s">
        <v>9</v>
      </c>
      <c r="C72" s="1" t="s">
        <v>3027</v>
      </c>
      <c r="D72" s="1" t="s">
        <v>3028</v>
      </c>
      <c r="E72" s="17">
        <f>10/12</f>
        <v>0.83333333333333337</v>
      </c>
      <c r="F72" s="17" t="s">
        <v>3010</v>
      </c>
      <c r="G72" t="s">
        <v>334</v>
      </c>
    </row>
    <row r="73" spans="1:7">
      <c r="A73" s="1" t="s">
        <v>50</v>
      </c>
      <c r="B73" s="1" t="s">
        <v>9</v>
      </c>
      <c r="C73" s="1" t="s">
        <v>3029</v>
      </c>
      <c r="D73" s="1" t="s">
        <v>3030</v>
      </c>
      <c r="E73" s="17">
        <f>11/12</f>
        <v>0.91666666666666663</v>
      </c>
      <c r="F73" s="17" t="s">
        <v>3010</v>
      </c>
      <c r="G73" t="s">
        <v>334</v>
      </c>
    </row>
    <row r="74" spans="1:7">
      <c r="A74" s="1" t="s">
        <v>50</v>
      </c>
      <c r="B74" s="1" t="s">
        <v>9</v>
      </c>
      <c r="C74" s="1" t="s">
        <v>3031</v>
      </c>
      <c r="D74" s="1" t="s">
        <v>3032</v>
      </c>
      <c r="E74" s="17">
        <v>1</v>
      </c>
      <c r="F74" s="17" t="s">
        <v>3010</v>
      </c>
      <c r="G74" t="s">
        <v>334</v>
      </c>
    </row>
    <row r="75" spans="1:7">
      <c r="A75" s="1" t="s">
        <v>50</v>
      </c>
      <c r="B75" s="1" t="s">
        <v>9</v>
      </c>
      <c r="C75" s="1" t="s">
        <v>3033</v>
      </c>
      <c r="D75" s="1" t="s">
        <v>3034</v>
      </c>
      <c r="E75" s="17">
        <f>15/12</f>
        <v>1.25</v>
      </c>
      <c r="F75" s="17" t="s">
        <v>3010</v>
      </c>
      <c r="G75" t="s">
        <v>334</v>
      </c>
    </row>
    <row r="76" spans="1:7">
      <c r="A76" s="1" t="s">
        <v>50</v>
      </c>
      <c r="B76" s="1" t="s">
        <v>9</v>
      </c>
      <c r="C76" s="1" t="s">
        <v>3035</v>
      </c>
      <c r="D76" s="1" t="s">
        <v>3036</v>
      </c>
      <c r="E76" s="17">
        <f>18/12</f>
        <v>1.5</v>
      </c>
      <c r="F76" s="17" t="s">
        <v>3010</v>
      </c>
      <c r="G76" t="s">
        <v>334</v>
      </c>
    </row>
    <row r="77" spans="1:7">
      <c r="A77" s="1" t="s">
        <v>50</v>
      </c>
      <c r="B77" s="1" t="s">
        <v>9</v>
      </c>
      <c r="C77" s="1" t="s">
        <v>3037</v>
      </c>
      <c r="D77" s="1" t="s">
        <v>3038</v>
      </c>
      <c r="E77" s="17">
        <f>21/12</f>
        <v>1.75</v>
      </c>
      <c r="F77" s="17" t="s">
        <v>3010</v>
      </c>
      <c r="G77" t="s">
        <v>334</v>
      </c>
    </row>
    <row r="78" spans="1:7">
      <c r="A78" s="1" t="s">
        <v>50</v>
      </c>
      <c r="B78" s="1" t="s">
        <v>9</v>
      </c>
      <c r="C78" s="1" t="s">
        <v>3039</v>
      </c>
      <c r="D78" s="1" t="s">
        <v>3040</v>
      </c>
      <c r="E78" s="17">
        <v>2</v>
      </c>
      <c r="F78" s="17" t="s">
        <v>3010</v>
      </c>
      <c r="G78" t="s">
        <v>334</v>
      </c>
    </row>
    <row r="79" spans="1:7">
      <c r="A79" s="1" t="s">
        <v>50</v>
      </c>
      <c r="B79" s="1" t="s">
        <v>9</v>
      </c>
      <c r="C79" s="1" t="s">
        <v>3041</v>
      </c>
      <c r="D79" s="1" t="s">
        <v>3042</v>
      </c>
      <c r="E79" s="17">
        <v>3</v>
      </c>
      <c r="F79" s="17" t="s">
        <v>3010</v>
      </c>
      <c r="G79" t="s">
        <v>334</v>
      </c>
    </row>
    <row r="80" spans="1:7">
      <c r="A80" s="1" t="s">
        <v>50</v>
      </c>
      <c r="B80" s="1" t="s">
        <v>9</v>
      </c>
      <c r="C80" s="1" t="s">
        <v>3043</v>
      </c>
      <c r="D80" s="1" t="s">
        <v>3044</v>
      </c>
      <c r="E80" s="17">
        <v>4</v>
      </c>
      <c r="F80" s="17" t="s">
        <v>3010</v>
      </c>
      <c r="G80" t="s">
        <v>334</v>
      </c>
    </row>
    <row r="81" spans="1:7">
      <c r="A81" s="1" t="s">
        <v>50</v>
      </c>
      <c r="B81" s="1" t="s">
        <v>9</v>
      </c>
      <c r="C81" s="1" t="s">
        <v>3045</v>
      </c>
      <c r="D81" s="1" t="s">
        <v>3046</v>
      </c>
      <c r="E81" s="17">
        <v>5</v>
      </c>
      <c r="F81" s="17" t="s">
        <v>3010</v>
      </c>
      <c r="G81" t="s">
        <v>334</v>
      </c>
    </row>
    <row r="82" spans="1:7">
      <c r="E82"/>
    </row>
    <row r="83" spans="1:7">
      <c r="E83"/>
    </row>
    <row r="84" spans="1:7">
      <c r="C84" s="14"/>
      <c r="E84"/>
    </row>
    <row r="85" spans="1:7">
      <c r="C85" s="14"/>
      <c r="E85"/>
    </row>
    <row r="86" spans="1:7">
      <c r="C86" s="14"/>
      <c r="E86"/>
    </row>
    <row r="87" spans="1:7">
      <c r="C87" s="14"/>
      <c r="E87"/>
    </row>
    <row r="88" spans="1:7">
      <c r="E88"/>
    </row>
    <row r="89" spans="1:7">
      <c r="E89"/>
    </row>
    <row r="90" spans="1:7">
      <c r="E90"/>
    </row>
    <row r="91" spans="1:7">
      <c r="E91"/>
    </row>
    <row r="92" spans="1:7">
      <c r="E92"/>
    </row>
    <row r="93" spans="1:7">
      <c r="E93"/>
    </row>
    <row r="94" spans="1:7">
      <c r="E94"/>
    </row>
    <row r="95" spans="1:7">
      <c r="E95"/>
    </row>
    <row r="96" spans="1:7">
      <c r="E96"/>
    </row>
    <row r="97" spans="5:5">
      <c r="E97"/>
    </row>
    <row r="98" spans="5:5">
      <c r="E98"/>
    </row>
    <row r="99" spans="5:5">
      <c r="E99"/>
    </row>
    <row r="100" spans="5:5">
      <c r="E10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G100"/>
  <sheetViews>
    <sheetView zoomScale="80" zoomScaleNormal="80" workbookViewId="0"/>
  </sheetViews>
  <sheetFormatPr baseColWidth="10" defaultColWidth="8.85546875" defaultRowHeight="15"/>
  <cols>
    <col min="1" max="1" width="8.85546875" style="17"/>
    <col min="2" max="2" width="5.140625" style="17" bestFit="1" customWidth="1"/>
    <col min="3" max="3" width="22" style="17" customWidth="1"/>
    <col min="4" max="4" width="38.7109375" style="17" bestFit="1" customWidth="1"/>
    <col min="5" max="5" width="6" style="17" bestFit="1" customWidth="1"/>
    <col min="6" max="6" width="28.7109375" style="17" bestFit="1" customWidth="1"/>
    <col min="7" max="7" width="11.7109375" style="17" bestFit="1" customWidth="1"/>
    <col min="8" max="16384" width="8.85546875" style="17"/>
  </cols>
  <sheetData>
    <row r="1" spans="1:7">
      <c r="A1" s="16" t="s">
        <v>43</v>
      </c>
      <c r="B1" s="16" t="s">
        <v>0</v>
      </c>
      <c r="C1" s="16" t="s">
        <v>328</v>
      </c>
      <c r="D1" s="16" t="s">
        <v>107</v>
      </c>
      <c r="E1" s="16" t="s">
        <v>329</v>
      </c>
      <c r="F1" s="16" t="s">
        <v>106</v>
      </c>
      <c r="G1" s="16" t="s">
        <v>330</v>
      </c>
    </row>
    <row r="2" spans="1:7">
      <c r="A2" s="17" t="s">
        <v>51</v>
      </c>
      <c r="B2" s="21" t="s">
        <v>5</v>
      </c>
      <c r="C2" s="17" t="s">
        <v>313</v>
      </c>
      <c r="D2" s="17" t="s">
        <v>3047</v>
      </c>
      <c r="E2" s="20">
        <v>0</v>
      </c>
      <c r="G2" s="17" t="s">
        <v>334</v>
      </c>
    </row>
    <row r="3" spans="1:7" s="18" customFormat="1">
      <c r="A3" s="18" t="s">
        <v>51</v>
      </c>
      <c r="B3" s="21" t="s">
        <v>7</v>
      </c>
      <c r="C3" s="18" t="s">
        <v>3048</v>
      </c>
      <c r="D3" s="18" t="s">
        <v>3049</v>
      </c>
      <c r="E3" s="20">
        <v>0.25</v>
      </c>
      <c r="G3" s="18" t="s">
        <v>334</v>
      </c>
    </row>
    <row r="4" spans="1:7" s="18" customFormat="1">
      <c r="A4" s="18" t="s">
        <v>51</v>
      </c>
      <c r="B4" s="21" t="s">
        <v>7</v>
      </c>
      <c r="C4" s="18" t="s">
        <v>3050</v>
      </c>
      <c r="D4" s="18" t="s">
        <v>3051</v>
      </c>
      <c r="E4" s="20">
        <v>0.5</v>
      </c>
      <c r="G4" s="18" t="s">
        <v>334</v>
      </c>
    </row>
    <row r="5" spans="1:7" s="18" customFormat="1">
      <c r="A5" s="18" t="s">
        <v>51</v>
      </c>
      <c r="B5" s="21" t="s">
        <v>7</v>
      </c>
      <c r="C5" s="18" t="s">
        <v>3052</v>
      </c>
      <c r="D5" s="18" t="s">
        <v>3053</v>
      </c>
      <c r="E5" s="17">
        <v>0.75</v>
      </c>
      <c r="G5" s="18" t="s">
        <v>334</v>
      </c>
    </row>
    <row r="6" spans="1:7" s="18" customFormat="1">
      <c r="A6" s="18" t="s">
        <v>51</v>
      </c>
      <c r="B6" s="18" t="s">
        <v>25</v>
      </c>
      <c r="C6" s="18" t="s">
        <v>3054</v>
      </c>
      <c r="D6" s="18" t="s">
        <v>3055</v>
      </c>
      <c r="E6">
        <v>1</v>
      </c>
      <c r="F6" s="18" t="s">
        <v>3056</v>
      </c>
      <c r="G6" s="18" t="s">
        <v>334</v>
      </c>
    </row>
    <row r="7" spans="1:7" s="18" customFormat="1">
      <c r="A7" s="18" t="s">
        <v>51</v>
      </c>
      <c r="B7" s="18" t="s">
        <v>25</v>
      </c>
      <c r="C7" s="18" t="s">
        <v>3057</v>
      </c>
      <c r="D7" s="18" t="s">
        <v>3058</v>
      </c>
      <c r="E7">
        <v>2</v>
      </c>
      <c r="F7" s="18" t="s">
        <v>3056</v>
      </c>
      <c r="G7" s="18" t="s">
        <v>334</v>
      </c>
    </row>
    <row r="8" spans="1:7" s="18" customFormat="1">
      <c r="A8" s="18" t="s">
        <v>51</v>
      </c>
      <c r="B8" s="18" t="s">
        <v>25</v>
      </c>
      <c r="C8" s="18" t="s">
        <v>3059</v>
      </c>
      <c r="D8" s="18" t="s">
        <v>3060</v>
      </c>
      <c r="E8">
        <v>3</v>
      </c>
      <c r="F8" s="18" t="s">
        <v>3056</v>
      </c>
      <c r="G8" s="18" t="s">
        <v>334</v>
      </c>
    </row>
    <row r="9" spans="1:7" s="18" customFormat="1">
      <c r="A9" s="18" t="s">
        <v>51</v>
      </c>
      <c r="B9" s="18" t="s">
        <v>25</v>
      </c>
      <c r="C9" s="18" t="s">
        <v>3061</v>
      </c>
      <c r="D9" s="18" t="s">
        <v>3062</v>
      </c>
      <c r="E9">
        <v>4</v>
      </c>
      <c r="F9" s="18" t="s">
        <v>3056</v>
      </c>
      <c r="G9" s="18" t="s">
        <v>334</v>
      </c>
    </row>
    <row r="10" spans="1:7" s="18" customFormat="1">
      <c r="A10" s="18" t="s">
        <v>51</v>
      </c>
      <c r="B10" s="18" t="s">
        <v>25</v>
      </c>
      <c r="C10" s="18" t="s">
        <v>3063</v>
      </c>
      <c r="D10" s="18" t="s">
        <v>3064</v>
      </c>
      <c r="E10">
        <v>5</v>
      </c>
      <c r="F10" s="18" t="s">
        <v>3056</v>
      </c>
      <c r="G10" s="18" t="s">
        <v>334</v>
      </c>
    </row>
    <row r="11" spans="1:7" s="18" customFormat="1">
      <c r="A11" s="18" t="s">
        <v>51</v>
      </c>
      <c r="B11" s="18" t="s">
        <v>25</v>
      </c>
      <c r="C11" s="18" t="s">
        <v>3065</v>
      </c>
      <c r="D11" s="18" t="s">
        <v>3066</v>
      </c>
      <c r="E11">
        <v>6</v>
      </c>
      <c r="F11" s="18" t="s">
        <v>3056</v>
      </c>
      <c r="G11" s="18" t="s">
        <v>334</v>
      </c>
    </row>
    <row r="12" spans="1:7" s="18" customFormat="1">
      <c r="A12" s="18" t="s">
        <v>51</v>
      </c>
      <c r="B12" s="18" t="s">
        <v>25</v>
      </c>
      <c r="C12" s="18" t="s">
        <v>3067</v>
      </c>
      <c r="D12" s="18" t="s">
        <v>3068</v>
      </c>
      <c r="E12">
        <v>7</v>
      </c>
      <c r="F12" s="18" t="s">
        <v>3056</v>
      </c>
      <c r="G12" s="18" t="s">
        <v>334</v>
      </c>
    </row>
    <row r="13" spans="1:7" s="18" customFormat="1">
      <c r="A13" s="18" t="s">
        <v>51</v>
      </c>
      <c r="B13" s="18" t="s">
        <v>25</v>
      </c>
      <c r="C13" s="18" t="s">
        <v>3069</v>
      </c>
      <c r="D13" s="18" t="s">
        <v>3070</v>
      </c>
      <c r="E13">
        <v>8</v>
      </c>
      <c r="F13" s="18" t="s">
        <v>3056</v>
      </c>
      <c r="G13" s="18" t="s">
        <v>334</v>
      </c>
    </row>
    <row r="14" spans="1:7" s="18" customFormat="1">
      <c r="A14" s="18" t="s">
        <v>51</v>
      </c>
      <c r="B14" s="18" t="s">
        <v>25</v>
      </c>
      <c r="C14" s="18" t="s">
        <v>3071</v>
      </c>
      <c r="D14" s="18" t="s">
        <v>3072</v>
      </c>
      <c r="E14">
        <v>9</v>
      </c>
      <c r="F14" s="18" t="s">
        <v>3056</v>
      </c>
      <c r="G14" s="18" t="s">
        <v>334</v>
      </c>
    </row>
    <row r="15" spans="1:7" s="18" customFormat="1">
      <c r="A15" s="18" t="s">
        <v>51</v>
      </c>
      <c r="B15" s="18" t="s">
        <v>25</v>
      </c>
      <c r="C15" s="18" t="s">
        <v>3073</v>
      </c>
      <c r="D15" s="18" t="s">
        <v>3074</v>
      </c>
      <c r="E15">
        <v>10</v>
      </c>
      <c r="F15" s="18" t="s">
        <v>3056</v>
      </c>
      <c r="G15" s="18" t="s">
        <v>334</v>
      </c>
    </row>
    <row r="16" spans="1:7" s="18" customFormat="1">
      <c r="A16" s="18" t="s">
        <v>51</v>
      </c>
      <c r="B16" s="18" t="s">
        <v>25</v>
      </c>
      <c r="C16" s="18" t="s">
        <v>3075</v>
      </c>
      <c r="D16" s="18" t="s">
        <v>3076</v>
      </c>
      <c r="E16">
        <v>15</v>
      </c>
      <c r="F16" s="18" t="s">
        <v>3056</v>
      </c>
      <c r="G16" s="18" t="s">
        <v>334</v>
      </c>
    </row>
    <row r="17" spans="1:7" s="18" customFormat="1">
      <c r="A17" s="18" t="s">
        <v>51</v>
      </c>
      <c r="B17" s="18" t="s">
        <v>25</v>
      </c>
      <c r="C17" s="18" t="s">
        <v>3077</v>
      </c>
      <c r="D17" s="18" t="s">
        <v>3078</v>
      </c>
      <c r="E17">
        <v>20</v>
      </c>
      <c r="F17" s="18" t="s">
        <v>3056</v>
      </c>
      <c r="G17" s="18" t="s">
        <v>334</v>
      </c>
    </row>
    <row r="18" spans="1:7" s="18" customFormat="1">
      <c r="A18" s="18" t="s">
        <v>51</v>
      </c>
      <c r="B18" s="18" t="s">
        <v>25</v>
      </c>
      <c r="C18" s="18" t="s">
        <v>3079</v>
      </c>
      <c r="D18" s="18" t="s">
        <v>3080</v>
      </c>
      <c r="E18">
        <v>25</v>
      </c>
      <c r="F18" s="18" t="s">
        <v>3056</v>
      </c>
      <c r="G18" s="18" t="s">
        <v>334</v>
      </c>
    </row>
    <row r="19" spans="1:7" s="18" customFormat="1">
      <c r="A19" s="18" t="s">
        <v>51</v>
      </c>
      <c r="B19" s="18" t="s">
        <v>25</v>
      </c>
      <c r="C19" s="18" t="s">
        <v>3081</v>
      </c>
      <c r="D19" s="18" t="s">
        <v>3082</v>
      </c>
      <c r="E19">
        <v>30</v>
      </c>
      <c r="F19" s="18" t="s">
        <v>3056</v>
      </c>
      <c r="G19" s="18" t="s">
        <v>334</v>
      </c>
    </row>
    <row r="20" spans="1:7" s="18" customFormat="1">
      <c r="A20" s="18" t="s">
        <v>51</v>
      </c>
      <c r="B20" s="18" t="s">
        <v>11</v>
      </c>
      <c r="C20" s="18" t="s">
        <v>3083</v>
      </c>
      <c r="D20" s="18" t="s">
        <v>3084</v>
      </c>
      <c r="E20">
        <v>1</v>
      </c>
      <c r="F20" s="18" t="s">
        <v>3085</v>
      </c>
      <c r="G20" s="18" t="s">
        <v>334</v>
      </c>
    </row>
    <row r="21" spans="1:7" s="18" customFormat="1">
      <c r="A21" s="18" t="s">
        <v>51</v>
      </c>
      <c r="B21" s="18" t="s">
        <v>11</v>
      </c>
      <c r="C21" s="18" t="s">
        <v>3086</v>
      </c>
      <c r="D21" s="18" t="s">
        <v>3087</v>
      </c>
      <c r="E21">
        <v>2</v>
      </c>
      <c r="F21" s="18" t="s">
        <v>3085</v>
      </c>
      <c r="G21" s="18" t="s">
        <v>334</v>
      </c>
    </row>
    <row r="22" spans="1:7" s="18" customFormat="1">
      <c r="A22" s="18" t="s">
        <v>51</v>
      </c>
      <c r="B22" s="18" t="s">
        <v>11</v>
      </c>
      <c r="C22" s="18" t="s">
        <v>3088</v>
      </c>
      <c r="D22" s="18" t="s">
        <v>3089</v>
      </c>
      <c r="E22">
        <v>3</v>
      </c>
      <c r="F22" s="18" t="s">
        <v>3085</v>
      </c>
      <c r="G22" s="18" t="s">
        <v>334</v>
      </c>
    </row>
    <row r="23" spans="1:7" s="18" customFormat="1">
      <c r="A23" s="18" t="s">
        <v>51</v>
      </c>
      <c r="B23" s="18" t="s">
        <v>11</v>
      </c>
      <c r="C23" s="18" t="s">
        <v>3090</v>
      </c>
      <c r="D23" s="18" t="s">
        <v>3091</v>
      </c>
      <c r="E23">
        <v>4</v>
      </c>
      <c r="F23" s="18" t="s">
        <v>3085</v>
      </c>
      <c r="G23" s="18" t="s">
        <v>334</v>
      </c>
    </row>
    <row r="24" spans="1:7" s="18" customFormat="1">
      <c r="A24" s="18" t="s">
        <v>51</v>
      </c>
      <c r="B24" s="18" t="s">
        <v>11</v>
      </c>
      <c r="C24" s="18" t="s">
        <v>3092</v>
      </c>
      <c r="D24" s="18" t="s">
        <v>3093</v>
      </c>
      <c r="E24">
        <v>5</v>
      </c>
      <c r="F24" s="18" t="s">
        <v>3085</v>
      </c>
      <c r="G24" s="18" t="s">
        <v>334</v>
      </c>
    </row>
    <row r="25" spans="1:7" s="18" customFormat="1">
      <c r="A25" s="18" t="s">
        <v>51</v>
      </c>
      <c r="B25" s="18" t="s">
        <v>11</v>
      </c>
      <c r="C25" s="18" t="s">
        <v>3094</v>
      </c>
      <c r="D25" s="18" t="s">
        <v>3095</v>
      </c>
      <c r="E25">
        <v>6</v>
      </c>
      <c r="F25" s="18" t="s">
        <v>3085</v>
      </c>
      <c r="G25" s="18" t="s">
        <v>334</v>
      </c>
    </row>
    <row r="26" spans="1:7" s="18" customFormat="1">
      <c r="A26" s="18" t="s">
        <v>51</v>
      </c>
      <c r="B26" s="18" t="s">
        <v>11</v>
      </c>
      <c r="C26" s="18" t="s">
        <v>3096</v>
      </c>
      <c r="D26" s="18" t="s">
        <v>3097</v>
      </c>
      <c r="E26">
        <v>7</v>
      </c>
      <c r="F26" s="18" t="s">
        <v>3085</v>
      </c>
      <c r="G26" s="18" t="s">
        <v>334</v>
      </c>
    </row>
    <row r="27" spans="1:7" s="18" customFormat="1">
      <c r="A27" s="18" t="s">
        <v>51</v>
      </c>
      <c r="B27" s="18" t="s">
        <v>11</v>
      </c>
      <c r="C27" s="18" t="s">
        <v>3098</v>
      </c>
      <c r="D27" s="18" t="s">
        <v>3099</v>
      </c>
      <c r="E27">
        <v>8</v>
      </c>
      <c r="F27" s="18" t="s">
        <v>3085</v>
      </c>
      <c r="G27" s="18" t="s">
        <v>334</v>
      </c>
    </row>
    <row r="28" spans="1:7" s="18" customFormat="1">
      <c r="A28" s="18" t="s">
        <v>51</v>
      </c>
      <c r="B28" s="18" t="s">
        <v>11</v>
      </c>
      <c r="C28" s="18" t="s">
        <v>3100</v>
      </c>
      <c r="D28" s="18" t="s">
        <v>3101</v>
      </c>
      <c r="E28">
        <v>9</v>
      </c>
      <c r="F28" s="18" t="s">
        <v>3085</v>
      </c>
      <c r="G28" s="18" t="s">
        <v>334</v>
      </c>
    </row>
    <row r="29" spans="1:7" s="18" customFormat="1">
      <c r="A29" s="18" t="s">
        <v>51</v>
      </c>
      <c r="B29" s="18" t="s">
        <v>11</v>
      </c>
      <c r="C29" s="18" t="s">
        <v>3102</v>
      </c>
      <c r="D29" s="18" t="s">
        <v>3103</v>
      </c>
      <c r="E29">
        <v>10</v>
      </c>
      <c r="F29" s="18" t="s">
        <v>3085</v>
      </c>
      <c r="G29" s="18" t="s">
        <v>334</v>
      </c>
    </row>
    <row r="30" spans="1:7" s="18" customFormat="1">
      <c r="A30" s="18" t="s">
        <v>51</v>
      </c>
      <c r="B30" s="18" t="s">
        <v>11</v>
      </c>
      <c r="C30" s="18" t="s">
        <v>3104</v>
      </c>
      <c r="D30" s="18" t="s">
        <v>3105</v>
      </c>
      <c r="E30">
        <v>15</v>
      </c>
      <c r="F30" s="18" t="s">
        <v>3085</v>
      </c>
      <c r="G30" s="18" t="s">
        <v>334</v>
      </c>
    </row>
    <row r="31" spans="1:7" s="18" customFormat="1">
      <c r="A31" s="18" t="s">
        <v>51</v>
      </c>
      <c r="B31" s="18" t="s">
        <v>11</v>
      </c>
      <c r="C31" s="18" t="s">
        <v>3106</v>
      </c>
      <c r="D31" s="18" t="s">
        <v>3107</v>
      </c>
      <c r="E31">
        <v>20</v>
      </c>
      <c r="F31" s="18" t="s">
        <v>3085</v>
      </c>
      <c r="G31" s="18" t="s">
        <v>334</v>
      </c>
    </row>
    <row r="32" spans="1:7" s="18" customFormat="1">
      <c r="A32" s="18" t="s">
        <v>51</v>
      </c>
      <c r="B32" s="18" t="s">
        <v>11</v>
      </c>
      <c r="C32" s="18" t="s">
        <v>3108</v>
      </c>
      <c r="D32" s="18" t="s">
        <v>3109</v>
      </c>
      <c r="E32">
        <v>25</v>
      </c>
      <c r="F32" s="18" t="s">
        <v>3085</v>
      </c>
      <c r="G32" s="18" t="s">
        <v>334</v>
      </c>
    </row>
    <row r="33" spans="1:7" s="18" customFormat="1">
      <c r="A33" s="18" t="s">
        <v>51</v>
      </c>
      <c r="B33" s="18" t="s">
        <v>11</v>
      </c>
      <c r="C33" s="18" t="s">
        <v>3110</v>
      </c>
      <c r="D33" s="18" t="s">
        <v>3111</v>
      </c>
      <c r="E33">
        <v>30</v>
      </c>
      <c r="F33" s="18" t="s">
        <v>3085</v>
      </c>
      <c r="G33" s="18" t="s">
        <v>334</v>
      </c>
    </row>
    <row r="34" spans="1:7" s="18" customFormat="1">
      <c r="A34" s="18" t="s">
        <v>51</v>
      </c>
      <c r="B34" s="18" t="s">
        <v>11</v>
      </c>
      <c r="C34" s="18" t="s">
        <v>3112</v>
      </c>
      <c r="D34" s="18" t="s">
        <v>3113</v>
      </c>
      <c r="E34">
        <v>1</v>
      </c>
      <c r="F34" s="18" t="s">
        <v>3114</v>
      </c>
      <c r="G34" s="18" t="s">
        <v>334</v>
      </c>
    </row>
    <row r="35" spans="1:7" s="18" customFormat="1">
      <c r="A35" s="18" t="s">
        <v>51</v>
      </c>
      <c r="B35" s="18" t="s">
        <v>11</v>
      </c>
      <c r="C35" s="18" t="s">
        <v>3115</v>
      </c>
      <c r="D35" s="18" t="s">
        <v>3116</v>
      </c>
      <c r="E35">
        <v>2</v>
      </c>
      <c r="F35" s="18" t="s">
        <v>3114</v>
      </c>
      <c r="G35" s="18" t="s">
        <v>334</v>
      </c>
    </row>
    <row r="36" spans="1:7" s="18" customFormat="1">
      <c r="A36" s="18" t="s">
        <v>51</v>
      </c>
      <c r="B36" s="18" t="s">
        <v>11</v>
      </c>
      <c r="C36" s="18" t="s">
        <v>3117</v>
      </c>
      <c r="D36" s="18" t="s">
        <v>3118</v>
      </c>
      <c r="E36">
        <v>3</v>
      </c>
      <c r="F36" s="18" t="s">
        <v>3114</v>
      </c>
      <c r="G36" s="18" t="s">
        <v>334</v>
      </c>
    </row>
    <row r="37" spans="1:7" s="18" customFormat="1">
      <c r="A37" s="18" t="s">
        <v>51</v>
      </c>
      <c r="B37" s="18" t="s">
        <v>11</v>
      </c>
      <c r="C37" s="18" t="s">
        <v>3119</v>
      </c>
      <c r="D37" s="18" t="s">
        <v>3120</v>
      </c>
      <c r="E37">
        <v>4</v>
      </c>
      <c r="F37" s="18" t="s">
        <v>3114</v>
      </c>
      <c r="G37" s="18" t="s">
        <v>334</v>
      </c>
    </row>
    <row r="38" spans="1:7" s="18" customFormat="1">
      <c r="A38" s="18" t="s">
        <v>51</v>
      </c>
      <c r="B38" s="18" t="s">
        <v>11</v>
      </c>
      <c r="C38" s="18" t="s">
        <v>3121</v>
      </c>
      <c r="D38" s="18" t="s">
        <v>3122</v>
      </c>
      <c r="E38">
        <v>5</v>
      </c>
      <c r="F38" s="18" t="s">
        <v>3114</v>
      </c>
      <c r="G38" s="18" t="s">
        <v>334</v>
      </c>
    </row>
    <row r="39" spans="1:7" s="18" customFormat="1">
      <c r="A39" s="18" t="s">
        <v>51</v>
      </c>
      <c r="B39" s="18" t="s">
        <v>11</v>
      </c>
      <c r="C39" s="18" t="s">
        <v>3123</v>
      </c>
      <c r="D39" s="18" t="s">
        <v>3124</v>
      </c>
      <c r="E39">
        <v>6</v>
      </c>
      <c r="F39" s="18" t="s">
        <v>3114</v>
      </c>
      <c r="G39" s="18" t="s">
        <v>334</v>
      </c>
    </row>
    <row r="40" spans="1:7" s="18" customFormat="1">
      <c r="A40" s="18" t="s">
        <v>51</v>
      </c>
      <c r="B40" s="18" t="s">
        <v>11</v>
      </c>
      <c r="C40" s="18" t="s">
        <v>3125</v>
      </c>
      <c r="D40" s="18" t="s">
        <v>3126</v>
      </c>
      <c r="E40">
        <v>7</v>
      </c>
      <c r="F40" s="18" t="s">
        <v>3114</v>
      </c>
      <c r="G40" s="18" t="s">
        <v>334</v>
      </c>
    </row>
    <row r="41" spans="1:7" s="18" customFormat="1">
      <c r="A41" s="18" t="s">
        <v>51</v>
      </c>
      <c r="B41" s="18" t="s">
        <v>11</v>
      </c>
      <c r="C41" s="18" t="s">
        <v>3127</v>
      </c>
      <c r="D41" s="18" t="s">
        <v>3128</v>
      </c>
      <c r="E41">
        <v>8</v>
      </c>
      <c r="F41" s="18" t="s">
        <v>3114</v>
      </c>
      <c r="G41" s="18" t="s">
        <v>334</v>
      </c>
    </row>
    <row r="42" spans="1:7" s="18" customFormat="1">
      <c r="A42" s="18" t="s">
        <v>51</v>
      </c>
      <c r="B42" s="18" t="s">
        <v>11</v>
      </c>
      <c r="C42" s="18" t="s">
        <v>3129</v>
      </c>
      <c r="D42" s="18" t="s">
        <v>3130</v>
      </c>
      <c r="E42">
        <v>9</v>
      </c>
      <c r="F42" s="18" t="s">
        <v>3114</v>
      </c>
      <c r="G42" s="18" t="s">
        <v>334</v>
      </c>
    </row>
    <row r="43" spans="1:7" s="18" customFormat="1">
      <c r="A43" s="18" t="s">
        <v>51</v>
      </c>
      <c r="B43" s="18" t="s">
        <v>11</v>
      </c>
      <c r="C43" s="18" t="s">
        <v>3131</v>
      </c>
      <c r="D43" s="18" t="s">
        <v>3132</v>
      </c>
      <c r="E43">
        <v>10</v>
      </c>
      <c r="F43" s="18" t="s">
        <v>3114</v>
      </c>
      <c r="G43" s="18" t="s">
        <v>334</v>
      </c>
    </row>
    <row r="44" spans="1:7" s="18" customFormat="1">
      <c r="A44" s="18" t="s">
        <v>51</v>
      </c>
      <c r="B44" s="18" t="s">
        <v>11</v>
      </c>
      <c r="C44" s="18" t="s">
        <v>3133</v>
      </c>
      <c r="D44" s="18" t="s">
        <v>3134</v>
      </c>
      <c r="E44">
        <v>15</v>
      </c>
      <c r="F44" s="18" t="s">
        <v>3114</v>
      </c>
      <c r="G44" s="18" t="s">
        <v>334</v>
      </c>
    </row>
    <row r="45" spans="1:7" s="18" customFormat="1">
      <c r="A45" s="18" t="s">
        <v>51</v>
      </c>
      <c r="B45" s="18" t="s">
        <v>11</v>
      </c>
      <c r="C45" s="18" t="s">
        <v>3135</v>
      </c>
      <c r="D45" s="18" t="s">
        <v>3136</v>
      </c>
      <c r="E45">
        <v>20</v>
      </c>
      <c r="F45" s="18" t="s">
        <v>3114</v>
      </c>
      <c r="G45" s="18" t="s">
        <v>334</v>
      </c>
    </row>
    <row r="46" spans="1:7" s="18" customFormat="1">
      <c r="A46" s="18" t="s">
        <v>51</v>
      </c>
      <c r="B46" s="18" t="s">
        <v>11</v>
      </c>
      <c r="C46" s="18" t="s">
        <v>3137</v>
      </c>
      <c r="D46" s="18" t="s">
        <v>3138</v>
      </c>
      <c r="E46">
        <v>25</v>
      </c>
      <c r="F46" s="18" t="s">
        <v>3114</v>
      </c>
      <c r="G46" s="18" t="s">
        <v>334</v>
      </c>
    </row>
    <row r="47" spans="1:7" s="18" customFormat="1">
      <c r="A47" s="18" t="s">
        <v>51</v>
      </c>
      <c r="B47" s="18" t="s">
        <v>11</v>
      </c>
      <c r="C47" s="18" t="s">
        <v>3139</v>
      </c>
      <c r="D47" s="18" t="s">
        <v>3140</v>
      </c>
      <c r="E47">
        <v>30</v>
      </c>
      <c r="F47" s="18" t="s">
        <v>3114</v>
      </c>
      <c r="G47" s="18" t="s">
        <v>334</v>
      </c>
    </row>
    <row r="48" spans="1:7" s="18" customFormat="1">
      <c r="A48" s="18" t="s">
        <v>51</v>
      </c>
      <c r="B48" s="20" t="s">
        <v>127</v>
      </c>
      <c r="C48" s="18" t="s">
        <v>3141</v>
      </c>
      <c r="D48" s="18" t="s">
        <v>3142</v>
      </c>
      <c r="E48" s="20">
        <v>0.25</v>
      </c>
      <c r="G48" s="18" t="s">
        <v>334</v>
      </c>
    </row>
    <row r="49" spans="1:7" s="18" customFormat="1">
      <c r="A49" s="18" t="s">
        <v>51</v>
      </c>
      <c r="B49" s="20" t="s">
        <v>127</v>
      </c>
      <c r="C49" s="18" t="s">
        <v>3143</v>
      </c>
      <c r="D49" s="18" t="s">
        <v>3144</v>
      </c>
      <c r="E49" s="20">
        <v>0.5</v>
      </c>
      <c r="G49" s="18" t="s">
        <v>334</v>
      </c>
    </row>
    <row r="50" spans="1:7" s="18" customFormat="1">
      <c r="A50" s="18" t="s">
        <v>51</v>
      </c>
      <c r="B50" s="20" t="s">
        <v>127</v>
      </c>
      <c r="C50" s="18" t="s">
        <v>3145</v>
      </c>
      <c r="D50" s="18" t="s">
        <v>3146</v>
      </c>
      <c r="E50">
        <v>1</v>
      </c>
      <c r="G50" s="18" t="s">
        <v>334</v>
      </c>
    </row>
    <row r="51" spans="1:7" s="18" customFormat="1">
      <c r="A51" s="18" t="s">
        <v>51</v>
      </c>
      <c r="B51" s="20" t="s">
        <v>127</v>
      </c>
      <c r="C51" s="18" t="s">
        <v>3147</v>
      </c>
      <c r="D51" s="18" t="s">
        <v>3148</v>
      </c>
      <c r="E51">
        <v>2</v>
      </c>
      <c r="G51" s="18" t="s">
        <v>334</v>
      </c>
    </row>
    <row r="52" spans="1:7" s="18" customFormat="1">
      <c r="A52" s="18" t="s">
        <v>51</v>
      </c>
      <c r="B52" s="20" t="s">
        <v>127</v>
      </c>
      <c r="C52" s="18" t="s">
        <v>3149</v>
      </c>
      <c r="D52" s="18" t="s">
        <v>3150</v>
      </c>
      <c r="E52">
        <v>3</v>
      </c>
      <c r="G52" s="18" t="s">
        <v>334</v>
      </c>
    </row>
    <row r="53" spans="1:7" s="18" customFormat="1">
      <c r="A53" s="18" t="s">
        <v>51</v>
      </c>
      <c r="B53" s="20" t="s">
        <v>127</v>
      </c>
      <c r="C53" s="18" t="s">
        <v>3151</v>
      </c>
      <c r="D53" s="18" t="s">
        <v>3152</v>
      </c>
      <c r="E53">
        <v>4</v>
      </c>
      <c r="G53" s="18" t="s">
        <v>334</v>
      </c>
    </row>
    <row r="54" spans="1:7" s="18" customFormat="1">
      <c r="A54" s="18" t="s">
        <v>51</v>
      </c>
      <c r="B54" s="20" t="s">
        <v>127</v>
      </c>
      <c r="C54" s="18" t="s">
        <v>3153</v>
      </c>
      <c r="D54" s="18" t="s">
        <v>3154</v>
      </c>
      <c r="E54">
        <v>5</v>
      </c>
      <c r="G54" s="18" t="s">
        <v>334</v>
      </c>
    </row>
    <row r="55" spans="1:7" s="18" customFormat="1">
      <c r="A55" s="18" t="s">
        <v>51</v>
      </c>
      <c r="B55" s="20" t="s">
        <v>127</v>
      </c>
      <c r="C55" s="18" t="s">
        <v>3155</v>
      </c>
      <c r="D55" s="18" t="s">
        <v>3156</v>
      </c>
      <c r="E55">
        <v>7</v>
      </c>
      <c r="G55" s="18" t="s">
        <v>334</v>
      </c>
    </row>
    <row r="56" spans="1:7" s="18" customFormat="1">
      <c r="A56" s="18" t="s">
        <v>51</v>
      </c>
      <c r="B56" s="20" t="s">
        <v>127</v>
      </c>
      <c r="C56" s="18" t="s">
        <v>3157</v>
      </c>
      <c r="D56" s="18" t="s">
        <v>3158</v>
      </c>
      <c r="E56">
        <v>8</v>
      </c>
      <c r="G56" s="18" t="s">
        <v>334</v>
      </c>
    </row>
    <row r="57" spans="1:7" s="18" customFormat="1">
      <c r="A57" s="18" t="s">
        <v>51</v>
      </c>
      <c r="B57" s="20" t="s">
        <v>127</v>
      </c>
      <c r="C57" s="18" t="s">
        <v>3159</v>
      </c>
      <c r="D57" s="18" t="s">
        <v>3160</v>
      </c>
      <c r="E57">
        <v>9</v>
      </c>
      <c r="G57" s="18" t="s">
        <v>334</v>
      </c>
    </row>
    <row r="58" spans="1:7" s="18" customFormat="1">
      <c r="A58" s="18" t="s">
        <v>51</v>
      </c>
      <c r="B58" s="20" t="s">
        <v>127</v>
      </c>
      <c r="C58" s="18" t="s">
        <v>3161</v>
      </c>
      <c r="D58" s="18" t="s">
        <v>3162</v>
      </c>
      <c r="E58">
        <v>10</v>
      </c>
      <c r="G58" s="18" t="s">
        <v>334</v>
      </c>
    </row>
    <row r="59" spans="1:7">
      <c r="A59" s="18" t="s">
        <v>51</v>
      </c>
      <c r="B59" s="20" t="s">
        <v>127</v>
      </c>
      <c r="C59" s="18" t="s">
        <v>3163</v>
      </c>
      <c r="D59" s="17" t="s">
        <v>3164</v>
      </c>
      <c r="E59">
        <v>15</v>
      </c>
      <c r="F59" s="20"/>
      <c r="G59" s="20" t="s">
        <v>334</v>
      </c>
    </row>
    <row r="60" spans="1:7">
      <c r="A60" s="18" t="s">
        <v>51</v>
      </c>
      <c r="B60" s="20" t="s">
        <v>127</v>
      </c>
      <c r="C60" s="18" t="s">
        <v>3165</v>
      </c>
      <c r="D60" s="17" t="s">
        <v>3166</v>
      </c>
      <c r="E60">
        <v>20</v>
      </c>
      <c r="F60" s="20"/>
      <c r="G60" s="20" t="s">
        <v>334</v>
      </c>
    </row>
    <row r="61" spans="1:7">
      <c r="A61" s="18" t="s">
        <v>51</v>
      </c>
      <c r="B61" s="20" t="s">
        <v>127</v>
      </c>
      <c r="C61" s="18" t="s">
        <v>3167</v>
      </c>
      <c r="D61" s="17" t="s">
        <v>3168</v>
      </c>
      <c r="E61">
        <v>25</v>
      </c>
      <c r="F61" s="20"/>
      <c r="G61" s="20" t="s">
        <v>334</v>
      </c>
    </row>
    <row r="62" spans="1:7">
      <c r="A62" s="18" t="s">
        <v>51</v>
      </c>
      <c r="B62" s="20" t="s">
        <v>127</v>
      </c>
      <c r="C62" s="18" t="s">
        <v>3169</v>
      </c>
      <c r="D62" s="17" t="s">
        <v>3170</v>
      </c>
      <c r="E62">
        <v>30</v>
      </c>
      <c r="F62" s="20"/>
      <c r="G62" s="20" t="s">
        <v>334</v>
      </c>
    </row>
    <row r="63" spans="1:7">
      <c r="A63" s="18" t="s">
        <v>51</v>
      </c>
      <c r="B63" s="17" t="s">
        <v>9</v>
      </c>
      <c r="C63" s="17" t="s">
        <v>3171</v>
      </c>
      <c r="D63" s="17" t="s">
        <v>3172</v>
      </c>
      <c r="E63" s="17">
        <f>1/12</f>
        <v>8.3333333333333329E-2</v>
      </c>
      <c r="F63" s="17" t="s">
        <v>3173</v>
      </c>
      <c r="G63" s="20" t="s">
        <v>334</v>
      </c>
    </row>
    <row r="64" spans="1:7">
      <c r="A64" s="18" t="s">
        <v>51</v>
      </c>
      <c r="B64" s="17" t="s">
        <v>9</v>
      </c>
      <c r="C64" s="17" t="s">
        <v>3174</v>
      </c>
      <c r="D64" s="17" t="s">
        <v>3175</v>
      </c>
      <c r="E64" s="17">
        <f>2/12</f>
        <v>0.16666666666666666</v>
      </c>
      <c r="F64" s="17" t="s">
        <v>3173</v>
      </c>
      <c r="G64" s="20" t="s">
        <v>334</v>
      </c>
    </row>
    <row r="65" spans="1:7">
      <c r="A65" s="18" t="s">
        <v>51</v>
      </c>
      <c r="B65" s="17" t="s">
        <v>9</v>
      </c>
      <c r="C65" s="17" t="s">
        <v>3176</v>
      </c>
      <c r="D65" s="17" t="s">
        <v>3177</v>
      </c>
      <c r="E65" s="17">
        <f>3/12</f>
        <v>0.25</v>
      </c>
      <c r="F65" s="17" t="s">
        <v>3173</v>
      </c>
      <c r="G65" s="20" t="s">
        <v>334</v>
      </c>
    </row>
    <row r="66" spans="1:7">
      <c r="A66" s="18" t="s">
        <v>51</v>
      </c>
      <c r="B66" s="17" t="s">
        <v>9</v>
      </c>
      <c r="C66" s="17" t="s">
        <v>3178</v>
      </c>
      <c r="D66" s="17" t="s">
        <v>3179</v>
      </c>
      <c r="E66" s="17">
        <f>4/12</f>
        <v>0.33333333333333331</v>
      </c>
      <c r="F66" s="17" t="s">
        <v>3173</v>
      </c>
      <c r="G66" s="20" t="s">
        <v>334</v>
      </c>
    </row>
    <row r="67" spans="1:7">
      <c r="A67" s="18" t="s">
        <v>51</v>
      </c>
      <c r="B67" s="17" t="s">
        <v>9</v>
      </c>
      <c r="C67" s="17" t="s">
        <v>3180</v>
      </c>
      <c r="D67" s="17" t="s">
        <v>3181</v>
      </c>
      <c r="E67" s="17">
        <f>5/12</f>
        <v>0.41666666666666669</v>
      </c>
      <c r="F67" s="17" t="s">
        <v>3173</v>
      </c>
      <c r="G67" s="20" t="s">
        <v>334</v>
      </c>
    </row>
    <row r="68" spans="1:7">
      <c r="A68" s="18" t="s">
        <v>51</v>
      </c>
      <c r="B68" s="17" t="s">
        <v>9</v>
      </c>
      <c r="C68" s="17" t="s">
        <v>3182</v>
      </c>
      <c r="D68" s="17" t="s">
        <v>3183</v>
      </c>
      <c r="E68" s="17">
        <f>6/12</f>
        <v>0.5</v>
      </c>
      <c r="F68" s="17" t="s">
        <v>3173</v>
      </c>
      <c r="G68" s="20" t="s">
        <v>334</v>
      </c>
    </row>
    <row r="69" spans="1:7">
      <c r="A69" s="18" t="s">
        <v>51</v>
      </c>
      <c r="B69" s="17" t="s">
        <v>9</v>
      </c>
      <c r="C69" s="17" t="s">
        <v>3184</v>
      </c>
      <c r="D69" s="17" t="s">
        <v>3185</v>
      </c>
      <c r="E69" s="17">
        <f>7/12</f>
        <v>0.58333333333333337</v>
      </c>
      <c r="F69" s="17" t="s">
        <v>3173</v>
      </c>
      <c r="G69" s="20" t="s">
        <v>334</v>
      </c>
    </row>
    <row r="70" spans="1:7">
      <c r="A70" s="18" t="s">
        <v>51</v>
      </c>
      <c r="B70" s="17" t="s">
        <v>9</v>
      </c>
      <c r="C70" s="17" t="s">
        <v>3186</v>
      </c>
      <c r="D70" s="17" t="s">
        <v>3187</v>
      </c>
      <c r="E70" s="17">
        <f>8/12</f>
        <v>0.66666666666666663</v>
      </c>
      <c r="F70" s="17" t="s">
        <v>3173</v>
      </c>
      <c r="G70" s="20" t="s">
        <v>334</v>
      </c>
    </row>
    <row r="71" spans="1:7">
      <c r="A71" s="18" t="s">
        <v>51</v>
      </c>
      <c r="B71" s="17" t="s">
        <v>9</v>
      </c>
      <c r="C71" s="17" t="s">
        <v>3188</v>
      </c>
      <c r="D71" s="17" t="s">
        <v>3189</v>
      </c>
      <c r="E71" s="17">
        <f>9/12</f>
        <v>0.75</v>
      </c>
      <c r="F71" s="17" t="s">
        <v>3173</v>
      </c>
      <c r="G71" s="20" t="s">
        <v>334</v>
      </c>
    </row>
    <row r="72" spans="1:7">
      <c r="A72" s="18" t="s">
        <v>51</v>
      </c>
      <c r="B72" s="17" t="s">
        <v>9</v>
      </c>
      <c r="C72" s="17" t="s">
        <v>3190</v>
      </c>
      <c r="D72" s="17" t="s">
        <v>3191</v>
      </c>
      <c r="E72" s="17">
        <f>10/12</f>
        <v>0.83333333333333337</v>
      </c>
      <c r="F72" s="17" t="s">
        <v>3173</v>
      </c>
      <c r="G72" s="20" t="s">
        <v>334</v>
      </c>
    </row>
    <row r="73" spans="1:7">
      <c r="A73" s="18" t="s">
        <v>51</v>
      </c>
      <c r="B73" s="17" t="s">
        <v>9</v>
      </c>
      <c r="C73" s="17" t="s">
        <v>3192</v>
      </c>
      <c r="D73" s="17" t="s">
        <v>3193</v>
      </c>
      <c r="E73" s="17">
        <f>11/12</f>
        <v>0.91666666666666663</v>
      </c>
      <c r="F73" s="17" t="s">
        <v>3173</v>
      </c>
      <c r="G73" s="20" t="s">
        <v>334</v>
      </c>
    </row>
    <row r="74" spans="1:7">
      <c r="A74" s="18" t="s">
        <v>51</v>
      </c>
      <c r="B74" s="17" t="s">
        <v>9</v>
      </c>
      <c r="C74" s="17" t="s">
        <v>3194</v>
      </c>
      <c r="D74" s="17" t="s">
        <v>3195</v>
      </c>
      <c r="E74" s="17">
        <v>1</v>
      </c>
      <c r="F74" s="17" t="s">
        <v>3173</v>
      </c>
      <c r="G74" s="20" t="s">
        <v>334</v>
      </c>
    </row>
    <row r="75" spans="1:7">
      <c r="A75" s="18" t="s">
        <v>51</v>
      </c>
      <c r="B75" s="17" t="s">
        <v>9</v>
      </c>
      <c r="C75" s="17" t="s">
        <v>3196</v>
      </c>
      <c r="D75" s="17" t="s">
        <v>3197</v>
      </c>
      <c r="E75" s="17">
        <f>15/12</f>
        <v>1.25</v>
      </c>
      <c r="F75" s="17" t="s">
        <v>3173</v>
      </c>
      <c r="G75" s="20" t="s">
        <v>334</v>
      </c>
    </row>
    <row r="76" spans="1:7">
      <c r="A76" s="18" t="s">
        <v>51</v>
      </c>
      <c r="B76" s="17" t="s">
        <v>9</v>
      </c>
      <c r="C76" s="17" t="s">
        <v>3198</v>
      </c>
      <c r="D76" s="17" t="s">
        <v>3199</v>
      </c>
      <c r="E76" s="17">
        <f>18/12</f>
        <v>1.5</v>
      </c>
      <c r="F76" s="17" t="s">
        <v>3173</v>
      </c>
      <c r="G76" s="20" t="s">
        <v>334</v>
      </c>
    </row>
    <row r="77" spans="1:7">
      <c r="A77" s="18" t="s">
        <v>51</v>
      </c>
      <c r="B77" s="17" t="s">
        <v>9</v>
      </c>
      <c r="C77" s="17" t="s">
        <v>3200</v>
      </c>
      <c r="D77" s="17" t="s">
        <v>3201</v>
      </c>
      <c r="E77" s="17">
        <f>21/12</f>
        <v>1.75</v>
      </c>
      <c r="F77" s="17" t="s">
        <v>3173</v>
      </c>
      <c r="G77" s="20" t="s">
        <v>334</v>
      </c>
    </row>
    <row r="78" spans="1:7">
      <c r="A78" s="18" t="s">
        <v>51</v>
      </c>
      <c r="B78" s="17" t="s">
        <v>9</v>
      </c>
      <c r="C78" s="17" t="s">
        <v>3202</v>
      </c>
      <c r="D78" s="17" t="s">
        <v>3203</v>
      </c>
      <c r="E78" s="17">
        <v>2</v>
      </c>
      <c r="F78" s="17" t="s">
        <v>3173</v>
      </c>
      <c r="G78" s="20" t="s">
        <v>334</v>
      </c>
    </row>
    <row r="79" spans="1:7">
      <c r="A79" s="18" t="s">
        <v>51</v>
      </c>
      <c r="B79" s="17" t="s">
        <v>9</v>
      </c>
      <c r="C79" s="17" t="s">
        <v>3204</v>
      </c>
      <c r="D79" s="17" t="s">
        <v>3205</v>
      </c>
      <c r="E79" s="17">
        <v>3</v>
      </c>
      <c r="F79" s="17" t="s">
        <v>3173</v>
      </c>
      <c r="G79" s="20" t="s">
        <v>334</v>
      </c>
    </row>
    <row r="80" spans="1:7">
      <c r="A80" s="18" t="s">
        <v>51</v>
      </c>
      <c r="B80" s="17" t="s">
        <v>9</v>
      </c>
      <c r="C80" s="17" t="s">
        <v>3206</v>
      </c>
      <c r="D80" s="17" t="s">
        <v>3207</v>
      </c>
      <c r="E80" s="17">
        <v>4</v>
      </c>
      <c r="F80" s="17" t="s">
        <v>3173</v>
      </c>
      <c r="G80" s="20" t="s">
        <v>334</v>
      </c>
    </row>
    <row r="81" spans="1:7">
      <c r="A81" s="18" t="s">
        <v>51</v>
      </c>
      <c r="B81" s="17" t="s">
        <v>9</v>
      </c>
      <c r="C81" s="17" t="s">
        <v>3208</v>
      </c>
      <c r="D81" s="17" t="s">
        <v>3209</v>
      </c>
      <c r="E81" s="17">
        <v>5</v>
      </c>
      <c r="F81" s="17" t="s">
        <v>3173</v>
      </c>
      <c r="G81" s="20" t="s">
        <v>334</v>
      </c>
    </row>
    <row r="82" spans="1:7">
      <c r="E82"/>
    </row>
    <row r="83" spans="1:7">
      <c r="E83"/>
    </row>
    <row r="84" spans="1:7">
      <c r="E84"/>
    </row>
    <row r="85" spans="1:7">
      <c r="E85"/>
    </row>
    <row r="86" spans="1:7">
      <c r="E86"/>
    </row>
    <row r="87" spans="1:7">
      <c r="C87" s="14"/>
      <c r="E87"/>
    </row>
    <row r="88" spans="1:7">
      <c r="C88" s="14"/>
      <c r="E88"/>
    </row>
    <row r="89" spans="1:7">
      <c r="C89" s="14"/>
      <c r="E89"/>
    </row>
    <row r="90" spans="1:7">
      <c r="C90" s="14"/>
      <c r="E90"/>
    </row>
    <row r="91" spans="1:7">
      <c r="E91"/>
    </row>
    <row r="92" spans="1:7">
      <c r="E92"/>
    </row>
    <row r="93" spans="1:7">
      <c r="E93"/>
    </row>
    <row r="94" spans="1:7">
      <c r="E94"/>
    </row>
    <row r="95" spans="1:7">
      <c r="E95"/>
    </row>
    <row r="96" spans="1:7">
      <c r="E96"/>
    </row>
    <row r="97" spans="5:5">
      <c r="E97"/>
    </row>
    <row r="98" spans="5:5">
      <c r="E98"/>
    </row>
    <row r="99" spans="5:5">
      <c r="E99"/>
    </row>
    <row r="100" spans="5:5">
      <c r="E10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G99"/>
  <sheetViews>
    <sheetView zoomScale="80" zoomScaleNormal="80" workbookViewId="0"/>
  </sheetViews>
  <sheetFormatPr baseColWidth="10" defaultColWidth="8.85546875" defaultRowHeight="15"/>
  <cols>
    <col min="1" max="1" width="8.85546875" style="1"/>
    <col min="2" max="2" width="5.7109375" style="1" bestFit="1" customWidth="1"/>
    <col min="3" max="3" width="17.85546875" style="1" customWidth="1"/>
    <col min="4" max="4" width="39.140625" style="1" bestFit="1" customWidth="1"/>
    <col min="5" max="5" width="6" style="1" bestFit="1" customWidth="1"/>
    <col min="6" max="6" width="35.42578125" style="1" bestFit="1" customWidth="1"/>
    <col min="7" max="7" width="11.7109375" style="1" bestFit="1" customWidth="1"/>
    <col min="8" max="16384" width="8.85546875" style="1"/>
  </cols>
  <sheetData>
    <row r="1" spans="1:7">
      <c r="A1" s="10" t="s">
        <v>43</v>
      </c>
      <c r="B1" s="10" t="s">
        <v>0</v>
      </c>
      <c r="C1" s="10" t="s">
        <v>328</v>
      </c>
      <c r="D1" s="10" t="s">
        <v>107</v>
      </c>
      <c r="E1" s="10" t="s">
        <v>329</v>
      </c>
      <c r="F1" s="10" t="s">
        <v>106</v>
      </c>
      <c r="G1" s="10" t="s">
        <v>330</v>
      </c>
    </row>
    <row r="2" spans="1:7">
      <c r="A2" s="1" t="s">
        <v>52</v>
      </c>
      <c r="B2" s="11" t="s">
        <v>5</v>
      </c>
      <c r="C2" s="1" t="s">
        <v>316</v>
      </c>
      <c r="D2" s="1" t="s">
        <v>3210</v>
      </c>
      <c r="E2">
        <v>0</v>
      </c>
      <c r="G2" s="1" t="s">
        <v>334</v>
      </c>
    </row>
    <row r="3" spans="1:7">
      <c r="A3" s="1" t="s">
        <v>52</v>
      </c>
      <c r="B3" s="11" t="s">
        <v>7</v>
      </c>
      <c r="C3" s="1" t="s">
        <v>3211</v>
      </c>
      <c r="D3" s="1" t="s">
        <v>3212</v>
      </c>
      <c r="E3">
        <v>0.25</v>
      </c>
      <c r="G3" s="1" t="s">
        <v>334</v>
      </c>
    </row>
    <row r="4" spans="1:7">
      <c r="A4" s="1" t="s">
        <v>52</v>
      </c>
      <c r="B4" s="11" t="s">
        <v>7</v>
      </c>
      <c r="C4" s="1" t="s">
        <v>3213</v>
      </c>
      <c r="D4" s="1" t="s">
        <v>3214</v>
      </c>
      <c r="E4">
        <v>0.5</v>
      </c>
      <c r="G4" s="15" t="s">
        <v>334</v>
      </c>
    </row>
    <row r="5" spans="1:7">
      <c r="A5" s="1" t="s">
        <v>52</v>
      </c>
      <c r="B5" s="11" t="s">
        <v>7</v>
      </c>
      <c r="C5" s="1" t="s">
        <v>3215</v>
      </c>
      <c r="D5" s="1" t="s">
        <v>3216</v>
      </c>
      <c r="E5">
        <v>0.75</v>
      </c>
      <c r="G5" s="15" t="s">
        <v>334</v>
      </c>
    </row>
    <row r="6" spans="1:7">
      <c r="A6" s="1" t="s">
        <v>52</v>
      </c>
      <c r="B6" s="1" t="s">
        <v>25</v>
      </c>
      <c r="C6" s="1" t="s">
        <v>3217</v>
      </c>
      <c r="D6" s="1" t="s">
        <v>3218</v>
      </c>
      <c r="E6">
        <v>1</v>
      </c>
      <c r="F6" s="22" t="s">
        <v>3219</v>
      </c>
      <c r="G6" s="1" t="s">
        <v>334</v>
      </c>
    </row>
    <row r="7" spans="1:7">
      <c r="A7" s="1" t="s">
        <v>52</v>
      </c>
      <c r="B7" s="1" t="s">
        <v>25</v>
      </c>
      <c r="C7" s="1" t="s">
        <v>3220</v>
      </c>
      <c r="D7" s="1" t="s">
        <v>3221</v>
      </c>
      <c r="E7">
        <v>2</v>
      </c>
      <c r="F7" s="22" t="s">
        <v>3219</v>
      </c>
      <c r="G7" s="1" t="s">
        <v>334</v>
      </c>
    </row>
    <row r="8" spans="1:7">
      <c r="A8" s="1" t="s">
        <v>52</v>
      </c>
      <c r="B8" s="1" t="s">
        <v>25</v>
      </c>
      <c r="C8" s="1" t="s">
        <v>3222</v>
      </c>
      <c r="D8" s="1" t="s">
        <v>3223</v>
      </c>
      <c r="E8">
        <v>3</v>
      </c>
      <c r="F8" s="22" t="s">
        <v>3219</v>
      </c>
      <c r="G8" s="1" t="s">
        <v>334</v>
      </c>
    </row>
    <row r="9" spans="1:7">
      <c r="A9" s="1" t="s">
        <v>52</v>
      </c>
      <c r="B9" s="1" t="s">
        <v>25</v>
      </c>
      <c r="C9" s="1" t="s">
        <v>3224</v>
      </c>
      <c r="D9" s="1" t="s">
        <v>3225</v>
      </c>
      <c r="E9">
        <v>4</v>
      </c>
      <c r="F9" s="22" t="s">
        <v>3219</v>
      </c>
      <c r="G9" s="1" t="s">
        <v>334</v>
      </c>
    </row>
    <row r="10" spans="1:7">
      <c r="A10" s="1" t="s">
        <v>52</v>
      </c>
      <c r="B10" s="1" t="s">
        <v>25</v>
      </c>
      <c r="C10" s="1" t="s">
        <v>3226</v>
      </c>
      <c r="D10" s="1" t="s">
        <v>3227</v>
      </c>
      <c r="E10">
        <v>5</v>
      </c>
      <c r="F10" s="22" t="s">
        <v>3219</v>
      </c>
      <c r="G10" s="1" t="s">
        <v>334</v>
      </c>
    </row>
    <row r="11" spans="1:7">
      <c r="A11" s="1" t="s">
        <v>52</v>
      </c>
      <c r="B11" s="1" t="s">
        <v>25</v>
      </c>
      <c r="C11" s="1" t="s">
        <v>3228</v>
      </c>
      <c r="D11" s="1" t="s">
        <v>3229</v>
      </c>
      <c r="E11">
        <v>6</v>
      </c>
      <c r="F11" s="22" t="s">
        <v>3219</v>
      </c>
      <c r="G11" s="1" t="s">
        <v>334</v>
      </c>
    </row>
    <row r="12" spans="1:7">
      <c r="A12" s="1" t="s">
        <v>52</v>
      </c>
      <c r="B12" s="1" t="s">
        <v>25</v>
      </c>
      <c r="C12" s="1" t="s">
        <v>3230</v>
      </c>
      <c r="D12" s="1" t="s">
        <v>3231</v>
      </c>
      <c r="E12">
        <v>7</v>
      </c>
      <c r="F12" s="22" t="s">
        <v>3219</v>
      </c>
      <c r="G12" s="1" t="s">
        <v>334</v>
      </c>
    </row>
    <row r="13" spans="1:7">
      <c r="A13" s="1" t="s">
        <v>52</v>
      </c>
      <c r="B13" s="1" t="s">
        <v>25</v>
      </c>
      <c r="C13" s="1" t="s">
        <v>3232</v>
      </c>
      <c r="D13" s="1" t="s">
        <v>3233</v>
      </c>
      <c r="E13">
        <v>8</v>
      </c>
      <c r="F13" s="22" t="s">
        <v>3219</v>
      </c>
      <c r="G13" s="1" t="s">
        <v>334</v>
      </c>
    </row>
    <row r="14" spans="1:7">
      <c r="A14" s="1" t="s">
        <v>52</v>
      </c>
      <c r="B14" s="1" t="s">
        <v>25</v>
      </c>
      <c r="C14" s="1" t="s">
        <v>3234</v>
      </c>
      <c r="D14" s="1" t="s">
        <v>3235</v>
      </c>
      <c r="E14">
        <v>9</v>
      </c>
      <c r="F14" s="22" t="s">
        <v>3219</v>
      </c>
      <c r="G14" s="1" t="s">
        <v>334</v>
      </c>
    </row>
    <row r="15" spans="1:7">
      <c r="A15" s="1" t="s">
        <v>52</v>
      </c>
      <c r="B15" s="1" t="s">
        <v>25</v>
      </c>
      <c r="C15" s="1" t="s">
        <v>3236</v>
      </c>
      <c r="D15" s="1" t="s">
        <v>3237</v>
      </c>
      <c r="E15">
        <v>10</v>
      </c>
      <c r="F15" s="22" t="s">
        <v>3219</v>
      </c>
      <c r="G15" s="1" t="s">
        <v>334</v>
      </c>
    </row>
    <row r="16" spans="1:7">
      <c r="A16" s="1" t="s">
        <v>52</v>
      </c>
      <c r="B16" s="1" t="s">
        <v>25</v>
      </c>
      <c r="C16" s="1" t="s">
        <v>3238</v>
      </c>
      <c r="D16" s="1" t="s">
        <v>3239</v>
      </c>
      <c r="E16">
        <v>15</v>
      </c>
      <c r="F16" s="22" t="s">
        <v>3219</v>
      </c>
      <c r="G16" s="1" t="s">
        <v>334</v>
      </c>
    </row>
    <row r="17" spans="1:7">
      <c r="A17" s="1" t="s">
        <v>52</v>
      </c>
      <c r="B17" s="1" t="s">
        <v>25</v>
      </c>
      <c r="C17" s="1" t="s">
        <v>3240</v>
      </c>
      <c r="D17" s="1" t="s">
        <v>3241</v>
      </c>
      <c r="E17">
        <v>20</v>
      </c>
      <c r="F17" s="22" t="s">
        <v>3219</v>
      </c>
      <c r="G17" s="1" t="s">
        <v>334</v>
      </c>
    </row>
    <row r="18" spans="1:7">
      <c r="A18" s="1" t="s">
        <v>52</v>
      </c>
      <c r="B18" s="1" t="s">
        <v>25</v>
      </c>
      <c r="C18" s="1" t="s">
        <v>3242</v>
      </c>
      <c r="D18" s="1" t="s">
        <v>3243</v>
      </c>
      <c r="E18">
        <v>25</v>
      </c>
      <c r="F18" s="22" t="s">
        <v>3219</v>
      </c>
      <c r="G18" s="1" t="s">
        <v>334</v>
      </c>
    </row>
    <row r="19" spans="1:7">
      <c r="A19" s="1" t="s">
        <v>52</v>
      </c>
      <c r="B19" s="1" t="s">
        <v>25</v>
      </c>
      <c r="C19" s="1" t="s">
        <v>3244</v>
      </c>
      <c r="D19" s="1" t="s">
        <v>3245</v>
      </c>
      <c r="E19">
        <v>30</v>
      </c>
      <c r="F19" s="22" t="s">
        <v>3219</v>
      </c>
      <c r="G19" s="1" t="s">
        <v>334</v>
      </c>
    </row>
    <row r="20" spans="1:7">
      <c r="A20" s="1" t="s">
        <v>52</v>
      </c>
      <c r="B20" s="1" t="s">
        <v>11</v>
      </c>
      <c r="C20" s="1" t="s">
        <v>3246</v>
      </c>
      <c r="D20" s="1" t="s">
        <v>3247</v>
      </c>
      <c r="E20">
        <v>1</v>
      </c>
      <c r="F20" s="1" t="s">
        <v>3248</v>
      </c>
      <c r="G20" s="1" t="s">
        <v>334</v>
      </c>
    </row>
    <row r="21" spans="1:7">
      <c r="A21" s="1" t="s">
        <v>52</v>
      </c>
      <c r="B21" s="1" t="s">
        <v>11</v>
      </c>
      <c r="C21" s="1" t="s">
        <v>3249</v>
      </c>
      <c r="D21" s="1" t="s">
        <v>3250</v>
      </c>
      <c r="E21">
        <v>2</v>
      </c>
      <c r="F21" s="1" t="s">
        <v>3248</v>
      </c>
      <c r="G21" s="1" t="s">
        <v>334</v>
      </c>
    </row>
    <row r="22" spans="1:7">
      <c r="A22" s="1" t="s">
        <v>52</v>
      </c>
      <c r="B22" s="1" t="s">
        <v>11</v>
      </c>
      <c r="C22" s="1" t="s">
        <v>3251</v>
      </c>
      <c r="D22" s="1" t="s">
        <v>3252</v>
      </c>
      <c r="E22">
        <v>3</v>
      </c>
      <c r="F22" s="1" t="s">
        <v>3248</v>
      </c>
      <c r="G22" s="1" t="s">
        <v>334</v>
      </c>
    </row>
    <row r="23" spans="1:7">
      <c r="A23" s="1" t="s">
        <v>52</v>
      </c>
      <c r="B23" s="1" t="s">
        <v>11</v>
      </c>
      <c r="C23" s="1" t="s">
        <v>3253</v>
      </c>
      <c r="D23" s="1" t="s">
        <v>3254</v>
      </c>
      <c r="E23">
        <v>4</v>
      </c>
      <c r="F23" s="1" t="s">
        <v>3248</v>
      </c>
      <c r="G23" s="1" t="s">
        <v>334</v>
      </c>
    </row>
    <row r="24" spans="1:7">
      <c r="A24" s="1" t="s">
        <v>52</v>
      </c>
      <c r="B24" s="1" t="s">
        <v>11</v>
      </c>
      <c r="C24" s="1" t="s">
        <v>3255</v>
      </c>
      <c r="D24" s="1" t="s">
        <v>3256</v>
      </c>
      <c r="E24">
        <v>5</v>
      </c>
      <c r="F24" s="1" t="s">
        <v>3248</v>
      </c>
      <c r="G24" s="1" t="s">
        <v>334</v>
      </c>
    </row>
    <row r="25" spans="1:7">
      <c r="A25" s="1" t="s">
        <v>52</v>
      </c>
      <c r="B25" s="1" t="s">
        <v>11</v>
      </c>
      <c r="C25" s="1" t="s">
        <v>3257</v>
      </c>
      <c r="D25" s="1" t="s">
        <v>3258</v>
      </c>
      <c r="E25">
        <v>6</v>
      </c>
      <c r="F25" s="1" t="s">
        <v>3248</v>
      </c>
      <c r="G25" s="1" t="s">
        <v>334</v>
      </c>
    </row>
    <row r="26" spans="1:7">
      <c r="A26" s="1" t="s">
        <v>52</v>
      </c>
      <c r="B26" s="1" t="s">
        <v>11</v>
      </c>
      <c r="C26" s="1" t="s">
        <v>3259</v>
      </c>
      <c r="D26" s="1" t="s">
        <v>3260</v>
      </c>
      <c r="E26">
        <v>7</v>
      </c>
      <c r="F26" s="1" t="s">
        <v>3248</v>
      </c>
      <c r="G26" s="1" t="s">
        <v>334</v>
      </c>
    </row>
    <row r="27" spans="1:7">
      <c r="A27" s="1" t="s">
        <v>52</v>
      </c>
      <c r="B27" s="1" t="s">
        <v>11</v>
      </c>
      <c r="C27" s="1" t="s">
        <v>3261</v>
      </c>
      <c r="D27" s="1" t="s">
        <v>3262</v>
      </c>
      <c r="E27">
        <v>8</v>
      </c>
      <c r="F27" s="1" t="s">
        <v>3248</v>
      </c>
      <c r="G27" s="1" t="s">
        <v>334</v>
      </c>
    </row>
    <row r="28" spans="1:7">
      <c r="A28" s="1" t="s">
        <v>52</v>
      </c>
      <c r="B28" s="1" t="s">
        <v>11</v>
      </c>
      <c r="C28" s="1" t="s">
        <v>3263</v>
      </c>
      <c r="D28" s="1" t="s">
        <v>3264</v>
      </c>
      <c r="E28">
        <v>9</v>
      </c>
      <c r="F28" s="1" t="s">
        <v>3248</v>
      </c>
      <c r="G28" s="1" t="s">
        <v>334</v>
      </c>
    </row>
    <row r="29" spans="1:7">
      <c r="A29" s="1" t="s">
        <v>52</v>
      </c>
      <c r="B29" s="1" t="s">
        <v>11</v>
      </c>
      <c r="C29" s="1" t="s">
        <v>3265</v>
      </c>
      <c r="D29" s="1" t="s">
        <v>3266</v>
      </c>
      <c r="E29">
        <v>10</v>
      </c>
      <c r="F29" s="1" t="s">
        <v>3248</v>
      </c>
      <c r="G29" s="1" t="s">
        <v>334</v>
      </c>
    </row>
    <row r="30" spans="1:7">
      <c r="A30" s="1" t="s">
        <v>52</v>
      </c>
      <c r="B30" s="1" t="s">
        <v>11</v>
      </c>
      <c r="C30" s="1" t="s">
        <v>3267</v>
      </c>
      <c r="D30" s="1" t="s">
        <v>3268</v>
      </c>
      <c r="E30">
        <v>15</v>
      </c>
      <c r="F30" s="1" t="s">
        <v>3248</v>
      </c>
      <c r="G30" s="1" t="s">
        <v>334</v>
      </c>
    </row>
    <row r="31" spans="1:7">
      <c r="A31" s="1" t="s">
        <v>52</v>
      </c>
      <c r="B31" s="1" t="s">
        <v>11</v>
      </c>
      <c r="C31" s="1" t="s">
        <v>3269</v>
      </c>
      <c r="D31" s="1" t="s">
        <v>3270</v>
      </c>
      <c r="E31">
        <v>20</v>
      </c>
      <c r="F31" s="1" t="s">
        <v>3248</v>
      </c>
      <c r="G31" s="1" t="s">
        <v>334</v>
      </c>
    </row>
    <row r="32" spans="1:7">
      <c r="A32" s="1" t="s">
        <v>52</v>
      </c>
      <c r="B32" s="1" t="s">
        <v>11</v>
      </c>
      <c r="C32" s="1" t="s">
        <v>3271</v>
      </c>
      <c r="D32" s="1" t="s">
        <v>3272</v>
      </c>
      <c r="E32">
        <v>25</v>
      </c>
      <c r="F32" s="1" t="s">
        <v>3248</v>
      </c>
      <c r="G32" s="1" t="s">
        <v>334</v>
      </c>
    </row>
    <row r="33" spans="1:7">
      <c r="A33" s="1" t="s">
        <v>52</v>
      </c>
      <c r="B33" s="1" t="s">
        <v>11</v>
      </c>
      <c r="C33" s="1" t="s">
        <v>3273</v>
      </c>
      <c r="D33" s="1" t="s">
        <v>3274</v>
      </c>
      <c r="E33">
        <v>30</v>
      </c>
      <c r="F33" s="1" t="s">
        <v>3248</v>
      </c>
      <c r="G33" s="1" t="s">
        <v>334</v>
      </c>
    </row>
    <row r="34" spans="1:7">
      <c r="A34" s="1" t="s">
        <v>52</v>
      </c>
      <c r="B34" s="1" t="s">
        <v>3275</v>
      </c>
      <c r="C34" s="1" t="s">
        <v>3276</v>
      </c>
      <c r="D34" s="1" t="s">
        <v>3277</v>
      </c>
      <c r="E34">
        <v>1</v>
      </c>
      <c r="F34" s="1" t="s">
        <v>3278</v>
      </c>
      <c r="G34" s="1" t="s">
        <v>334</v>
      </c>
    </row>
    <row r="35" spans="1:7">
      <c r="A35" s="1" t="s">
        <v>52</v>
      </c>
      <c r="B35" s="1" t="s">
        <v>3275</v>
      </c>
      <c r="C35" s="1" t="s">
        <v>3279</v>
      </c>
      <c r="D35" s="1" t="s">
        <v>3280</v>
      </c>
      <c r="E35">
        <v>2</v>
      </c>
      <c r="F35" s="1" t="s">
        <v>3278</v>
      </c>
      <c r="G35" s="1" t="s">
        <v>334</v>
      </c>
    </row>
    <row r="36" spans="1:7">
      <c r="A36" s="1" t="s">
        <v>52</v>
      </c>
      <c r="B36" s="1" t="s">
        <v>3275</v>
      </c>
      <c r="C36" s="1" t="s">
        <v>3281</v>
      </c>
      <c r="D36" s="1" t="s">
        <v>3282</v>
      </c>
      <c r="E36">
        <v>3</v>
      </c>
      <c r="F36" s="1" t="s">
        <v>3278</v>
      </c>
      <c r="G36" s="1" t="s">
        <v>334</v>
      </c>
    </row>
    <row r="37" spans="1:7">
      <c r="A37" s="1" t="s">
        <v>52</v>
      </c>
      <c r="B37" s="1" t="s">
        <v>3275</v>
      </c>
      <c r="C37" s="1" t="s">
        <v>3283</v>
      </c>
      <c r="D37" s="1" t="s">
        <v>3284</v>
      </c>
      <c r="E37">
        <v>4</v>
      </c>
      <c r="F37" s="1" t="s">
        <v>3278</v>
      </c>
      <c r="G37" s="1" t="s">
        <v>334</v>
      </c>
    </row>
    <row r="38" spans="1:7">
      <c r="A38" s="1" t="s">
        <v>52</v>
      </c>
      <c r="B38" s="1" t="s">
        <v>3275</v>
      </c>
      <c r="C38" s="1" t="s">
        <v>3285</v>
      </c>
      <c r="D38" s="1" t="s">
        <v>3286</v>
      </c>
      <c r="E38">
        <v>5</v>
      </c>
      <c r="F38" s="1" t="s">
        <v>3278</v>
      </c>
      <c r="G38" s="1" t="s">
        <v>334</v>
      </c>
    </row>
    <row r="39" spans="1:7">
      <c r="A39" s="1" t="s">
        <v>52</v>
      </c>
      <c r="B39" s="1" t="s">
        <v>3275</v>
      </c>
      <c r="C39" s="1" t="s">
        <v>3287</v>
      </c>
      <c r="D39" s="1" t="s">
        <v>3288</v>
      </c>
      <c r="E39">
        <v>6</v>
      </c>
      <c r="F39" s="1" t="s">
        <v>3278</v>
      </c>
      <c r="G39" s="1" t="s">
        <v>334</v>
      </c>
    </row>
    <row r="40" spans="1:7">
      <c r="A40" s="1" t="s">
        <v>52</v>
      </c>
      <c r="B40" s="1" t="s">
        <v>3275</v>
      </c>
      <c r="C40" s="1" t="s">
        <v>3289</v>
      </c>
      <c r="D40" s="1" t="s">
        <v>3290</v>
      </c>
      <c r="E40">
        <v>7</v>
      </c>
      <c r="F40" s="1" t="s">
        <v>3278</v>
      </c>
      <c r="G40" s="1" t="s">
        <v>334</v>
      </c>
    </row>
    <row r="41" spans="1:7">
      <c r="A41" s="1" t="s">
        <v>52</v>
      </c>
      <c r="B41" s="1" t="s">
        <v>3275</v>
      </c>
      <c r="C41" s="1" t="s">
        <v>3291</v>
      </c>
      <c r="D41" s="1" t="s">
        <v>3292</v>
      </c>
      <c r="E41">
        <v>8</v>
      </c>
      <c r="F41" s="1" t="s">
        <v>3278</v>
      </c>
      <c r="G41" s="1" t="s">
        <v>334</v>
      </c>
    </row>
    <row r="42" spans="1:7">
      <c r="A42" s="1" t="s">
        <v>52</v>
      </c>
      <c r="B42" s="1" t="s">
        <v>3275</v>
      </c>
      <c r="C42" s="1" t="s">
        <v>3293</v>
      </c>
      <c r="D42" s="1" t="s">
        <v>3294</v>
      </c>
      <c r="E42">
        <v>9</v>
      </c>
      <c r="F42" s="1" t="s">
        <v>3278</v>
      </c>
      <c r="G42" s="1" t="s">
        <v>334</v>
      </c>
    </row>
    <row r="43" spans="1:7">
      <c r="A43" s="1" t="s">
        <v>52</v>
      </c>
      <c r="B43" s="1" t="s">
        <v>3275</v>
      </c>
      <c r="C43" s="1" t="s">
        <v>3295</v>
      </c>
      <c r="D43" s="1" t="s">
        <v>3296</v>
      </c>
      <c r="E43">
        <v>10</v>
      </c>
      <c r="F43" s="1" t="s">
        <v>3278</v>
      </c>
      <c r="G43" s="1" t="s">
        <v>334</v>
      </c>
    </row>
    <row r="44" spans="1:7">
      <c r="A44" s="1" t="s">
        <v>52</v>
      </c>
      <c r="B44" s="1" t="s">
        <v>3275</v>
      </c>
      <c r="C44" s="1" t="s">
        <v>3297</v>
      </c>
      <c r="D44" s="1" t="s">
        <v>3298</v>
      </c>
      <c r="E44">
        <v>15</v>
      </c>
      <c r="F44" s="1" t="s">
        <v>3278</v>
      </c>
      <c r="G44" s="1" t="s">
        <v>334</v>
      </c>
    </row>
    <row r="45" spans="1:7">
      <c r="A45" s="1" t="s">
        <v>52</v>
      </c>
      <c r="B45" s="1" t="s">
        <v>3275</v>
      </c>
      <c r="C45" s="1" t="s">
        <v>3299</v>
      </c>
      <c r="D45" s="1" t="s">
        <v>3300</v>
      </c>
      <c r="E45">
        <v>20</v>
      </c>
      <c r="F45" s="1" t="s">
        <v>3278</v>
      </c>
      <c r="G45" s="1" t="s">
        <v>334</v>
      </c>
    </row>
    <row r="46" spans="1:7">
      <c r="A46" s="1" t="s">
        <v>52</v>
      </c>
      <c r="B46" s="1" t="s">
        <v>3275</v>
      </c>
      <c r="C46" s="1" t="s">
        <v>3301</v>
      </c>
      <c r="D46" s="1" t="s">
        <v>3302</v>
      </c>
      <c r="E46">
        <v>25</v>
      </c>
      <c r="F46" s="1" t="s">
        <v>3278</v>
      </c>
      <c r="G46" s="1" t="s">
        <v>334</v>
      </c>
    </row>
    <row r="47" spans="1:7">
      <c r="A47" s="1" t="s">
        <v>52</v>
      </c>
      <c r="B47" s="1" t="s">
        <v>3275</v>
      </c>
      <c r="C47" s="1" t="s">
        <v>3303</v>
      </c>
      <c r="D47" s="1" t="s">
        <v>3304</v>
      </c>
      <c r="E47">
        <v>30</v>
      </c>
      <c r="F47" s="1" t="s">
        <v>3278</v>
      </c>
      <c r="G47" s="1" t="s">
        <v>334</v>
      </c>
    </row>
    <row r="48" spans="1:7">
      <c r="A48" s="1" t="s">
        <v>52</v>
      </c>
      <c r="B48" t="s">
        <v>127</v>
      </c>
      <c r="C48" s="1" t="s">
        <v>3305</v>
      </c>
      <c r="D48" s="1" t="s">
        <v>3306</v>
      </c>
      <c r="E48">
        <v>0.25</v>
      </c>
      <c r="G48" s="1" t="s">
        <v>334</v>
      </c>
    </row>
    <row r="49" spans="1:7">
      <c r="A49" s="1" t="s">
        <v>52</v>
      </c>
      <c r="B49" t="s">
        <v>127</v>
      </c>
      <c r="C49" s="1" t="s">
        <v>3307</v>
      </c>
      <c r="D49" s="1" t="s">
        <v>3308</v>
      </c>
      <c r="E49">
        <v>0.5</v>
      </c>
      <c r="G49" s="1" t="s">
        <v>334</v>
      </c>
    </row>
    <row r="50" spans="1:7">
      <c r="A50" s="1" t="s">
        <v>52</v>
      </c>
      <c r="B50" t="s">
        <v>127</v>
      </c>
      <c r="C50" s="1" t="s">
        <v>3309</v>
      </c>
      <c r="D50" s="1" t="s">
        <v>3310</v>
      </c>
      <c r="E50">
        <v>1</v>
      </c>
      <c r="G50" s="1" t="s">
        <v>334</v>
      </c>
    </row>
    <row r="51" spans="1:7">
      <c r="A51" s="1" t="s">
        <v>52</v>
      </c>
      <c r="B51" t="s">
        <v>127</v>
      </c>
      <c r="C51" s="1" t="s">
        <v>3311</v>
      </c>
      <c r="D51" s="1" t="s">
        <v>3312</v>
      </c>
      <c r="E51">
        <v>2</v>
      </c>
      <c r="G51" s="1" t="s">
        <v>334</v>
      </c>
    </row>
    <row r="52" spans="1:7">
      <c r="A52" s="1" t="s">
        <v>52</v>
      </c>
      <c r="B52" t="s">
        <v>127</v>
      </c>
      <c r="C52" s="1" t="s">
        <v>3313</v>
      </c>
      <c r="D52" s="1" t="s">
        <v>3314</v>
      </c>
      <c r="E52">
        <v>3</v>
      </c>
      <c r="G52" s="1" t="s">
        <v>334</v>
      </c>
    </row>
    <row r="53" spans="1:7">
      <c r="A53" s="1" t="s">
        <v>52</v>
      </c>
      <c r="B53" t="s">
        <v>127</v>
      </c>
      <c r="C53" s="1" t="s">
        <v>3315</v>
      </c>
      <c r="D53" s="1" t="s">
        <v>3316</v>
      </c>
      <c r="E53">
        <v>4</v>
      </c>
      <c r="G53" s="1" t="s">
        <v>334</v>
      </c>
    </row>
    <row r="54" spans="1:7">
      <c r="A54" s="1" t="s">
        <v>52</v>
      </c>
      <c r="B54" t="s">
        <v>127</v>
      </c>
      <c r="C54" s="1" t="s">
        <v>3317</v>
      </c>
      <c r="D54" s="1" t="s">
        <v>3318</v>
      </c>
      <c r="E54">
        <v>5</v>
      </c>
      <c r="G54" s="1" t="s">
        <v>334</v>
      </c>
    </row>
    <row r="55" spans="1:7">
      <c r="A55" s="1" t="s">
        <v>52</v>
      </c>
      <c r="B55" t="s">
        <v>127</v>
      </c>
      <c r="C55" s="1" t="s">
        <v>3319</v>
      </c>
      <c r="D55" s="1" t="s">
        <v>3320</v>
      </c>
      <c r="E55">
        <v>7</v>
      </c>
      <c r="G55" s="1" t="s">
        <v>334</v>
      </c>
    </row>
    <row r="56" spans="1:7">
      <c r="A56" s="1" t="s">
        <v>52</v>
      </c>
      <c r="B56" t="s">
        <v>127</v>
      </c>
      <c r="C56" s="1" t="s">
        <v>3321</v>
      </c>
      <c r="D56" s="1" t="s">
        <v>3322</v>
      </c>
      <c r="E56">
        <v>8</v>
      </c>
      <c r="G56" s="1" t="s">
        <v>334</v>
      </c>
    </row>
    <row r="57" spans="1:7">
      <c r="A57" s="1" t="s">
        <v>52</v>
      </c>
      <c r="B57" t="s">
        <v>127</v>
      </c>
      <c r="C57" s="1" t="s">
        <v>3323</v>
      </c>
      <c r="D57" s="1" t="s">
        <v>3324</v>
      </c>
      <c r="E57">
        <v>9</v>
      </c>
      <c r="G57" s="1" t="s">
        <v>334</v>
      </c>
    </row>
    <row r="58" spans="1:7">
      <c r="A58" s="1" t="s">
        <v>52</v>
      </c>
      <c r="B58" t="s">
        <v>127</v>
      </c>
      <c r="C58" s="1" t="s">
        <v>3325</v>
      </c>
      <c r="D58" s="1" t="s">
        <v>3326</v>
      </c>
      <c r="E58">
        <v>10</v>
      </c>
      <c r="G58" s="1" t="s">
        <v>334</v>
      </c>
    </row>
    <row r="59" spans="1:7">
      <c r="A59" s="1" t="s">
        <v>52</v>
      </c>
      <c r="B59" t="s">
        <v>127</v>
      </c>
      <c r="C59" s="1" t="s">
        <v>3327</v>
      </c>
      <c r="D59" s="1" t="s">
        <v>3328</v>
      </c>
      <c r="E59">
        <v>15</v>
      </c>
      <c r="F59"/>
      <c r="G59" t="s">
        <v>334</v>
      </c>
    </row>
    <row r="60" spans="1:7">
      <c r="A60" s="1" t="s">
        <v>52</v>
      </c>
      <c r="B60" t="s">
        <v>127</v>
      </c>
      <c r="C60" s="1" t="s">
        <v>3329</v>
      </c>
      <c r="D60" s="1" t="s">
        <v>3330</v>
      </c>
      <c r="E60">
        <v>20</v>
      </c>
      <c r="F60"/>
      <c r="G60" t="s">
        <v>334</v>
      </c>
    </row>
    <row r="61" spans="1:7">
      <c r="A61" s="1" t="s">
        <v>52</v>
      </c>
      <c r="B61" t="s">
        <v>127</v>
      </c>
      <c r="C61" s="1" t="s">
        <v>3331</v>
      </c>
      <c r="D61" s="1" t="s">
        <v>3332</v>
      </c>
      <c r="E61">
        <v>25</v>
      </c>
      <c r="F61"/>
      <c r="G61" t="s">
        <v>334</v>
      </c>
    </row>
    <row r="62" spans="1:7">
      <c r="A62" s="1" t="s">
        <v>52</v>
      </c>
      <c r="B62" t="s">
        <v>127</v>
      </c>
      <c r="C62" s="1" t="s">
        <v>3333</v>
      </c>
      <c r="D62" s="1" t="s">
        <v>3334</v>
      </c>
      <c r="E62">
        <v>30</v>
      </c>
      <c r="F62"/>
      <c r="G62" t="s">
        <v>334</v>
      </c>
    </row>
    <row r="63" spans="1:7">
      <c r="A63" s="1" t="s">
        <v>52</v>
      </c>
      <c r="B63" s="1" t="s">
        <v>9</v>
      </c>
      <c r="C63" s="1" t="s">
        <v>3335</v>
      </c>
      <c r="D63" s="1" t="s">
        <v>3336</v>
      </c>
      <c r="E63" s="17">
        <f>1/12</f>
        <v>8.3333333333333329E-2</v>
      </c>
      <c r="F63" s="1" t="s">
        <v>3337</v>
      </c>
      <c r="G63" t="s">
        <v>334</v>
      </c>
    </row>
    <row r="64" spans="1:7">
      <c r="A64" s="1" t="s">
        <v>52</v>
      </c>
      <c r="B64" s="1" t="s">
        <v>9</v>
      </c>
      <c r="C64" s="1" t="s">
        <v>3338</v>
      </c>
      <c r="D64" s="1" t="s">
        <v>3339</v>
      </c>
      <c r="E64" s="17">
        <f>2/12</f>
        <v>0.16666666666666666</v>
      </c>
      <c r="F64" s="1" t="s">
        <v>3337</v>
      </c>
      <c r="G64" t="s">
        <v>334</v>
      </c>
    </row>
    <row r="65" spans="1:7">
      <c r="A65" s="1" t="s">
        <v>52</v>
      </c>
      <c r="B65" s="1" t="s">
        <v>9</v>
      </c>
      <c r="C65" s="1" t="s">
        <v>3340</v>
      </c>
      <c r="D65" s="1" t="s">
        <v>3341</v>
      </c>
      <c r="E65" s="17">
        <f>3/12</f>
        <v>0.25</v>
      </c>
      <c r="F65" s="1" t="s">
        <v>3337</v>
      </c>
      <c r="G65" t="s">
        <v>334</v>
      </c>
    </row>
    <row r="66" spans="1:7">
      <c r="A66" s="1" t="s">
        <v>52</v>
      </c>
      <c r="B66" s="1" t="s">
        <v>9</v>
      </c>
      <c r="C66" s="1" t="s">
        <v>3342</v>
      </c>
      <c r="D66" s="1" t="s">
        <v>3343</v>
      </c>
      <c r="E66" s="17">
        <f>4/12</f>
        <v>0.33333333333333331</v>
      </c>
      <c r="F66" s="1" t="s">
        <v>3337</v>
      </c>
      <c r="G66" t="s">
        <v>334</v>
      </c>
    </row>
    <row r="67" spans="1:7">
      <c r="A67" s="1" t="s">
        <v>52</v>
      </c>
      <c r="B67" s="1" t="s">
        <v>9</v>
      </c>
      <c r="C67" s="1" t="s">
        <v>3344</v>
      </c>
      <c r="D67" s="1" t="s">
        <v>3345</v>
      </c>
      <c r="E67" s="17">
        <f>5/12</f>
        <v>0.41666666666666669</v>
      </c>
      <c r="F67" s="1" t="s">
        <v>3337</v>
      </c>
      <c r="G67" t="s">
        <v>334</v>
      </c>
    </row>
    <row r="68" spans="1:7">
      <c r="A68" s="1" t="s">
        <v>52</v>
      </c>
      <c r="B68" s="1" t="s">
        <v>9</v>
      </c>
      <c r="C68" s="1" t="s">
        <v>3346</v>
      </c>
      <c r="D68" s="1" t="s">
        <v>3347</v>
      </c>
      <c r="E68" s="17">
        <f>6/12</f>
        <v>0.5</v>
      </c>
      <c r="F68" s="1" t="s">
        <v>3337</v>
      </c>
      <c r="G68" t="s">
        <v>334</v>
      </c>
    </row>
    <row r="69" spans="1:7">
      <c r="A69" s="1" t="s">
        <v>52</v>
      </c>
      <c r="B69" s="1" t="s">
        <v>9</v>
      </c>
      <c r="C69" s="1" t="s">
        <v>3348</v>
      </c>
      <c r="D69" s="1" t="s">
        <v>3349</v>
      </c>
      <c r="E69" s="17">
        <f>7/12</f>
        <v>0.58333333333333337</v>
      </c>
      <c r="F69" s="1" t="s">
        <v>3337</v>
      </c>
      <c r="G69" t="s">
        <v>334</v>
      </c>
    </row>
    <row r="70" spans="1:7">
      <c r="A70" s="1" t="s">
        <v>52</v>
      </c>
      <c r="B70" s="1" t="s">
        <v>9</v>
      </c>
      <c r="C70" s="1" t="s">
        <v>3350</v>
      </c>
      <c r="D70" s="1" t="s">
        <v>3351</v>
      </c>
      <c r="E70" s="17">
        <f>8/12</f>
        <v>0.66666666666666663</v>
      </c>
      <c r="F70" s="1" t="s">
        <v>3337</v>
      </c>
      <c r="G70" t="s">
        <v>334</v>
      </c>
    </row>
    <row r="71" spans="1:7">
      <c r="A71" s="1" t="s">
        <v>52</v>
      </c>
      <c r="B71" s="1" t="s">
        <v>9</v>
      </c>
      <c r="C71" s="1" t="s">
        <v>3352</v>
      </c>
      <c r="D71" s="1" t="s">
        <v>3353</v>
      </c>
      <c r="E71" s="17">
        <f>9/12</f>
        <v>0.75</v>
      </c>
      <c r="F71" s="1" t="s">
        <v>3337</v>
      </c>
      <c r="G71" t="s">
        <v>334</v>
      </c>
    </row>
    <row r="72" spans="1:7">
      <c r="A72" s="1" t="s">
        <v>52</v>
      </c>
      <c r="B72" s="1" t="s">
        <v>9</v>
      </c>
      <c r="C72" s="1" t="s">
        <v>3354</v>
      </c>
      <c r="D72" s="1" t="s">
        <v>3355</v>
      </c>
      <c r="E72" s="17">
        <f>10/12</f>
        <v>0.83333333333333337</v>
      </c>
      <c r="F72" s="1" t="s">
        <v>3337</v>
      </c>
      <c r="G72" t="s">
        <v>334</v>
      </c>
    </row>
    <row r="73" spans="1:7">
      <c r="A73" s="1" t="s">
        <v>52</v>
      </c>
      <c r="B73" s="1" t="s">
        <v>9</v>
      </c>
      <c r="C73" s="1" t="s">
        <v>3356</v>
      </c>
      <c r="D73" s="1" t="s">
        <v>3357</v>
      </c>
      <c r="E73" s="17">
        <f>11/12</f>
        <v>0.91666666666666663</v>
      </c>
      <c r="F73" s="1" t="s">
        <v>3337</v>
      </c>
      <c r="G73" t="s">
        <v>334</v>
      </c>
    </row>
    <row r="74" spans="1:7">
      <c r="A74" s="1" t="s">
        <v>52</v>
      </c>
      <c r="B74" s="1" t="s">
        <v>9</v>
      </c>
      <c r="C74" s="1" t="s">
        <v>3358</v>
      </c>
      <c r="D74" s="1" t="s">
        <v>3359</v>
      </c>
      <c r="E74" s="17">
        <v>1</v>
      </c>
      <c r="F74" s="1" t="s">
        <v>3337</v>
      </c>
      <c r="G74" t="s">
        <v>334</v>
      </c>
    </row>
    <row r="75" spans="1:7">
      <c r="A75" s="1" t="s">
        <v>52</v>
      </c>
      <c r="B75" s="1" t="s">
        <v>9</v>
      </c>
      <c r="C75" s="1" t="s">
        <v>3360</v>
      </c>
      <c r="D75" s="1" t="s">
        <v>3361</v>
      </c>
      <c r="E75" s="17">
        <f>15/12</f>
        <v>1.25</v>
      </c>
      <c r="F75" s="1" t="s">
        <v>3337</v>
      </c>
      <c r="G75" t="s">
        <v>334</v>
      </c>
    </row>
    <row r="76" spans="1:7">
      <c r="A76" s="1" t="s">
        <v>52</v>
      </c>
      <c r="B76" s="1" t="s">
        <v>9</v>
      </c>
      <c r="C76" s="1" t="s">
        <v>3362</v>
      </c>
      <c r="D76" s="1" t="s">
        <v>3363</v>
      </c>
      <c r="E76" s="17">
        <f>18/12</f>
        <v>1.5</v>
      </c>
      <c r="F76" s="1" t="s">
        <v>3337</v>
      </c>
      <c r="G76" t="s">
        <v>334</v>
      </c>
    </row>
    <row r="77" spans="1:7">
      <c r="A77" s="1" t="s">
        <v>52</v>
      </c>
      <c r="B77" s="1" t="s">
        <v>9</v>
      </c>
      <c r="C77" s="1" t="s">
        <v>3364</v>
      </c>
      <c r="D77" s="1" t="s">
        <v>3365</v>
      </c>
      <c r="E77" s="17">
        <v>2</v>
      </c>
      <c r="F77" s="1" t="s">
        <v>3337</v>
      </c>
      <c r="G77" t="s">
        <v>334</v>
      </c>
    </row>
    <row r="78" spans="1:7">
      <c r="A78" s="1" t="s">
        <v>52</v>
      </c>
      <c r="B78" s="1" t="s">
        <v>9</v>
      </c>
      <c r="C78" s="1" t="s">
        <v>3366</v>
      </c>
      <c r="D78" s="1" t="s">
        <v>3367</v>
      </c>
      <c r="E78" s="17">
        <v>3</v>
      </c>
      <c r="F78" s="1" t="s">
        <v>3337</v>
      </c>
      <c r="G78" t="s">
        <v>334</v>
      </c>
    </row>
    <row r="79" spans="1:7">
      <c r="A79" s="1" t="s">
        <v>52</v>
      </c>
      <c r="B79" s="1" t="s">
        <v>9</v>
      </c>
      <c r="C79" s="1" t="s">
        <v>3368</v>
      </c>
      <c r="D79" s="1" t="s">
        <v>3369</v>
      </c>
      <c r="E79" s="17">
        <v>4</v>
      </c>
      <c r="F79" s="1" t="s">
        <v>3337</v>
      </c>
      <c r="G79" t="s">
        <v>334</v>
      </c>
    </row>
    <row r="80" spans="1:7">
      <c r="A80" s="1" t="s">
        <v>52</v>
      </c>
      <c r="B80" s="1" t="s">
        <v>9</v>
      </c>
      <c r="C80" s="1" t="s">
        <v>3370</v>
      </c>
      <c r="D80" s="1" t="s">
        <v>3371</v>
      </c>
      <c r="E80" s="17">
        <v>5</v>
      </c>
      <c r="F80" s="1" t="s">
        <v>3337</v>
      </c>
      <c r="G80" t="s">
        <v>334</v>
      </c>
    </row>
    <row r="81" spans="3:5">
      <c r="E81"/>
    </row>
    <row r="82" spans="3:5">
      <c r="E82"/>
    </row>
    <row r="83" spans="3:5">
      <c r="C83" s="14"/>
      <c r="E83"/>
    </row>
    <row r="84" spans="3:5">
      <c r="C84" s="14"/>
      <c r="E84"/>
    </row>
    <row r="85" spans="3:5">
      <c r="C85" s="14"/>
      <c r="E85"/>
    </row>
    <row r="86" spans="3:5">
      <c r="C86" s="14"/>
      <c r="E86"/>
    </row>
    <row r="87" spans="3:5">
      <c r="E87"/>
    </row>
    <row r="88" spans="3:5">
      <c r="E88"/>
    </row>
    <row r="89" spans="3:5">
      <c r="E89"/>
    </row>
    <row r="90" spans="3:5">
      <c r="E90"/>
    </row>
    <row r="91" spans="3:5">
      <c r="E91"/>
    </row>
    <row r="92" spans="3:5">
      <c r="E92"/>
    </row>
    <row r="93" spans="3:5">
      <c r="E93"/>
    </row>
    <row r="94" spans="3:5">
      <c r="E94"/>
    </row>
    <row r="95" spans="3:5">
      <c r="E95"/>
    </row>
    <row r="96" spans="3:5">
      <c r="E96"/>
    </row>
    <row r="97" spans="5:5">
      <c r="E97"/>
    </row>
    <row r="98" spans="5:5">
      <c r="E98"/>
    </row>
    <row r="99" spans="5:5">
      <c r="E99"/>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G75"/>
  <sheetViews>
    <sheetView zoomScale="80" zoomScaleNormal="80" workbookViewId="0"/>
  </sheetViews>
  <sheetFormatPr baseColWidth="10" defaultColWidth="8.85546875" defaultRowHeight="15"/>
  <cols>
    <col min="1" max="1" width="8.85546875" style="17"/>
    <col min="2" max="2" width="5.140625" style="17" bestFit="1" customWidth="1"/>
    <col min="3" max="3" width="22" style="17" customWidth="1"/>
    <col min="4" max="4" width="42.42578125" style="17" bestFit="1" customWidth="1"/>
    <col min="5" max="5" width="6" style="17" bestFit="1" customWidth="1"/>
    <col min="6" max="6" width="24.85546875" style="17" bestFit="1" customWidth="1"/>
    <col min="7" max="7" width="11.7109375" style="17" bestFit="1" customWidth="1"/>
    <col min="8" max="16384" width="8.85546875" style="17"/>
  </cols>
  <sheetData>
    <row r="1" spans="1:7">
      <c r="A1" s="16" t="s">
        <v>43</v>
      </c>
      <c r="B1" s="16" t="s">
        <v>0</v>
      </c>
      <c r="C1" s="16" t="s">
        <v>328</v>
      </c>
      <c r="D1" s="16" t="s">
        <v>107</v>
      </c>
      <c r="E1" s="16" t="s">
        <v>329</v>
      </c>
      <c r="F1" s="16" t="s">
        <v>106</v>
      </c>
      <c r="G1" s="16" t="s">
        <v>330</v>
      </c>
    </row>
    <row r="2" spans="1:7" s="18" customFormat="1">
      <c r="A2" s="18" t="s">
        <v>53</v>
      </c>
      <c r="B2" s="21" t="s">
        <v>5</v>
      </c>
      <c r="C2" s="18" t="s">
        <v>319</v>
      </c>
      <c r="D2" s="18" t="s">
        <v>3372</v>
      </c>
      <c r="E2" s="20">
        <v>0</v>
      </c>
      <c r="G2" s="18" t="s">
        <v>334</v>
      </c>
    </row>
    <row r="3" spans="1:7" s="18" customFormat="1">
      <c r="A3" s="18" t="s">
        <v>53</v>
      </c>
      <c r="B3" s="21" t="s">
        <v>7</v>
      </c>
      <c r="C3" s="18" t="s">
        <v>3373</v>
      </c>
      <c r="D3" s="18" t="s">
        <v>3374</v>
      </c>
      <c r="E3" s="20">
        <v>0.25</v>
      </c>
      <c r="G3" s="18" t="s">
        <v>334</v>
      </c>
    </row>
    <row r="4" spans="1:7" s="18" customFormat="1">
      <c r="A4" s="18" t="s">
        <v>53</v>
      </c>
      <c r="B4" s="21" t="s">
        <v>7</v>
      </c>
      <c r="C4" s="18" t="s">
        <v>3375</v>
      </c>
      <c r="D4" s="18" t="s">
        <v>3376</v>
      </c>
      <c r="E4" s="20">
        <v>0.5</v>
      </c>
      <c r="G4" s="18" t="s">
        <v>334</v>
      </c>
    </row>
    <row r="5" spans="1:7" s="18" customFormat="1">
      <c r="A5" s="18" t="s">
        <v>53</v>
      </c>
      <c r="B5" s="21" t="s">
        <v>7</v>
      </c>
      <c r="C5" s="18" t="s">
        <v>3377</v>
      </c>
      <c r="D5" s="18" t="s">
        <v>3378</v>
      </c>
      <c r="E5" s="17">
        <v>0.75</v>
      </c>
      <c r="G5" s="18" t="s">
        <v>334</v>
      </c>
    </row>
    <row r="6" spans="1:7" s="18" customFormat="1">
      <c r="A6" s="18" t="s">
        <v>53</v>
      </c>
      <c r="B6" s="18" t="s">
        <v>25</v>
      </c>
      <c r="C6" s="18" t="s">
        <v>3379</v>
      </c>
      <c r="D6" s="18" t="s">
        <v>3380</v>
      </c>
      <c r="E6">
        <v>1</v>
      </c>
      <c r="F6" s="22" t="s">
        <v>3381</v>
      </c>
      <c r="G6" s="18" t="s">
        <v>334</v>
      </c>
    </row>
    <row r="7" spans="1:7" s="18" customFormat="1">
      <c r="A7" s="18" t="s">
        <v>53</v>
      </c>
      <c r="B7" s="18" t="s">
        <v>25</v>
      </c>
      <c r="C7" s="18" t="s">
        <v>3382</v>
      </c>
      <c r="D7" s="18" t="s">
        <v>3383</v>
      </c>
      <c r="E7">
        <v>2</v>
      </c>
      <c r="F7" s="22" t="s">
        <v>3381</v>
      </c>
      <c r="G7" s="18" t="s">
        <v>334</v>
      </c>
    </row>
    <row r="8" spans="1:7" s="18" customFormat="1">
      <c r="A8" s="18" t="s">
        <v>53</v>
      </c>
      <c r="B8" s="18" t="s">
        <v>25</v>
      </c>
      <c r="C8" s="18" t="s">
        <v>3384</v>
      </c>
      <c r="D8" s="18" t="s">
        <v>3385</v>
      </c>
      <c r="E8">
        <v>3</v>
      </c>
      <c r="F8" s="22" t="s">
        <v>3381</v>
      </c>
      <c r="G8" s="18" t="s">
        <v>334</v>
      </c>
    </row>
    <row r="9" spans="1:7" s="18" customFormat="1">
      <c r="A9" s="18" t="s">
        <v>53</v>
      </c>
      <c r="B9" s="18" t="s">
        <v>25</v>
      </c>
      <c r="C9" s="18" t="s">
        <v>3386</v>
      </c>
      <c r="D9" s="18" t="s">
        <v>3387</v>
      </c>
      <c r="E9">
        <v>4</v>
      </c>
      <c r="F9" s="22" t="s">
        <v>3381</v>
      </c>
      <c r="G9" s="18" t="s">
        <v>334</v>
      </c>
    </row>
    <row r="10" spans="1:7" s="18" customFormat="1">
      <c r="A10" s="18" t="s">
        <v>53</v>
      </c>
      <c r="B10" s="18" t="s">
        <v>25</v>
      </c>
      <c r="C10" s="18" t="s">
        <v>3388</v>
      </c>
      <c r="D10" s="18" t="s">
        <v>3389</v>
      </c>
      <c r="E10">
        <v>5</v>
      </c>
      <c r="F10" s="22" t="s">
        <v>3381</v>
      </c>
      <c r="G10" s="18" t="s">
        <v>334</v>
      </c>
    </row>
    <row r="11" spans="1:7" s="18" customFormat="1">
      <c r="A11" s="18" t="s">
        <v>53</v>
      </c>
      <c r="B11" s="18" t="s">
        <v>25</v>
      </c>
      <c r="C11" s="18" t="s">
        <v>3390</v>
      </c>
      <c r="D11" s="18" t="s">
        <v>3391</v>
      </c>
      <c r="E11">
        <v>6</v>
      </c>
      <c r="F11" s="22" t="s">
        <v>3381</v>
      </c>
      <c r="G11" s="18" t="s">
        <v>334</v>
      </c>
    </row>
    <row r="12" spans="1:7" s="18" customFormat="1">
      <c r="A12" s="18" t="s">
        <v>53</v>
      </c>
      <c r="B12" s="18" t="s">
        <v>25</v>
      </c>
      <c r="C12" s="18" t="s">
        <v>3392</v>
      </c>
      <c r="D12" s="18" t="s">
        <v>3393</v>
      </c>
      <c r="E12">
        <v>7</v>
      </c>
      <c r="F12" s="22" t="s">
        <v>3381</v>
      </c>
      <c r="G12" s="18" t="s">
        <v>334</v>
      </c>
    </row>
    <row r="13" spans="1:7" s="18" customFormat="1">
      <c r="A13" s="18" t="s">
        <v>53</v>
      </c>
      <c r="B13" s="18" t="s">
        <v>25</v>
      </c>
      <c r="C13" s="18" t="s">
        <v>3394</v>
      </c>
      <c r="D13" s="18" t="s">
        <v>3395</v>
      </c>
      <c r="E13">
        <v>8</v>
      </c>
      <c r="F13" s="22" t="s">
        <v>3381</v>
      </c>
      <c r="G13" s="18" t="s">
        <v>334</v>
      </c>
    </row>
    <row r="14" spans="1:7" s="18" customFormat="1">
      <c r="A14" s="18" t="s">
        <v>53</v>
      </c>
      <c r="B14" s="18" t="s">
        <v>25</v>
      </c>
      <c r="C14" s="18" t="s">
        <v>3396</v>
      </c>
      <c r="D14" s="18" t="s">
        <v>3397</v>
      </c>
      <c r="E14">
        <v>9</v>
      </c>
      <c r="F14" s="22" t="s">
        <v>3381</v>
      </c>
      <c r="G14" s="18" t="s">
        <v>334</v>
      </c>
    </row>
    <row r="15" spans="1:7" s="18" customFormat="1">
      <c r="A15" s="18" t="s">
        <v>53</v>
      </c>
      <c r="B15" s="18" t="s">
        <v>25</v>
      </c>
      <c r="C15" s="18" t="s">
        <v>3398</v>
      </c>
      <c r="D15" s="18" t="s">
        <v>3399</v>
      </c>
      <c r="E15">
        <v>10</v>
      </c>
      <c r="F15" s="22" t="s">
        <v>3381</v>
      </c>
      <c r="G15" s="18" t="s">
        <v>334</v>
      </c>
    </row>
    <row r="16" spans="1:7" s="18" customFormat="1">
      <c r="A16" s="18" t="s">
        <v>53</v>
      </c>
      <c r="B16" s="18" t="s">
        <v>25</v>
      </c>
      <c r="C16" s="18" t="s">
        <v>3400</v>
      </c>
      <c r="D16" s="18" t="s">
        <v>3401</v>
      </c>
      <c r="E16">
        <v>15</v>
      </c>
      <c r="F16" s="22" t="s">
        <v>3381</v>
      </c>
      <c r="G16" s="18" t="s">
        <v>334</v>
      </c>
    </row>
    <row r="17" spans="1:7" s="18" customFormat="1">
      <c r="A17" s="18" t="s">
        <v>53</v>
      </c>
      <c r="B17" s="18" t="s">
        <v>25</v>
      </c>
      <c r="C17" s="18" t="s">
        <v>3402</v>
      </c>
      <c r="D17" s="18" t="s">
        <v>3403</v>
      </c>
      <c r="E17">
        <v>20</v>
      </c>
      <c r="F17" s="22" t="s">
        <v>3381</v>
      </c>
      <c r="G17" s="18" t="s">
        <v>334</v>
      </c>
    </row>
    <row r="18" spans="1:7" s="18" customFormat="1">
      <c r="A18" s="18" t="s">
        <v>53</v>
      </c>
      <c r="B18" s="18" t="s">
        <v>25</v>
      </c>
      <c r="C18" s="18" t="s">
        <v>3404</v>
      </c>
      <c r="D18" s="18" t="s">
        <v>3405</v>
      </c>
      <c r="E18">
        <v>30</v>
      </c>
      <c r="F18" s="22" t="s">
        <v>3381</v>
      </c>
      <c r="G18" s="18" t="s">
        <v>334</v>
      </c>
    </row>
    <row r="19" spans="1:7" s="18" customFormat="1">
      <c r="A19" s="18" t="s">
        <v>53</v>
      </c>
      <c r="B19" s="18" t="s">
        <v>11</v>
      </c>
      <c r="C19" s="18" t="s">
        <v>3406</v>
      </c>
      <c r="D19" s="18" t="s">
        <v>3407</v>
      </c>
      <c r="E19">
        <v>1</v>
      </c>
      <c r="F19" s="18" t="s">
        <v>3408</v>
      </c>
      <c r="G19" s="18" t="s">
        <v>334</v>
      </c>
    </row>
    <row r="20" spans="1:7" s="18" customFormat="1">
      <c r="A20" s="18" t="s">
        <v>53</v>
      </c>
      <c r="B20" s="18" t="s">
        <v>11</v>
      </c>
      <c r="C20" s="18" t="s">
        <v>3409</v>
      </c>
      <c r="D20" s="18" t="s">
        <v>3410</v>
      </c>
      <c r="E20">
        <v>2</v>
      </c>
      <c r="F20" s="18" t="s">
        <v>3408</v>
      </c>
      <c r="G20" s="18" t="s">
        <v>334</v>
      </c>
    </row>
    <row r="21" spans="1:7" s="18" customFormat="1">
      <c r="A21" s="18" t="s">
        <v>53</v>
      </c>
      <c r="B21" s="18" t="s">
        <v>11</v>
      </c>
      <c r="C21" s="18" t="s">
        <v>3411</v>
      </c>
      <c r="D21" s="18" t="s">
        <v>3412</v>
      </c>
      <c r="E21">
        <v>3</v>
      </c>
      <c r="F21" s="18" t="s">
        <v>3408</v>
      </c>
      <c r="G21" s="18" t="s">
        <v>334</v>
      </c>
    </row>
    <row r="22" spans="1:7" s="18" customFormat="1">
      <c r="A22" s="18" t="s">
        <v>53</v>
      </c>
      <c r="B22" s="18" t="s">
        <v>11</v>
      </c>
      <c r="C22" s="18" t="s">
        <v>3413</v>
      </c>
      <c r="D22" s="18" t="s">
        <v>3414</v>
      </c>
      <c r="E22">
        <v>4</v>
      </c>
      <c r="F22" s="18" t="s">
        <v>3408</v>
      </c>
      <c r="G22" s="18" t="s">
        <v>334</v>
      </c>
    </row>
    <row r="23" spans="1:7" s="18" customFormat="1">
      <c r="A23" s="18" t="s">
        <v>53</v>
      </c>
      <c r="B23" s="18" t="s">
        <v>11</v>
      </c>
      <c r="C23" s="18" t="s">
        <v>3415</v>
      </c>
      <c r="D23" s="18" t="s">
        <v>3416</v>
      </c>
      <c r="E23">
        <v>5</v>
      </c>
      <c r="F23" s="18" t="s">
        <v>3408</v>
      </c>
      <c r="G23" s="18" t="s">
        <v>334</v>
      </c>
    </row>
    <row r="24" spans="1:7" s="18" customFormat="1">
      <c r="A24" s="18" t="s">
        <v>53</v>
      </c>
      <c r="B24" s="18" t="s">
        <v>11</v>
      </c>
      <c r="C24" s="18" t="s">
        <v>3417</v>
      </c>
      <c r="D24" s="18" t="s">
        <v>3418</v>
      </c>
      <c r="E24">
        <v>6</v>
      </c>
      <c r="F24" s="18" t="s">
        <v>3408</v>
      </c>
      <c r="G24" s="18" t="s">
        <v>334</v>
      </c>
    </row>
    <row r="25" spans="1:7" s="18" customFormat="1">
      <c r="A25" s="18" t="s">
        <v>53</v>
      </c>
      <c r="B25" s="18" t="s">
        <v>11</v>
      </c>
      <c r="C25" s="18" t="s">
        <v>3419</v>
      </c>
      <c r="D25" s="18" t="s">
        <v>3420</v>
      </c>
      <c r="E25">
        <v>7</v>
      </c>
      <c r="F25" s="18" t="s">
        <v>3408</v>
      </c>
      <c r="G25" s="18" t="s">
        <v>334</v>
      </c>
    </row>
    <row r="26" spans="1:7" s="18" customFormat="1">
      <c r="A26" s="18" t="s">
        <v>53</v>
      </c>
      <c r="B26" s="18" t="s">
        <v>11</v>
      </c>
      <c r="C26" s="18" t="s">
        <v>3421</v>
      </c>
      <c r="D26" s="18" t="s">
        <v>3422</v>
      </c>
      <c r="E26">
        <v>8</v>
      </c>
      <c r="F26" s="18" t="s">
        <v>3408</v>
      </c>
      <c r="G26" s="18" t="s">
        <v>334</v>
      </c>
    </row>
    <row r="27" spans="1:7" s="18" customFormat="1">
      <c r="A27" s="18" t="s">
        <v>53</v>
      </c>
      <c r="B27" s="18" t="s">
        <v>11</v>
      </c>
      <c r="C27" s="18" t="s">
        <v>3423</v>
      </c>
      <c r="D27" s="18" t="s">
        <v>3424</v>
      </c>
      <c r="E27">
        <v>9</v>
      </c>
      <c r="F27" s="18" t="s">
        <v>3408</v>
      </c>
      <c r="G27" s="18" t="s">
        <v>334</v>
      </c>
    </row>
    <row r="28" spans="1:7" s="18" customFormat="1">
      <c r="A28" s="18" t="s">
        <v>53</v>
      </c>
      <c r="B28" s="18" t="s">
        <v>11</v>
      </c>
      <c r="C28" s="18" t="s">
        <v>3425</v>
      </c>
      <c r="D28" s="18" t="s">
        <v>3426</v>
      </c>
      <c r="E28">
        <v>10</v>
      </c>
      <c r="F28" s="18" t="s">
        <v>3408</v>
      </c>
      <c r="G28" s="18" t="s">
        <v>334</v>
      </c>
    </row>
    <row r="29" spans="1:7" s="18" customFormat="1">
      <c r="A29" s="18" t="s">
        <v>53</v>
      </c>
      <c r="B29" s="18" t="s">
        <v>11</v>
      </c>
      <c r="C29" s="18" t="s">
        <v>3427</v>
      </c>
      <c r="D29" s="18" t="s">
        <v>3428</v>
      </c>
      <c r="E29">
        <v>15</v>
      </c>
      <c r="F29" s="18" t="s">
        <v>3408</v>
      </c>
      <c r="G29" s="18" t="s">
        <v>334</v>
      </c>
    </row>
    <row r="30" spans="1:7" s="18" customFormat="1">
      <c r="A30" s="18" t="s">
        <v>53</v>
      </c>
      <c r="B30" s="18" t="s">
        <v>11</v>
      </c>
      <c r="C30" s="18" t="s">
        <v>3429</v>
      </c>
      <c r="D30" s="18" t="s">
        <v>3430</v>
      </c>
      <c r="E30">
        <v>20</v>
      </c>
      <c r="F30" s="18" t="s">
        <v>3408</v>
      </c>
      <c r="G30" s="18" t="s">
        <v>334</v>
      </c>
    </row>
    <row r="31" spans="1:7" s="18" customFormat="1">
      <c r="A31" s="18" t="s">
        <v>53</v>
      </c>
      <c r="B31" s="18" t="s">
        <v>11</v>
      </c>
      <c r="C31" s="18" t="s">
        <v>3431</v>
      </c>
      <c r="D31" s="18" t="s">
        <v>3432</v>
      </c>
      <c r="E31">
        <v>30</v>
      </c>
      <c r="F31" s="18" t="s">
        <v>3408</v>
      </c>
      <c r="G31" s="18" t="s">
        <v>334</v>
      </c>
    </row>
    <row r="32" spans="1:7" s="18" customFormat="1">
      <c r="A32" s="18" t="s">
        <v>53</v>
      </c>
      <c r="B32" s="18" t="s">
        <v>3275</v>
      </c>
      <c r="C32" s="18" t="s">
        <v>3433</v>
      </c>
      <c r="D32" s="18" t="s">
        <v>3434</v>
      </c>
      <c r="E32">
        <v>1</v>
      </c>
      <c r="F32" s="18" t="s">
        <v>3435</v>
      </c>
      <c r="G32" s="18" t="s">
        <v>334</v>
      </c>
    </row>
    <row r="33" spans="1:7" s="18" customFormat="1">
      <c r="A33" s="18" t="s">
        <v>53</v>
      </c>
      <c r="B33" s="18" t="s">
        <v>3275</v>
      </c>
      <c r="C33" s="18" t="s">
        <v>3436</v>
      </c>
      <c r="D33" s="18" t="s">
        <v>3437</v>
      </c>
      <c r="E33">
        <v>2</v>
      </c>
      <c r="F33" s="18" t="s">
        <v>3435</v>
      </c>
      <c r="G33" s="18" t="s">
        <v>334</v>
      </c>
    </row>
    <row r="34" spans="1:7" s="18" customFormat="1">
      <c r="A34" s="18" t="s">
        <v>53</v>
      </c>
      <c r="B34" s="18" t="s">
        <v>3275</v>
      </c>
      <c r="C34" s="18" t="s">
        <v>3438</v>
      </c>
      <c r="D34" s="18" t="s">
        <v>3439</v>
      </c>
      <c r="E34">
        <v>3</v>
      </c>
      <c r="F34" s="18" t="s">
        <v>3435</v>
      </c>
      <c r="G34" s="18" t="s">
        <v>334</v>
      </c>
    </row>
    <row r="35" spans="1:7" s="18" customFormat="1">
      <c r="A35" s="18" t="s">
        <v>53</v>
      </c>
      <c r="B35" s="18" t="s">
        <v>3275</v>
      </c>
      <c r="C35" s="18" t="s">
        <v>3440</v>
      </c>
      <c r="D35" s="18" t="s">
        <v>3441</v>
      </c>
      <c r="E35">
        <v>4</v>
      </c>
      <c r="F35" s="18" t="s">
        <v>3435</v>
      </c>
      <c r="G35" s="18" t="s">
        <v>334</v>
      </c>
    </row>
    <row r="36" spans="1:7" s="18" customFormat="1">
      <c r="A36" s="18" t="s">
        <v>53</v>
      </c>
      <c r="B36" s="18" t="s">
        <v>3275</v>
      </c>
      <c r="C36" s="18" t="s">
        <v>3442</v>
      </c>
      <c r="D36" s="18" t="s">
        <v>3443</v>
      </c>
      <c r="E36">
        <v>5</v>
      </c>
      <c r="F36" s="18" t="s">
        <v>3435</v>
      </c>
      <c r="G36" s="18" t="s">
        <v>334</v>
      </c>
    </row>
    <row r="37" spans="1:7" s="18" customFormat="1">
      <c r="A37" s="18" t="s">
        <v>53</v>
      </c>
      <c r="B37" s="18" t="s">
        <v>3275</v>
      </c>
      <c r="C37" s="18" t="s">
        <v>3444</v>
      </c>
      <c r="D37" s="18" t="s">
        <v>3445</v>
      </c>
      <c r="E37">
        <v>6</v>
      </c>
      <c r="F37" s="18" t="s">
        <v>3435</v>
      </c>
      <c r="G37" s="18" t="s">
        <v>334</v>
      </c>
    </row>
    <row r="38" spans="1:7" s="18" customFormat="1">
      <c r="A38" s="18" t="s">
        <v>53</v>
      </c>
      <c r="B38" s="18" t="s">
        <v>3275</v>
      </c>
      <c r="C38" s="18" t="s">
        <v>3446</v>
      </c>
      <c r="D38" s="18" t="s">
        <v>3447</v>
      </c>
      <c r="E38">
        <v>7</v>
      </c>
      <c r="F38" s="18" t="s">
        <v>3435</v>
      </c>
      <c r="G38" s="18" t="s">
        <v>334</v>
      </c>
    </row>
    <row r="39" spans="1:7" s="18" customFormat="1">
      <c r="A39" s="18" t="s">
        <v>53</v>
      </c>
      <c r="B39" s="18" t="s">
        <v>3275</v>
      </c>
      <c r="C39" s="18" t="s">
        <v>3448</v>
      </c>
      <c r="D39" s="18" t="s">
        <v>3449</v>
      </c>
      <c r="E39">
        <v>8</v>
      </c>
      <c r="F39" s="18" t="s">
        <v>3435</v>
      </c>
      <c r="G39" s="18" t="s">
        <v>334</v>
      </c>
    </row>
    <row r="40" spans="1:7" s="18" customFormat="1">
      <c r="A40" s="18" t="s">
        <v>53</v>
      </c>
      <c r="B40" s="18" t="s">
        <v>3275</v>
      </c>
      <c r="C40" s="18" t="s">
        <v>3450</v>
      </c>
      <c r="D40" s="18" t="s">
        <v>3451</v>
      </c>
      <c r="E40">
        <v>9</v>
      </c>
      <c r="F40" s="18" t="s">
        <v>3435</v>
      </c>
      <c r="G40" s="18" t="s">
        <v>334</v>
      </c>
    </row>
    <row r="41" spans="1:7" s="18" customFormat="1">
      <c r="A41" s="18" t="s">
        <v>53</v>
      </c>
      <c r="B41" s="18" t="s">
        <v>3275</v>
      </c>
      <c r="C41" s="18" t="s">
        <v>3452</v>
      </c>
      <c r="D41" s="18" t="s">
        <v>3453</v>
      </c>
      <c r="E41">
        <v>10</v>
      </c>
      <c r="F41" s="18" t="s">
        <v>3435</v>
      </c>
      <c r="G41" s="18" t="s">
        <v>334</v>
      </c>
    </row>
    <row r="42" spans="1:7" s="18" customFormat="1">
      <c r="A42" s="18" t="s">
        <v>53</v>
      </c>
      <c r="B42" s="18" t="s">
        <v>3275</v>
      </c>
      <c r="C42" s="18" t="s">
        <v>3454</v>
      </c>
      <c r="D42" s="18" t="s">
        <v>3455</v>
      </c>
      <c r="E42">
        <v>15</v>
      </c>
      <c r="F42" s="18" t="s">
        <v>3435</v>
      </c>
      <c r="G42" s="18" t="s">
        <v>334</v>
      </c>
    </row>
    <row r="43" spans="1:7" s="18" customFormat="1">
      <c r="A43" s="18" t="s">
        <v>53</v>
      </c>
      <c r="B43" s="18" t="s">
        <v>3275</v>
      </c>
      <c r="C43" s="18" t="s">
        <v>3456</v>
      </c>
      <c r="D43" s="18" t="s">
        <v>3457</v>
      </c>
      <c r="E43">
        <v>20</v>
      </c>
      <c r="F43" s="18" t="s">
        <v>3435</v>
      </c>
      <c r="G43" s="18" t="s">
        <v>334</v>
      </c>
    </row>
    <row r="44" spans="1:7" s="18" customFormat="1">
      <c r="A44" s="18" t="s">
        <v>53</v>
      </c>
      <c r="B44" s="18" t="s">
        <v>3275</v>
      </c>
      <c r="C44" s="18" t="s">
        <v>3458</v>
      </c>
      <c r="D44" s="18" t="s">
        <v>3459</v>
      </c>
      <c r="E44">
        <v>30</v>
      </c>
      <c r="F44" s="18" t="s">
        <v>3435</v>
      </c>
      <c r="G44" s="18" t="s">
        <v>334</v>
      </c>
    </row>
    <row r="45" spans="1:7" s="18" customFormat="1">
      <c r="A45" s="18" t="s">
        <v>53</v>
      </c>
      <c r="B45" s="20" t="s">
        <v>127</v>
      </c>
      <c r="C45" s="18" t="s">
        <v>3460</v>
      </c>
      <c r="D45" s="18" t="s">
        <v>3461</v>
      </c>
      <c r="E45" s="20">
        <v>0.25</v>
      </c>
      <c r="G45" s="18" t="s">
        <v>334</v>
      </c>
    </row>
    <row r="46" spans="1:7" s="18" customFormat="1">
      <c r="A46" s="18" t="s">
        <v>53</v>
      </c>
      <c r="B46" s="20" t="s">
        <v>127</v>
      </c>
      <c r="C46" s="18" t="s">
        <v>3462</v>
      </c>
      <c r="D46" s="18" t="s">
        <v>3463</v>
      </c>
      <c r="E46" s="20">
        <v>0.5</v>
      </c>
      <c r="G46" s="18" t="s">
        <v>334</v>
      </c>
    </row>
    <row r="47" spans="1:7" s="18" customFormat="1">
      <c r="A47" s="18" t="s">
        <v>53</v>
      </c>
      <c r="B47" s="20" t="s">
        <v>127</v>
      </c>
      <c r="C47" s="18" t="s">
        <v>3464</v>
      </c>
      <c r="D47" s="18" t="s">
        <v>3465</v>
      </c>
      <c r="E47">
        <v>1</v>
      </c>
      <c r="G47" s="18" t="s">
        <v>334</v>
      </c>
    </row>
    <row r="48" spans="1:7" s="18" customFormat="1">
      <c r="A48" s="18" t="s">
        <v>53</v>
      </c>
      <c r="B48" s="20" t="s">
        <v>127</v>
      </c>
      <c r="C48" s="18" t="s">
        <v>3466</v>
      </c>
      <c r="D48" s="18" t="s">
        <v>3467</v>
      </c>
      <c r="E48">
        <v>2</v>
      </c>
      <c r="G48" s="18" t="s">
        <v>334</v>
      </c>
    </row>
    <row r="49" spans="1:7" s="18" customFormat="1">
      <c r="A49" s="18" t="s">
        <v>53</v>
      </c>
      <c r="B49" s="20" t="s">
        <v>127</v>
      </c>
      <c r="C49" s="18" t="s">
        <v>3468</v>
      </c>
      <c r="D49" s="18" t="s">
        <v>3469</v>
      </c>
      <c r="E49">
        <v>3</v>
      </c>
      <c r="G49" s="18" t="s">
        <v>334</v>
      </c>
    </row>
    <row r="50" spans="1:7" s="18" customFormat="1">
      <c r="A50" s="18" t="s">
        <v>53</v>
      </c>
      <c r="B50" s="20" t="s">
        <v>127</v>
      </c>
      <c r="C50" s="18" t="s">
        <v>3470</v>
      </c>
      <c r="D50" s="18" t="s">
        <v>3471</v>
      </c>
      <c r="E50">
        <v>4</v>
      </c>
      <c r="G50" s="18" t="s">
        <v>334</v>
      </c>
    </row>
    <row r="51" spans="1:7" s="18" customFormat="1">
      <c r="A51" s="18" t="s">
        <v>53</v>
      </c>
      <c r="B51" s="20" t="s">
        <v>127</v>
      </c>
      <c r="C51" s="18" t="s">
        <v>3472</v>
      </c>
      <c r="D51" s="18" t="s">
        <v>3473</v>
      </c>
      <c r="E51">
        <v>5</v>
      </c>
      <c r="G51" s="18" t="s">
        <v>334</v>
      </c>
    </row>
    <row r="52" spans="1:7" s="18" customFormat="1">
      <c r="A52" s="18" t="s">
        <v>53</v>
      </c>
      <c r="B52" s="20" t="s">
        <v>127</v>
      </c>
      <c r="C52" s="18" t="s">
        <v>3474</v>
      </c>
      <c r="D52" s="18" t="s">
        <v>3475</v>
      </c>
      <c r="E52">
        <v>7</v>
      </c>
      <c r="G52" s="18" t="s">
        <v>334</v>
      </c>
    </row>
    <row r="53" spans="1:7" s="18" customFormat="1">
      <c r="A53" s="18" t="s">
        <v>53</v>
      </c>
      <c r="B53" s="20" t="s">
        <v>127</v>
      </c>
      <c r="C53" s="18" t="s">
        <v>3476</v>
      </c>
      <c r="D53" s="18" t="s">
        <v>3477</v>
      </c>
      <c r="E53">
        <v>8</v>
      </c>
      <c r="G53" s="18" t="s">
        <v>334</v>
      </c>
    </row>
    <row r="54" spans="1:7" s="18" customFormat="1">
      <c r="A54" s="18" t="s">
        <v>53</v>
      </c>
      <c r="B54" s="20" t="s">
        <v>127</v>
      </c>
      <c r="C54" s="18" t="s">
        <v>3478</v>
      </c>
      <c r="D54" s="18" t="s">
        <v>3479</v>
      </c>
      <c r="E54">
        <v>9</v>
      </c>
      <c r="G54" s="18" t="s">
        <v>334</v>
      </c>
    </row>
    <row r="55" spans="1:7" s="18" customFormat="1">
      <c r="A55" s="18" t="s">
        <v>53</v>
      </c>
      <c r="B55" s="20" t="s">
        <v>127</v>
      </c>
      <c r="C55" s="18" t="s">
        <v>3480</v>
      </c>
      <c r="D55" s="18" t="s">
        <v>3481</v>
      </c>
      <c r="E55">
        <v>10</v>
      </c>
      <c r="G55" s="18" t="s">
        <v>334</v>
      </c>
    </row>
    <row r="56" spans="1:7">
      <c r="A56" s="18" t="s">
        <v>53</v>
      </c>
      <c r="B56" s="20" t="s">
        <v>127</v>
      </c>
      <c r="C56" s="18" t="s">
        <v>3482</v>
      </c>
      <c r="D56" s="17" t="s">
        <v>3483</v>
      </c>
      <c r="E56">
        <v>15</v>
      </c>
      <c r="F56" s="20"/>
      <c r="G56" s="20" t="s">
        <v>334</v>
      </c>
    </row>
    <row r="57" spans="1:7">
      <c r="A57" s="18"/>
      <c r="E57"/>
    </row>
    <row r="58" spans="1:7">
      <c r="E58"/>
    </row>
    <row r="59" spans="1:7">
      <c r="E59"/>
    </row>
    <row r="60" spans="1:7">
      <c r="E60"/>
    </row>
    <row r="61" spans="1:7">
      <c r="E61"/>
    </row>
    <row r="62" spans="1:7">
      <c r="E62"/>
    </row>
    <row r="63" spans="1:7">
      <c r="E63"/>
    </row>
    <row r="64" spans="1:7">
      <c r="E64"/>
    </row>
    <row r="65" spans="5:5">
      <c r="E65"/>
    </row>
    <row r="66" spans="5:5">
      <c r="E66"/>
    </row>
    <row r="67" spans="5:5">
      <c r="E67"/>
    </row>
    <row r="68" spans="5:5">
      <c r="E68"/>
    </row>
    <row r="69" spans="5:5">
      <c r="E69"/>
    </row>
    <row r="70" spans="5:5">
      <c r="E70"/>
    </row>
    <row r="71" spans="5:5">
      <c r="E71"/>
    </row>
    <row r="72" spans="5:5">
      <c r="E72"/>
    </row>
    <row r="73" spans="5:5">
      <c r="E73"/>
    </row>
    <row r="74" spans="5:5">
      <c r="E74"/>
    </row>
    <row r="75" spans="5:5">
      <c r="E7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G59"/>
  <sheetViews>
    <sheetView zoomScale="80" zoomScaleNormal="80" workbookViewId="0"/>
  </sheetViews>
  <sheetFormatPr baseColWidth="10" defaultColWidth="8.85546875" defaultRowHeight="15"/>
  <cols>
    <col min="1" max="1" width="8.85546875" style="1"/>
    <col min="2" max="2" width="5.7109375" style="1" bestFit="1" customWidth="1"/>
    <col min="3" max="3" width="22" style="1" customWidth="1"/>
    <col min="4" max="4" width="45.42578125" style="1" bestFit="1" customWidth="1"/>
    <col min="5" max="5" width="6" style="1" bestFit="1" customWidth="1"/>
    <col min="6" max="6" width="28.42578125" style="1" bestFit="1" customWidth="1"/>
    <col min="7" max="7" width="11.7109375" style="1" bestFit="1" customWidth="1"/>
    <col min="8" max="16384" width="8.85546875" style="1"/>
  </cols>
  <sheetData>
    <row r="1" spans="1:7">
      <c r="A1" s="10" t="s">
        <v>43</v>
      </c>
      <c r="B1" s="10" t="s">
        <v>0</v>
      </c>
      <c r="C1" s="10" t="s">
        <v>328</v>
      </c>
      <c r="D1" s="10" t="s">
        <v>107</v>
      </c>
      <c r="E1" s="10" t="s">
        <v>329</v>
      </c>
      <c r="F1" s="10" t="s">
        <v>106</v>
      </c>
      <c r="G1" s="10" t="s">
        <v>330</v>
      </c>
    </row>
    <row r="2" spans="1:7">
      <c r="A2" s="1" t="s">
        <v>54</v>
      </c>
      <c r="B2" s="11" t="s">
        <v>5</v>
      </c>
      <c r="C2" s="1" t="s">
        <v>322</v>
      </c>
      <c r="D2" s="1" t="s">
        <v>3484</v>
      </c>
      <c r="E2" s="15">
        <v>0</v>
      </c>
      <c r="G2" s="1" t="s">
        <v>334</v>
      </c>
    </row>
    <row r="3" spans="1:7">
      <c r="A3" s="1" t="s">
        <v>54</v>
      </c>
      <c r="B3" s="11" t="s">
        <v>7</v>
      </c>
      <c r="C3" s="1" t="s">
        <v>3485</v>
      </c>
      <c r="D3" s="1" t="s">
        <v>3486</v>
      </c>
      <c r="E3" s="15">
        <v>0.25</v>
      </c>
      <c r="G3" s="1" t="s">
        <v>334</v>
      </c>
    </row>
    <row r="4" spans="1:7">
      <c r="A4" s="1" t="s">
        <v>54</v>
      </c>
      <c r="B4" s="11" t="s">
        <v>7</v>
      </c>
      <c r="C4" s="1" t="s">
        <v>3487</v>
      </c>
      <c r="D4" s="1" t="s">
        <v>3488</v>
      </c>
      <c r="E4" s="15">
        <v>0.5</v>
      </c>
      <c r="G4" s="15" t="s">
        <v>334</v>
      </c>
    </row>
    <row r="5" spans="1:7">
      <c r="A5" s="1" t="s">
        <v>54</v>
      </c>
      <c r="B5" s="11" t="s">
        <v>7</v>
      </c>
      <c r="C5" s="1" t="s">
        <v>3489</v>
      </c>
      <c r="D5" s="1" t="s">
        <v>3490</v>
      </c>
      <c r="E5" s="15">
        <v>0.75</v>
      </c>
      <c r="G5" s="15" t="s">
        <v>334</v>
      </c>
    </row>
    <row r="6" spans="1:7">
      <c r="A6" s="1" t="s">
        <v>54</v>
      </c>
      <c r="B6" s="1" t="s">
        <v>25</v>
      </c>
      <c r="C6" s="1" t="s">
        <v>3491</v>
      </c>
      <c r="D6" s="1" t="s">
        <v>3492</v>
      </c>
      <c r="E6">
        <v>1</v>
      </c>
      <c r="F6" s="1" t="s">
        <v>2319</v>
      </c>
      <c r="G6" s="1" t="s">
        <v>334</v>
      </c>
    </row>
    <row r="7" spans="1:7">
      <c r="A7" s="1" t="s">
        <v>54</v>
      </c>
      <c r="B7" s="1" t="s">
        <v>25</v>
      </c>
      <c r="C7" s="1" t="s">
        <v>3493</v>
      </c>
      <c r="D7" s="1" t="s">
        <v>3494</v>
      </c>
      <c r="E7">
        <v>2</v>
      </c>
      <c r="F7" s="1" t="s">
        <v>2319</v>
      </c>
      <c r="G7" s="1" t="s">
        <v>334</v>
      </c>
    </row>
    <row r="8" spans="1:7">
      <c r="A8" s="1" t="s">
        <v>54</v>
      </c>
      <c r="B8" s="1" t="s">
        <v>25</v>
      </c>
      <c r="C8" s="1" t="s">
        <v>3495</v>
      </c>
      <c r="D8" s="1" t="s">
        <v>3496</v>
      </c>
      <c r="E8">
        <v>3</v>
      </c>
      <c r="F8" s="1" t="s">
        <v>2319</v>
      </c>
      <c r="G8" s="1" t="s">
        <v>334</v>
      </c>
    </row>
    <row r="9" spans="1:7">
      <c r="A9" s="1" t="s">
        <v>54</v>
      </c>
      <c r="B9" s="1" t="s">
        <v>25</v>
      </c>
      <c r="C9" s="1" t="s">
        <v>3497</v>
      </c>
      <c r="D9" s="1" t="s">
        <v>3498</v>
      </c>
      <c r="E9">
        <v>4</v>
      </c>
      <c r="F9" s="1" t="s">
        <v>2319</v>
      </c>
      <c r="G9" s="1" t="s">
        <v>334</v>
      </c>
    </row>
    <row r="10" spans="1:7">
      <c r="A10" s="1" t="s">
        <v>54</v>
      </c>
      <c r="B10" s="1" t="s">
        <v>25</v>
      </c>
      <c r="C10" s="1" t="s">
        <v>3499</v>
      </c>
      <c r="D10" s="1" t="s">
        <v>3500</v>
      </c>
      <c r="E10">
        <v>5</v>
      </c>
      <c r="F10" s="1" t="s">
        <v>2319</v>
      </c>
      <c r="G10" s="1" t="s">
        <v>334</v>
      </c>
    </row>
    <row r="11" spans="1:7">
      <c r="A11" s="1" t="s">
        <v>54</v>
      </c>
      <c r="B11" s="1" t="s">
        <v>25</v>
      </c>
      <c r="C11" s="1" t="s">
        <v>3501</v>
      </c>
      <c r="D11" s="1" t="s">
        <v>3502</v>
      </c>
      <c r="E11">
        <v>6</v>
      </c>
      <c r="F11" s="1" t="s">
        <v>2319</v>
      </c>
      <c r="G11" s="1" t="s">
        <v>334</v>
      </c>
    </row>
    <row r="12" spans="1:7">
      <c r="A12" s="1" t="s">
        <v>54</v>
      </c>
      <c r="B12" s="1" t="s">
        <v>25</v>
      </c>
      <c r="C12" s="1" t="s">
        <v>3503</v>
      </c>
      <c r="D12" s="1" t="s">
        <v>3504</v>
      </c>
      <c r="E12">
        <v>7</v>
      </c>
      <c r="F12" s="1" t="s">
        <v>2319</v>
      </c>
      <c r="G12" s="1" t="s">
        <v>334</v>
      </c>
    </row>
    <row r="13" spans="1:7">
      <c r="A13" s="1" t="s">
        <v>54</v>
      </c>
      <c r="B13" s="1" t="s">
        <v>25</v>
      </c>
      <c r="C13" s="1" t="s">
        <v>3505</v>
      </c>
      <c r="D13" s="1" t="s">
        <v>3506</v>
      </c>
      <c r="E13">
        <v>8</v>
      </c>
      <c r="F13" s="1" t="s">
        <v>2319</v>
      </c>
      <c r="G13" s="1" t="s">
        <v>334</v>
      </c>
    </row>
    <row r="14" spans="1:7">
      <c r="A14" s="1" t="s">
        <v>54</v>
      </c>
      <c r="B14" s="1" t="s">
        <v>25</v>
      </c>
      <c r="C14" s="1" t="s">
        <v>3507</v>
      </c>
      <c r="D14" s="1" t="s">
        <v>3508</v>
      </c>
      <c r="E14">
        <v>9</v>
      </c>
      <c r="F14" s="1" t="s">
        <v>2319</v>
      </c>
      <c r="G14" s="1" t="s">
        <v>334</v>
      </c>
    </row>
    <row r="15" spans="1:7">
      <c r="A15" s="1" t="s">
        <v>54</v>
      </c>
      <c r="B15" s="1" t="s">
        <v>25</v>
      </c>
      <c r="C15" s="1" t="s">
        <v>3509</v>
      </c>
      <c r="D15" s="1" t="s">
        <v>3510</v>
      </c>
      <c r="E15">
        <v>10</v>
      </c>
      <c r="F15" s="1" t="s">
        <v>2319</v>
      </c>
      <c r="G15" s="1" t="s">
        <v>334</v>
      </c>
    </row>
    <row r="16" spans="1:7">
      <c r="A16" s="1" t="s">
        <v>54</v>
      </c>
      <c r="B16" s="1" t="s">
        <v>25</v>
      </c>
      <c r="C16" s="1" t="s">
        <v>3511</v>
      </c>
      <c r="D16" s="1" t="s">
        <v>3512</v>
      </c>
      <c r="E16">
        <v>15</v>
      </c>
      <c r="F16" s="1" t="s">
        <v>2319</v>
      </c>
      <c r="G16" s="1" t="s">
        <v>334</v>
      </c>
    </row>
    <row r="17" spans="1:7">
      <c r="A17" s="1" t="s">
        <v>54</v>
      </c>
      <c r="B17" s="1" t="s">
        <v>25</v>
      </c>
      <c r="C17" s="1" t="s">
        <v>3513</v>
      </c>
      <c r="D17" s="1" t="s">
        <v>3514</v>
      </c>
      <c r="E17">
        <v>20</v>
      </c>
      <c r="F17" s="1" t="s">
        <v>2319</v>
      </c>
      <c r="G17" s="1" t="s">
        <v>334</v>
      </c>
    </row>
    <row r="18" spans="1:7">
      <c r="A18" s="1" t="s">
        <v>54</v>
      </c>
      <c r="B18" s="1" t="s">
        <v>11</v>
      </c>
      <c r="C18" s="1" t="s">
        <v>3515</v>
      </c>
      <c r="D18" s="1" t="s">
        <v>3516</v>
      </c>
      <c r="E18">
        <v>1</v>
      </c>
      <c r="F18" s="1" t="s">
        <v>2348</v>
      </c>
      <c r="G18" s="1" t="s">
        <v>334</v>
      </c>
    </row>
    <row r="19" spans="1:7">
      <c r="A19" s="1" t="s">
        <v>54</v>
      </c>
      <c r="B19" s="1" t="s">
        <v>11</v>
      </c>
      <c r="C19" s="1" t="s">
        <v>3517</v>
      </c>
      <c r="D19" s="1" t="s">
        <v>3518</v>
      </c>
      <c r="E19">
        <v>2</v>
      </c>
      <c r="F19" s="1" t="s">
        <v>2348</v>
      </c>
      <c r="G19" s="1" t="s">
        <v>334</v>
      </c>
    </row>
    <row r="20" spans="1:7">
      <c r="A20" s="1" t="s">
        <v>54</v>
      </c>
      <c r="B20" s="1" t="s">
        <v>11</v>
      </c>
      <c r="C20" s="1" t="s">
        <v>3519</v>
      </c>
      <c r="D20" s="1" t="s">
        <v>3520</v>
      </c>
      <c r="E20">
        <v>3</v>
      </c>
      <c r="F20" s="1" t="s">
        <v>2348</v>
      </c>
      <c r="G20" s="1" t="s">
        <v>334</v>
      </c>
    </row>
    <row r="21" spans="1:7">
      <c r="A21" s="1" t="s">
        <v>54</v>
      </c>
      <c r="B21" s="1" t="s">
        <v>11</v>
      </c>
      <c r="C21" s="1" t="s">
        <v>3521</v>
      </c>
      <c r="D21" s="1" t="s">
        <v>3522</v>
      </c>
      <c r="E21">
        <v>4</v>
      </c>
      <c r="F21" s="1" t="s">
        <v>2348</v>
      </c>
      <c r="G21" s="1" t="s">
        <v>334</v>
      </c>
    </row>
    <row r="22" spans="1:7">
      <c r="A22" s="1" t="s">
        <v>54</v>
      </c>
      <c r="B22" s="1" t="s">
        <v>11</v>
      </c>
      <c r="C22" s="1" t="s">
        <v>3523</v>
      </c>
      <c r="D22" s="1" t="s">
        <v>3524</v>
      </c>
      <c r="E22">
        <v>5</v>
      </c>
      <c r="F22" s="1" t="s">
        <v>2348</v>
      </c>
      <c r="G22" s="1" t="s">
        <v>334</v>
      </c>
    </row>
    <row r="23" spans="1:7">
      <c r="A23" s="1" t="s">
        <v>54</v>
      </c>
      <c r="B23" s="1" t="s">
        <v>11</v>
      </c>
      <c r="C23" s="1" t="s">
        <v>3525</v>
      </c>
      <c r="D23" s="1" t="s">
        <v>3526</v>
      </c>
      <c r="E23">
        <v>6</v>
      </c>
      <c r="F23" s="1" t="s">
        <v>2348</v>
      </c>
      <c r="G23" s="1" t="s">
        <v>334</v>
      </c>
    </row>
    <row r="24" spans="1:7">
      <c r="A24" s="1" t="s">
        <v>54</v>
      </c>
      <c r="B24" s="1" t="s">
        <v>11</v>
      </c>
      <c r="C24" s="1" t="s">
        <v>3527</v>
      </c>
      <c r="D24" s="1" t="s">
        <v>3528</v>
      </c>
      <c r="E24">
        <v>7</v>
      </c>
      <c r="F24" s="1" t="s">
        <v>2348</v>
      </c>
      <c r="G24" s="1" t="s">
        <v>334</v>
      </c>
    </row>
    <row r="25" spans="1:7">
      <c r="A25" s="1" t="s">
        <v>54</v>
      </c>
      <c r="B25" s="1" t="s">
        <v>11</v>
      </c>
      <c r="C25" s="1" t="s">
        <v>3529</v>
      </c>
      <c r="D25" s="1" t="s">
        <v>3530</v>
      </c>
      <c r="E25">
        <v>8</v>
      </c>
      <c r="F25" s="1" t="s">
        <v>2348</v>
      </c>
      <c r="G25" s="1" t="s">
        <v>334</v>
      </c>
    </row>
    <row r="26" spans="1:7">
      <c r="A26" s="1" t="s">
        <v>54</v>
      </c>
      <c r="B26" s="1" t="s">
        <v>11</v>
      </c>
      <c r="C26" s="1" t="s">
        <v>3531</v>
      </c>
      <c r="D26" s="1" t="s">
        <v>3532</v>
      </c>
      <c r="E26">
        <v>9</v>
      </c>
      <c r="F26" s="1" t="s">
        <v>2348</v>
      </c>
      <c r="G26" s="1" t="s">
        <v>334</v>
      </c>
    </row>
    <row r="27" spans="1:7">
      <c r="A27" s="1" t="s">
        <v>54</v>
      </c>
      <c r="B27" s="1" t="s">
        <v>11</v>
      </c>
      <c r="C27" s="1" t="s">
        <v>3533</v>
      </c>
      <c r="D27" s="1" t="s">
        <v>3534</v>
      </c>
      <c r="E27">
        <v>10</v>
      </c>
      <c r="F27" s="1" t="s">
        <v>2348</v>
      </c>
      <c r="G27" s="1" t="s">
        <v>334</v>
      </c>
    </row>
    <row r="28" spans="1:7">
      <c r="A28" s="1" t="s">
        <v>54</v>
      </c>
      <c r="B28" s="1" t="s">
        <v>11</v>
      </c>
      <c r="C28" s="1" t="s">
        <v>3535</v>
      </c>
      <c r="D28" s="1" t="s">
        <v>3536</v>
      </c>
      <c r="E28">
        <v>15</v>
      </c>
      <c r="F28" s="1" t="s">
        <v>2348</v>
      </c>
      <c r="G28" s="1" t="s">
        <v>334</v>
      </c>
    </row>
    <row r="29" spans="1:7">
      <c r="A29" s="1" t="s">
        <v>54</v>
      </c>
      <c r="B29" s="1" t="s">
        <v>11</v>
      </c>
      <c r="C29" s="1" t="s">
        <v>3537</v>
      </c>
      <c r="D29" s="1" t="s">
        <v>3538</v>
      </c>
      <c r="E29">
        <v>20</v>
      </c>
      <c r="F29" s="1" t="s">
        <v>2348</v>
      </c>
      <c r="G29" s="1" t="s">
        <v>334</v>
      </c>
    </row>
    <row r="30" spans="1:7">
      <c r="A30" s="1" t="s">
        <v>54</v>
      </c>
      <c r="B30" t="s">
        <v>127</v>
      </c>
      <c r="C30" s="1" t="s">
        <v>3539</v>
      </c>
      <c r="D30" s="1" t="s">
        <v>3540</v>
      </c>
      <c r="E30" s="15">
        <v>0.25</v>
      </c>
      <c r="G30" s="1" t="s">
        <v>334</v>
      </c>
    </row>
    <row r="31" spans="1:7">
      <c r="A31" s="1" t="s">
        <v>54</v>
      </c>
      <c r="B31" t="s">
        <v>127</v>
      </c>
      <c r="C31" s="1" t="s">
        <v>3541</v>
      </c>
      <c r="D31" s="1" t="s">
        <v>3542</v>
      </c>
      <c r="E31" s="15">
        <v>0.5</v>
      </c>
      <c r="G31" s="1" t="s">
        <v>334</v>
      </c>
    </row>
    <row r="32" spans="1:7">
      <c r="A32" s="1" t="s">
        <v>54</v>
      </c>
      <c r="B32" t="s">
        <v>127</v>
      </c>
      <c r="C32" s="1" t="s">
        <v>3543</v>
      </c>
      <c r="D32" s="1" t="s">
        <v>3544</v>
      </c>
      <c r="E32">
        <v>1</v>
      </c>
      <c r="G32" s="1" t="s">
        <v>334</v>
      </c>
    </row>
    <row r="33" spans="1:7">
      <c r="A33" s="1" t="s">
        <v>54</v>
      </c>
      <c r="B33" t="s">
        <v>127</v>
      </c>
      <c r="C33" s="1" t="s">
        <v>3545</v>
      </c>
      <c r="D33" s="1" t="s">
        <v>3546</v>
      </c>
      <c r="E33">
        <v>2</v>
      </c>
      <c r="G33" s="1" t="s">
        <v>334</v>
      </c>
    </row>
    <row r="34" spans="1:7">
      <c r="A34" s="1" t="s">
        <v>54</v>
      </c>
      <c r="B34" t="s">
        <v>127</v>
      </c>
      <c r="C34" s="1" t="s">
        <v>3547</v>
      </c>
      <c r="D34" s="1" t="s">
        <v>3548</v>
      </c>
      <c r="E34">
        <v>3</v>
      </c>
      <c r="G34" s="1" t="s">
        <v>334</v>
      </c>
    </row>
    <row r="35" spans="1:7">
      <c r="A35" s="1" t="s">
        <v>54</v>
      </c>
      <c r="B35" t="s">
        <v>127</v>
      </c>
      <c r="C35" s="1" t="s">
        <v>3549</v>
      </c>
      <c r="D35" s="1" t="s">
        <v>3550</v>
      </c>
      <c r="E35">
        <v>4</v>
      </c>
      <c r="G35" s="1" t="s">
        <v>334</v>
      </c>
    </row>
    <row r="36" spans="1:7">
      <c r="A36" s="1" t="s">
        <v>54</v>
      </c>
      <c r="B36" t="s">
        <v>127</v>
      </c>
      <c r="C36" s="1" t="s">
        <v>3551</v>
      </c>
      <c r="D36" s="1" t="s">
        <v>3552</v>
      </c>
      <c r="E36">
        <v>5</v>
      </c>
      <c r="G36" s="1" t="s">
        <v>334</v>
      </c>
    </row>
    <row r="37" spans="1:7">
      <c r="A37" s="1" t="s">
        <v>54</v>
      </c>
      <c r="B37" t="s">
        <v>127</v>
      </c>
      <c r="C37" s="1" t="s">
        <v>3553</v>
      </c>
      <c r="D37" s="1" t="s">
        <v>3554</v>
      </c>
      <c r="E37">
        <v>7</v>
      </c>
      <c r="G37" s="1" t="s">
        <v>334</v>
      </c>
    </row>
    <row r="38" spans="1:7">
      <c r="A38" s="1" t="s">
        <v>54</v>
      </c>
      <c r="B38" t="s">
        <v>127</v>
      </c>
      <c r="C38" s="1" t="s">
        <v>3555</v>
      </c>
      <c r="D38" s="1" t="s">
        <v>3556</v>
      </c>
      <c r="E38">
        <v>8</v>
      </c>
      <c r="G38" s="1" t="s">
        <v>334</v>
      </c>
    </row>
    <row r="39" spans="1:7">
      <c r="A39" s="1" t="s">
        <v>54</v>
      </c>
      <c r="B39" t="s">
        <v>127</v>
      </c>
      <c r="C39" s="1" t="s">
        <v>3557</v>
      </c>
      <c r="D39" s="1" t="s">
        <v>3558</v>
      </c>
      <c r="E39">
        <v>9</v>
      </c>
      <c r="G39" s="1" t="s">
        <v>334</v>
      </c>
    </row>
    <row r="40" spans="1:7">
      <c r="A40" s="1" t="s">
        <v>54</v>
      </c>
      <c r="B40" t="s">
        <v>127</v>
      </c>
      <c r="C40" s="1" t="s">
        <v>3559</v>
      </c>
      <c r="D40" s="1" t="s">
        <v>3560</v>
      </c>
      <c r="E40">
        <v>10</v>
      </c>
      <c r="G40" s="1" t="s">
        <v>334</v>
      </c>
    </row>
    <row r="41" spans="1:7">
      <c r="A41" s="1" t="s">
        <v>54</v>
      </c>
      <c r="B41" t="s">
        <v>127</v>
      </c>
      <c r="C41" s="1" t="s">
        <v>3561</v>
      </c>
      <c r="D41" s="1" t="s">
        <v>3562</v>
      </c>
      <c r="E41">
        <v>15</v>
      </c>
      <c r="F41"/>
      <c r="G41" t="s">
        <v>334</v>
      </c>
    </row>
    <row r="42" spans="1:7">
      <c r="A42" s="1" t="s">
        <v>54</v>
      </c>
      <c r="B42" s="1" t="s">
        <v>9</v>
      </c>
      <c r="C42" s="1" t="s">
        <v>3563</v>
      </c>
      <c r="D42" s="1" t="s">
        <v>3564</v>
      </c>
      <c r="E42">
        <f>1/12</f>
        <v>8.3333333333333329E-2</v>
      </c>
      <c r="F42" s="1" t="s">
        <v>3565</v>
      </c>
      <c r="G42" t="s">
        <v>334</v>
      </c>
    </row>
    <row r="43" spans="1:7">
      <c r="A43" s="1" t="s">
        <v>54</v>
      </c>
      <c r="B43" s="1" t="s">
        <v>9</v>
      </c>
      <c r="C43" s="1" t="s">
        <v>3566</v>
      </c>
      <c r="D43" s="1" t="s">
        <v>3567</v>
      </c>
      <c r="E43">
        <f>2/12</f>
        <v>0.16666666666666666</v>
      </c>
      <c r="F43" s="1" t="s">
        <v>3565</v>
      </c>
      <c r="G43" t="s">
        <v>334</v>
      </c>
    </row>
    <row r="44" spans="1:7">
      <c r="A44" s="1" t="s">
        <v>54</v>
      </c>
      <c r="B44" s="1" t="s">
        <v>9</v>
      </c>
      <c r="C44" s="1" t="s">
        <v>3568</v>
      </c>
      <c r="D44" s="1" t="s">
        <v>3569</v>
      </c>
      <c r="E44">
        <f>3/12</f>
        <v>0.25</v>
      </c>
      <c r="F44" s="1" t="s">
        <v>3565</v>
      </c>
      <c r="G44" t="s">
        <v>334</v>
      </c>
    </row>
    <row r="45" spans="1:7">
      <c r="A45" s="1" t="s">
        <v>54</v>
      </c>
      <c r="B45" s="1" t="s">
        <v>9</v>
      </c>
      <c r="C45" s="1" t="s">
        <v>3570</v>
      </c>
      <c r="D45" s="1" t="s">
        <v>3571</v>
      </c>
      <c r="E45">
        <f>4/12</f>
        <v>0.33333333333333331</v>
      </c>
      <c r="F45" s="1" t="s">
        <v>3565</v>
      </c>
      <c r="G45" t="s">
        <v>334</v>
      </c>
    </row>
    <row r="46" spans="1:7">
      <c r="A46" s="1" t="s">
        <v>54</v>
      </c>
      <c r="B46" s="1" t="s">
        <v>9</v>
      </c>
      <c r="C46" s="1" t="s">
        <v>3572</v>
      </c>
      <c r="D46" s="1" t="s">
        <v>3573</v>
      </c>
      <c r="E46">
        <f>5/12</f>
        <v>0.41666666666666669</v>
      </c>
      <c r="F46" s="1" t="s">
        <v>3565</v>
      </c>
      <c r="G46" t="s">
        <v>334</v>
      </c>
    </row>
    <row r="47" spans="1:7">
      <c r="A47" s="1" t="s">
        <v>54</v>
      </c>
      <c r="B47" s="1" t="s">
        <v>9</v>
      </c>
      <c r="C47" s="1" t="s">
        <v>3574</v>
      </c>
      <c r="D47" s="1" t="s">
        <v>3575</v>
      </c>
      <c r="E47">
        <f>6/12</f>
        <v>0.5</v>
      </c>
      <c r="F47" s="1" t="s">
        <v>3565</v>
      </c>
      <c r="G47" t="s">
        <v>334</v>
      </c>
    </row>
    <row r="48" spans="1:7">
      <c r="A48" s="1" t="s">
        <v>54</v>
      </c>
      <c r="B48" s="1" t="s">
        <v>9</v>
      </c>
      <c r="C48" s="1" t="s">
        <v>3576</v>
      </c>
      <c r="D48" s="1" t="s">
        <v>3577</v>
      </c>
      <c r="E48">
        <f>7/12</f>
        <v>0.58333333333333337</v>
      </c>
      <c r="F48" s="1" t="s">
        <v>3565</v>
      </c>
      <c r="G48" t="s">
        <v>334</v>
      </c>
    </row>
    <row r="49" spans="1:7">
      <c r="A49" s="1" t="s">
        <v>54</v>
      </c>
      <c r="B49" s="1" t="s">
        <v>9</v>
      </c>
      <c r="C49" s="1" t="s">
        <v>3578</v>
      </c>
      <c r="D49" s="1" t="s">
        <v>3579</v>
      </c>
      <c r="E49">
        <f>8/12</f>
        <v>0.66666666666666663</v>
      </c>
      <c r="F49" s="1" t="s">
        <v>3565</v>
      </c>
      <c r="G49" t="s">
        <v>334</v>
      </c>
    </row>
    <row r="50" spans="1:7">
      <c r="A50" s="1" t="s">
        <v>54</v>
      </c>
      <c r="B50" s="1" t="s">
        <v>9</v>
      </c>
      <c r="C50" s="1" t="s">
        <v>3580</v>
      </c>
      <c r="D50" s="1" t="s">
        <v>3581</v>
      </c>
      <c r="E50">
        <f>9/12</f>
        <v>0.75</v>
      </c>
      <c r="F50" s="1" t="s">
        <v>3565</v>
      </c>
      <c r="G50" t="s">
        <v>334</v>
      </c>
    </row>
    <row r="51" spans="1:7">
      <c r="A51" s="1" t="s">
        <v>54</v>
      </c>
      <c r="B51" s="1" t="s">
        <v>9</v>
      </c>
      <c r="C51" s="1" t="s">
        <v>3582</v>
      </c>
      <c r="D51" s="1" t="s">
        <v>3583</v>
      </c>
      <c r="E51">
        <f>10/12</f>
        <v>0.83333333333333337</v>
      </c>
      <c r="F51" s="1" t="s">
        <v>3565</v>
      </c>
      <c r="G51" t="s">
        <v>334</v>
      </c>
    </row>
    <row r="52" spans="1:7">
      <c r="A52" s="1" t="s">
        <v>54</v>
      </c>
      <c r="B52" s="1" t="s">
        <v>9</v>
      </c>
      <c r="C52" s="1" t="s">
        <v>3584</v>
      </c>
      <c r="D52" s="1" t="s">
        <v>3585</v>
      </c>
      <c r="E52">
        <f>11/12</f>
        <v>0.91666666666666663</v>
      </c>
      <c r="F52" s="1" t="s">
        <v>3565</v>
      </c>
      <c r="G52" t="s">
        <v>334</v>
      </c>
    </row>
    <row r="53" spans="1:7">
      <c r="A53" s="1" t="s">
        <v>54</v>
      </c>
      <c r="B53" s="1" t="s">
        <v>9</v>
      </c>
      <c r="C53" s="1" t="s">
        <v>3586</v>
      </c>
      <c r="D53" s="1" t="s">
        <v>3587</v>
      </c>
      <c r="E53">
        <v>1</v>
      </c>
      <c r="F53" s="1" t="s">
        <v>3565</v>
      </c>
      <c r="G53" t="s">
        <v>334</v>
      </c>
    </row>
    <row r="54" spans="1:7">
      <c r="A54" s="1" t="s">
        <v>54</v>
      </c>
      <c r="B54" s="1" t="s">
        <v>9</v>
      </c>
      <c r="C54" s="1" t="s">
        <v>3588</v>
      </c>
      <c r="D54" s="1" t="s">
        <v>3589</v>
      </c>
      <c r="E54">
        <f>15/12</f>
        <v>1.25</v>
      </c>
      <c r="F54" s="1" t="s">
        <v>3565</v>
      </c>
      <c r="G54" t="s">
        <v>334</v>
      </c>
    </row>
    <row r="55" spans="1:7">
      <c r="A55" s="1" t="s">
        <v>54</v>
      </c>
      <c r="B55" s="1" t="s">
        <v>9</v>
      </c>
      <c r="C55" s="1" t="s">
        <v>3590</v>
      </c>
      <c r="D55" s="1" t="s">
        <v>3591</v>
      </c>
      <c r="E55">
        <f>18/12</f>
        <v>1.5</v>
      </c>
      <c r="F55" s="1" t="s">
        <v>3565</v>
      </c>
      <c r="G55" t="s">
        <v>334</v>
      </c>
    </row>
    <row r="56" spans="1:7">
      <c r="A56" s="1" t="s">
        <v>54</v>
      </c>
      <c r="B56" s="1" t="s">
        <v>9</v>
      </c>
      <c r="C56" s="1" t="s">
        <v>3592</v>
      </c>
      <c r="D56" s="1" t="s">
        <v>3593</v>
      </c>
      <c r="E56">
        <v>2</v>
      </c>
      <c r="F56" s="1" t="s">
        <v>3565</v>
      </c>
      <c r="G56" t="s">
        <v>334</v>
      </c>
    </row>
    <row r="57" spans="1:7">
      <c r="A57" s="1" t="s">
        <v>54</v>
      </c>
      <c r="B57" s="1" t="s">
        <v>9</v>
      </c>
      <c r="C57" s="1" t="s">
        <v>3594</v>
      </c>
      <c r="D57" s="1" t="s">
        <v>3595</v>
      </c>
      <c r="E57">
        <v>3</v>
      </c>
      <c r="F57" s="1" t="s">
        <v>3565</v>
      </c>
      <c r="G57" t="s">
        <v>334</v>
      </c>
    </row>
    <row r="58" spans="1:7">
      <c r="A58" s="1" t="s">
        <v>54</v>
      </c>
      <c r="B58" s="1" t="s">
        <v>9</v>
      </c>
      <c r="C58" s="1" t="s">
        <v>3596</v>
      </c>
      <c r="D58" s="1" t="s">
        <v>3597</v>
      </c>
      <c r="E58">
        <v>4</v>
      </c>
      <c r="F58" s="1" t="s">
        <v>3565</v>
      </c>
      <c r="G58" t="s">
        <v>334</v>
      </c>
    </row>
    <row r="59" spans="1:7">
      <c r="A59" s="1" t="s">
        <v>54</v>
      </c>
      <c r="B59" s="1" t="s">
        <v>9</v>
      </c>
      <c r="C59" s="1" t="s">
        <v>3598</v>
      </c>
      <c r="D59" s="1" t="s">
        <v>3599</v>
      </c>
      <c r="E59">
        <v>5</v>
      </c>
      <c r="F59" s="1" t="s">
        <v>3565</v>
      </c>
      <c r="G59" t="s">
        <v>334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G64"/>
  <sheetViews>
    <sheetView zoomScale="80" zoomScaleNormal="80" workbookViewId="0"/>
  </sheetViews>
  <sheetFormatPr baseColWidth="10" defaultColWidth="8.85546875" defaultRowHeight="15"/>
  <cols>
    <col min="1" max="1" width="8.85546875" style="17"/>
    <col min="2" max="2" width="5.140625" style="17" bestFit="1" customWidth="1"/>
    <col min="3" max="3" width="22" style="17" customWidth="1"/>
    <col min="4" max="4" width="40" style="17" bestFit="1" customWidth="1"/>
    <col min="5" max="5" width="6" style="17" bestFit="1" customWidth="1"/>
    <col min="6" max="6" width="39.140625" style="17" bestFit="1" customWidth="1"/>
    <col min="7" max="7" width="11.7109375" style="17" bestFit="1" customWidth="1"/>
    <col min="8" max="16384" width="8.85546875" style="17"/>
  </cols>
  <sheetData>
    <row r="1" spans="1:7">
      <c r="A1" s="16" t="s">
        <v>43</v>
      </c>
      <c r="B1" s="16" t="s">
        <v>0</v>
      </c>
      <c r="C1" s="16" t="s">
        <v>328</v>
      </c>
      <c r="D1" s="16" t="s">
        <v>107</v>
      </c>
      <c r="E1" s="16" t="s">
        <v>329</v>
      </c>
      <c r="F1" s="16" t="s">
        <v>106</v>
      </c>
      <c r="G1" s="16" t="s">
        <v>330</v>
      </c>
    </row>
    <row r="2" spans="1:7" s="18" customFormat="1">
      <c r="A2" s="18" t="s">
        <v>55</v>
      </c>
      <c r="B2" s="21" t="s">
        <v>5</v>
      </c>
      <c r="C2" s="18" t="s">
        <v>325</v>
      </c>
      <c r="D2" s="18" t="s">
        <v>3600</v>
      </c>
      <c r="E2" s="18">
        <v>0</v>
      </c>
      <c r="G2" s="18" t="s">
        <v>334</v>
      </c>
    </row>
    <row r="3" spans="1:7" s="18" customFormat="1">
      <c r="A3" s="18" t="s">
        <v>55</v>
      </c>
      <c r="B3" s="21" t="s">
        <v>7</v>
      </c>
      <c r="C3" s="18" t="s">
        <v>3601</v>
      </c>
      <c r="D3" s="18" t="s">
        <v>3602</v>
      </c>
      <c r="E3" s="18">
        <v>0.25</v>
      </c>
      <c r="G3" s="18" t="s">
        <v>334</v>
      </c>
    </row>
    <row r="4" spans="1:7" s="18" customFormat="1">
      <c r="A4" s="18" t="s">
        <v>55</v>
      </c>
      <c r="B4" s="21" t="s">
        <v>7</v>
      </c>
      <c r="C4" s="18" t="s">
        <v>3603</v>
      </c>
      <c r="D4" s="18" t="s">
        <v>3604</v>
      </c>
      <c r="E4" s="18">
        <v>0.5</v>
      </c>
      <c r="G4" s="18" t="s">
        <v>334</v>
      </c>
    </row>
    <row r="5" spans="1:7" s="18" customFormat="1">
      <c r="A5" s="18" t="s">
        <v>55</v>
      </c>
      <c r="B5" s="21" t="s">
        <v>7</v>
      </c>
      <c r="C5" s="18" t="s">
        <v>3605</v>
      </c>
      <c r="D5" s="18" t="s">
        <v>3606</v>
      </c>
      <c r="E5" s="18">
        <v>0.75</v>
      </c>
      <c r="G5" s="18" t="s">
        <v>334</v>
      </c>
    </row>
    <row r="6" spans="1:7" s="18" customFormat="1">
      <c r="A6" s="18" t="s">
        <v>55</v>
      </c>
      <c r="B6" s="18" t="s">
        <v>25</v>
      </c>
      <c r="C6" s="18" t="s">
        <v>3607</v>
      </c>
      <c r="D6" s="18" t="s">
        <v>3608</v>
      </c>
      <c r="E6">
        <v>1</v>
      </c>
      <c r="F6" s="18" t="s">
        <v>3609</v>
      </c>
      <c r="G6" s="18" t="s">
        <v>334</v>
      </c>
    </row>
    <row r="7" spans="1:7" s="18" customFormat="1">
      <c r="A7" s="18" t="s">
        <v>55</v>
      </c>
      <c r="B7" s="18" t="s">
        <v>25</v>
      </c>
      <c r="C7" s="18" t="s">
        <v>3610</v>
      </c>
      <c r="D7" s="18" t="s">
        <v>3611</v>
      </c>
      <c r="E7">
        <v>2</v>
      </c>
      <c r="F7" s="18" t="s">
        <v>3609</v>
      </c>
      <c r="G7" s="18" t="s">
        <v>334</v>
      </c>
    </row>
    <row r="8" spans="1:7" s="18" customFormat="1">
      <c r="A8" s="18" t="s">
        <v>55</v>
      </c>
      <c r="B8" s="18" t="s">
        <v>25</v>
      </c>
      <c r="C8" s="18" t="s">
        <v>3612</v>
      </c>
      <c r="D8" s="18" t="s">
        <v>3613</v>
      </c>
      <c r="E8">
        <v>3</v>
      </c>
      <c r="F8" s="18" t="s">
        <v>3609</v>
      </c>
      <c r="G8" s="18" t="s">
        <v>334</v>
      </c>
    </row>
    <row r="9" spans="1:7" s="18" customFormat="1">
      <c r="A9" s="18" t="s">
        <v>55</v>
      </c>
      <c r="B9" s="18" t="s">
        <v>25</v>
      </c>
      <c r="C9" s="18" t="s">
        <v>3614</v>
      </c>
      <c r="D9" s="18" t="s">
        <v>3615</v>
      </c>
      <c r="E9">
        <v>4</v>
      </c>
      <c r="F9" s="18" t="s">
        <v>3609</v>
      </c>
      <c r="G9" s="18" t="s">
        <v>334</v>
      </c>
    </row>
    <row r="10" spans="1:7" s="18" customFormat="1">
      <c r="A10" s="18" t="s">
        <v>55</v>
      </c>
      <c r="B10" s="18" t="s">
        <v>25</v>
      </c>
      <c r="C10" s="18" t="s">
        <v>3616</v>
      </c>
      <c r="D10" s="18" t="s">
        <v>3617</v>
      </c>
      <c r="E10">
        <v>5</v>
      </c>
      <c r="F10" s="18" t="s">
        <v>3609</v>
      </c>
      <c r="G10" s="18" t="s">
        <v>334</v>
      </c>
    </row>
    <row r="11" spans="1:7" s="18" customFormat="1">
      <c r="A11" s="18" t="s">
        <v>55</v>
      </c>
      <c r="B11" s="18" t="s">
        <v>25</v>
      </c>
      <c r="C11" s="18" t="s">
        <v>3618</v>
      </c>
      <c r="D11" s="18" t="s">
        <v>3619</v>
      </c>
      <c r="E11">
        <v>6</v>
      </c>
      <c r="F11" s="18" t="s">
        <v>3609</v>
      </c>
      <c r="G11" s="18" t="s">
        <v>334</v>
      </c>
    </row>
    <row r="12" spans="1:7" s="18" customFormat="1">
      <c r="A12" s="18" t="s">
        <v>55</v>
      </c>
      <c r="B12" s="18" t="s">
        <v>25</v>
      </c>
      <c r="C12" s="18" t="s">
        <v>3620</v>
      </c>
      <c r="D12" s="18" t="s">
        <v>3621</v>
      </c>
      <c r="E12">
        <v>7</v>
      </c>
      <c r="F12" s="18" t="s">
        <v>3609</v>
      </c>
      <c r="G12" s="18" t="s">
        <v>334</v>
      </c>
    </row>
    <row r="13" spans="1:7" s="18" customFormat="1">
      <c r="A13" s="18" t="s">
        <v>55</v>
      </c>
      <c r="B13" s="18" t="s">
        <v>25</v>
      </c>
      <c r="C13" s="18" t="s">
        <v>3622</v>
      </c>
      <c r="D13" s="18" t="s">
        <v>3623</v>
      </c>
      <c r="E13">
        <v>8</v>
      </c>
      <c r="F13" s="18" t="s">
        <v>3609</v>
      </c>
      <c r="G13" s="18" t="s">
        <v>334</v>
      </c>
    </row>
    <row r="14" spans="1:7" s="18" customFormat="1">
      <c r="A14" s="18" t="s">
        <v>55</v>
      </c>
      <c r="B14" s="18" t="s">
        <v>25</v>
      </c>
      <c r="C14" s="18" t="s">
        <v>3624</v>
      </c>
      <c r="D14" s="18" t="s">
        <v>3625</v>
      </c>
      <c r="E14">
        <v>9</v>
      </c>
      <c r="F14" s="18" t="s">
        <v>3609</v>
      </c>
      <c r="G14" s="18" t="s">
        <v>334</v>
      </c>
    </row>
    <row r="15" spans="1:7" s="18" customFormat="1">
      <c r="A15" s="18" t="s">
        <v>55</v>
      </c>
      <c r="B15" s="18" t="s">
        <v>25</v>
      </c>
      <c r="C15" s="18" t="s">
        <v>3626</v>
      </c>
      <c r="D15" s="18" t="s">
        <v>3627</v>
      </c>
      <c r="E15">
        <v>10</v>
      </c>
      <c r="F15" s="18" t="s">
        <v>3609</v>
      </c>
      <c r="G15" s="18" t="s">
        <v>334</v>
      </c>
    </row>
    <row r="16" spans="1:7" s="18" customFormat="1">
      <c r="A16" s="18" t="s">
        <v>55</v>
      </c>
      <c r="B16" s="18" t="s">
        <v>25</v>
      </c>
      <c r="C16" s="18" t="s">
        <v>3628</v>
      </c>
      <c r="D16" s="18" t="s">
        <v>3629</v>
      </c>
      <c r="E16">
        <v>15</v>
      </c>
      <c r="F16" s="18" t="s">
        <v>3609</v>
      </c>
      <c r="G16" s="18" t="s">
        <v>334</v>
      </c>
    </row>
    <row r="17" spans="1:7" s="18" customFormat="1">
      <c r="A17" s="18" t="s">
        <v>55</v>
      </c>
      <c r="B17" s="18" t="s">
        <v>25</v>
      </c>
      <c r="C17" s="18" t="s">
        <v>3630</v>
      </c>
      <c r="D17" s="18" t="s">
        <v>3631</v>
      </c>
      <c r="E17">
        <v>20</v>
      </c>
      <c r="F17" s="18" t="s">
        <v>3609</v>
      </c>
      <c r="G17" s="18" t="s">
        <v>334</v>
      </c>
    </row>
    <row r="18" spans="1:7" s="18" customFormat="1">
      <c r="A18" s="18" t="s">
        <v>55</v>
      </c>
      <c r="B18" s="18" t="s">
        <v>25</v>
      </c>
      <c r="C18" s="18" t="s">
        <v>3632</v>
      </c>
      <c r="D18" s="18" t="s">
        <v>3633</v>
      </c>
      <c r="E18">
        <v>30</v>
      </c>
      <c r="F18" s="18" t="s">
        <v>3609</v>
      </c>
      <c r="G18" s="18" t="s">
        <v>334</v>
      </c>
    </row>
    <row r="19" spans="1:7" s="18" customFormat="1">
      <c r="A19" s="18" t="s">
        <v>55</v>
      </c>
      <c r="B19" s="18" t="s">
        <v>11</v>
      </c>
      <c r="C19" s="18" t="s">
        <v>3634</v>
      </c>
      <c r="D19" s="18" t="s">
        <v>3635</v>
      </c>
      <c r="E19">
        <v>1</v>
      </c>
      <c r="F19" s="18" t="s">
        <v>3636</v>
      </c>
      <c r="G19" s="18" t="s">
        <v>334</v>
      </c>
    </row>
    <row r="20" spans="1:7" s="18" customFormat="1">
      <c r="A20" s="18" t="s">
        <v>55</v>
      </c>
      <c r="B20" s="18" t="s">
        <v>11</v>
      </c>
      <c r="C20" s="18" t="s">
        <v>3637</v>
      </c>
      <c r="D20" s="18" t="s">
        <v>3638</v>
      </c>
      <c r="E20">
        <v>2</v>
      </c>
      <c r="F20" s="18" t="s">
        <v>3636</v>
      </c>
      <c r="G20" s="18" t="s">
        <v>334</v>
      </c>
    </row>
    <row r="21" spans="1:7" s="18" customFormat="1">
      <c r="A21" s="18" t="s">
        <v>55</v>
      </c>
      <c r="B21" s="18" t="s">
        <v>11</v>
      </c>
      <c r="C21" s="18" t="s">
        <v>3639</v>
      </c>
      <c r="D21" s="18" t="s">
        <v>3640</v>
      </c>
      <c r="E21">
        <v>3</v>
      </c>
      <c r="F21" s="18" t="s">
        <v>3636</v>
      </c>
      <c r="G21" s="18" t="s">
        <v>334</v>
      </c>
    </row>
    <row r="22" spans="1:7" s="18" customFormat="1">
      <c r="A22" s="18" t="s">
        <v>55</v>
      </c>
      <c r="B22" s="18" t="s">
        <v>11</v>
      </c>
      <c r="C22" s="18" t="s">
        <v>3641</v>
      </c>
      <c r="D22" s="18" t="s">
        <v>3642</v>
      </c>
      <c r="E22">
        <v>4</v>
      </c>
      <c r="F22" s="18" t="s">
        <v>3636</v>
      </c>
      <c r="G22" s="18" t="s">
        <v>334</v>
      </c>
    </row>
    <row r="23" spans="1:7" s="18" customFormat="1">
      <c r="A23" s="18" t="s">
        <v>55</v>
      </c>
      <c r="B23" s="18" t="s">
        <v>11</v>
      </c>
      <c r="C23" s="18" t="s">
        <v>3643</v>
      </c>
      <c r="D23" s="18" t="s">
        <v>3644</v>
      </c>
      <c r="E23">
        <v>5</v>
      </c>
      <c r="F23" s="18" t="s">
        <v>3636</v>
      </c>
      <c r="G23" s="18" t="s">
        <v>334</v>
      </c>
    </row>
    <row r="24" spans="1:7" s="18" customFormat="1">
      <c r="A24" s="18" t="s">
        <v>55</v>
      </c>
      <c r="B24" s="18" t="s">
        <v>11</v>
      </c>
      <c r="C24" s="18" t="s">
        <v>3645</v>
      </c>
      <c r="D24" s="18" t="s">
        <v>3646</v>
      </c>
      <c r="E24">
        <v>6</v>
      </c>
      <c r="F24" s="18" t="s">
        <v>3636</v>
      </c>
      <c r="G24" s="18" t="s">
        <v>334</v>
      </c>
    </row>
    <row r="25" spans="1:7" s="18" customFormat="1">
      <c r="A25" s="18" t="s">
        <v>55</v>
      </c>
      <c r="B25" s="18" t="s">
        <v>11</v>
      </c>
      <c r="C25" s="18" t="s">
        <v>3647</v>
      </c>
      <c r="D25" s="18" t="s">
        <v>3648</v>
      </c>
      <c r="E25">
        <v>7</v>
      </c>
      <c r="F25" s="18" t="s">
        <v>3636</v>
      </c>
      <c r="G25" s="18" t="s">
        <v>334</v>
      </c>
    </row>
    <row r="26" spans="1:7" s="18" customFormat="1">
      <c r="A26" s="18" t="s">
        <v>55</v>
      </c>
      <c r="B26" s="18" t="s">
        <v>11</v>
      </c>
      <c r="C26" s="18" t="s">
        <v>3649</v>
      </c>
      <c r="D26" s="18" t="s">
        <v>3650</v>
      </c>
      <c r="E26">
        <v>8</v>
      </c>
      <c r="F26" s="18" t="s">
        <v>3636</v>
      </c>
      <c r="G26" s="18" t="s">
        <v>334</v>
      </c>
    </row>
    <row r="27" spans="1:7" s="18" customFormat="1">
      <c r="A27" s="18" t="s">
        <v>55</v>
      </c>
      <c r="B27" s="18" t="s">
        <v>11</v>
      </c>
      <c r="C27" s="18" t="s">
        <v>3651</v>
      </c>
      <c r="D27" s="18" t="s">
        <v>3652</v>
      </c>
      <c r="E27">
        <v>9</v>
      </c>
      <c r="F27" s="18" t="s">
        <v>3636</v>
      </c>
      <c r="G27" s="18" t="s">
        <v>334</v>
      </c>
    </row>
    <row r="28" spans="1:7" s="18" customFormat="1">
      <c r="A28" s="18" t="s">
        <v>55</v>
      </c>
      <c r="B28" s="18" t="s">
        <v>11</v>
      </c>
      <c r="C28" s="18" t="s">
        <v>3653</v>
      </c>
      <c r="D28" s="18" t="s">
        <v>3654</v>
      </c>
      <c r="E28">
        <v>10</v>
      </c>
      <c r="F28" s="18" t="s">
        <v>3636</v>
      </c>
      <c r="G28" s="18" t="s">
        <v>334</v>
      </c>
    </row>
    <row r="29" spans="1:7" s="18" customFormat="1">
      <c r="A29" s="18" t="s">
        <v>55</v>
      </c>
      <c r="B29" s="18" t="s">
        <v>11</v>
      </c>
      <c r="C29" s="18" t="s">
        <v>3655</v>
      </c>
      <c r="D29" s="18" t="s">
        <v>3656</v>
      </c>
      <c r="E29">
        <v>15</v>
      </c>
      <c r="F29" s="18" t="s">
        <v>3636</v>
      </c>
      <c r="G29" s="18" t="s">
        <v>334</v>
      </c>
    </row>
    <row r="30" spans="1:7" s="18" customFormat="1">
      <c r="A30" s="18" t="s">
        <v>55</v>
      </c>
      <c r="B30" s="18" t="s">
        <v>11</v>
      </c>
      <c r="C30" s="18" t="s">
        <v>3657</v>
      </c>
      <c r="D30" s="18" t="s">
        <v>3658</v>
      </c>
      <c r="E30">
        <v>20</v>
      </c>
      <c r="F30" s="18" t="s">
        <v>3636</v>
      </c>
      <c r="G30" s="18" t="s">
        <v>334</v>
      </c>
    </row>
    <row r="31" spans="1:7" s="18" customFormat="1">
      <c r="A31" s="18" t="s">
        <v>55</v>
      </c>
      <c r="B31" s="18" t="s">
        <v>11</v>
      </c>
      <c r="C31" s="18" t="s">
        <v>3659</v>
      </c>
      <c r="D31" s="18" t="s">
        <v>3660</v>
      </c>
      <c r="E31">
        <v>30</v>
      </c>
      <c r="F31" s="18" t="s">
        <v>3636</v>
      </c>
      <c r="G31" s="18" t="s">
        <v>334</v>
      </c>
    </row>
    <row r="32" spans="1:7" s="18" customFormat="1">
      <c r="A32" s="18" t="s">
        <v>55</v>
      </c>
      <c r="B32" s="20" t="s">
        <v>127</v>
      </c>
      <c r="C32" s="18" t="s">
        <v>3661</v>
      </c>
      <c r="D32" s="18" t="s">
        <v>3662</v>
      </c>
      <c r="E32" s="18">
        <v>0.25</v>
      </c>
      <c r="G32" s="18" t="s">
        <v>334</v>
      </c>
    </row>
    <row r="33" spans="1:7" s="18" customFormat="1">
      <c r="A33" s="18" t="s">
        <v>55</v>
      </c>
      <c r="B33" s="20" t="s">
        <v>127</v>
      </c>
      <c r="C33" s="18" t="s">
        <v>3663</v>
      </c>
      <c r="D33" s="18" t="s">
        <v>3664</v>
      </c>
      <c r="E33" s="18">
        <v>0.5</v>
      </c>
      <c r="G33" s="18" t="s">
        <v>334</v>
      </c>
    </row>
    <row r="34" spans="1:7" s="18" customFormat="1">
      <c r="A34" s="18" t="s">
        <v>55</v>
      </c>
      <c r="B34" s="20" t="s">
        <v>127</v>
      </c>
      <c r="C34" s="18" t="s">
        <v>3665</v>
      </c>
      <c r="D34" s="18" t="s">
        <v>3666</v>
      </c>
      <c r="E34">
        <v>1</v>
      </c>
      <c r="G34" s="18" t="s">
        <v>334</v>
      </c>
    </row>
    <row r="35" spans="1:7" s="18" customFormat="1">
      <c r="A35" s="18" t="s">
        <v>55</v>
      </c>
      <c r="B35" s="20" t="s">
        <v>127</v>
      </c>
      <c r="C35" s="18" t="s">
        <v>3667</v>
      </c>
      <c r="D35" s="18" t="s">
        <v>3668</v>
      </c>
      <c r="E35">
        <v>2</v>
      </c>
      <c r="G35" s="18" t="s">
        <v>334</v>
      </c>
    </row>
    <row r="36" spans="1:7" s="18" customFormat="1">
      <c r="A36" s="18" t="s">
        <v>55</v>
      </c>
      <c r="B36" s="20" t="s">
        <v>127</v>
      </c>
      <c r="C36" s="18" t="s">
        <v>3669</v>
      </c>
      <c r="D36" s="18" t="s">
        <v>3670</v>
      </c>
      <c r="E36">
        <v>3</v>
      </c>
      <c r="G36" s="18" t="s">
        <v>334</v>
      </c>
    </row>
    <row r="37" spans="1:7" s="18" customFormat="1">
      <c r="A37" s="18" t="s">
        <v>55</v>
      </c>
      <c r="B37" s="20" t="s">
        <v>127</v>
      </c>
      <c r="C37" s="18" t="s">
        <v>3671</v>
      </c>
      <c r="D37" s="18" t="s">
        <v>3672</v>
      </c>
      <c r="E37">
        <v>4</v>
      </c>
      <c r="G37" s="18" t="s">
        <v>334</v>
      </c>
    </row>
    <row r="38" spans="1:7" s="18" customFormat="1">
      <c r="A38" s="18" t="s">
        <v>55</v>
      </c>
      <c r="B38" s="20" t="s">
        <v>127</v>
      </c>
      <c r="C38" s="18" t="s">
        <v>3673</v>
      </c>
      <c r="D38" s="18" t="s">
        <v>3674</v>
      </c>
      <c r="E38">
        <v>5</v>
      </c>
      <c r="G38" s="18" t="s">
        <v>334</v>
      </c>
    </row>
    <row r="39" spans="1:7" s="18" customFormat="1">
      <c r="A39" s="18" t="s">
        <v>55</v>
      </c>
      <c r="B39" s="20" t="s">
        <v>127</v>
      </c>
      <c r="C39" s="18" t="s">
        <v>3675</v>
      </c>
      <c r="D39" s="18" t="s">
        <v>3676</v>
      </c>
      <c r="E39">
        <v>7</v>
      </c>
      <c r="G39" s="18" t="s">
        <v>334</v>
      </c>
    </row>
    <row r="40" spans="1:7" s="18" customFormat="1">
      <c r="A40" s="18" t="s">
        <v>55</v>
      </c>
      <c r="B40" s="20" t="s">
        <v>127</v>
      </c>
      <c r="C40" s="18" t="s">
        <v>3677</v>
      </c>
      <c r="D40" s="18" t="s">
        <v>3678</v>
      </c>
      <c r="E40">
        <v>8</v>
      </c>
      <c r="G40" s="18" t="s">
        <v>334</v>
      </c>
    </row>
    <row r="41" spans="1:7" s="18" customFormat="1">
      <c r="A41" s="18" t="s">
        <v>55</v>
      </c>
      <c r="B41" s="20" t="s">
        <v>127</v>
      </c>
      <c r="C41" s="18" t="s">
        <v>3679</v>
      </c>
      <c r="D41" s="18" t="s">
        <v>3680</v>
      </c>
      <c r="E41">
        <v>9</v>
      </c>
      <c r="G41" s="18" t="s">
        <v>334</v>
      </c>
    </row>
    <row r="42" spans="1:7" s="18" customFormat="1" ht="15" customHeight="1">
      <c r="A42" s="18" t="s">
        <v>55</v>
      </c>
      <c r="B42" s="20" t="s">
        <v>127</v>
      </c>
      <c r="C42" s="18" t="s">
        <v>3681</v>
      </c>
      <c r="D42" s="18" t="s">
        <v>3682</v>
      </c>
      <c r="E42">
        <v>10</v>
      </c>
      <c r="G42" s="18" t="s">
        <v>334</v>
      </c>
    </row>
    <row r="43" spans="1:7">
      <c r="A43" s="18" t="s">
        <v>55</v>
      </c>
      <c r="B43" s="20" t="s">
        <v>127</v>
      </c>
      <c r="C43" s="18" t="s">
        <v>3683</v>
      </c>
      <c r="D43" s="17" t="s">
        <v>3684</v>
      </c>
      <c r="E43">
        <v>15</v>
      </c>
      <c r="F43" s="20"/>
      <c r="G43" s="20" t="s">
        <v>334</v>
      </c>
    </row>
    <row r="44" spans="1:7">
      <c r="A44" s="18" t="s">
        <v>55</v>
      </c>
      <c r="B44" s="20" t="s">
        <v>127</v>
      </c>
      <c r="C44" s="18" t="s">
        <v>3685</v>
      </c>
      <c r="D44" s="17" t="s">
        <v>3686</v>
      </c>
      <c r="E44">
        <v>20</v>
      </c>
      <c r="F44" s="20"/>
      <c r="G44" s="20" t="s">
        <v>334</v>
      </c>
    </row>
    <row r="45" spans="1:7">
      <c r="A45" s="18" t="s">
        <v>55</v>
      </c>
      <c r="B45" s="20" t="s">
        <v>127</v>
      </c>
      <c r="C45" s="18" t="s">
        <v>3687</v>
      </c>
      <c r="D45" s="17" t="s">
        <v>3688</v>
      </c>
      <c r="E45">
        <v>25</v>
      </c>
      <c r="F45" s="20"/>
      <c r="G45" s="20" t="s">
        <v>334</v>
      </c>
    </row>
    <row r="46" spans="1:7">
      <c r="A46" s="18" t="s">
        <v>55</v>
      </c>
      <c r="B46" s="20" t="s">
        <v>127</v>
      </c>
      <c r="C46" s="18" t="s">
        <v>3689</v>
      </c>
      <c r="D46" s="17" t="s">
        <v>3690</v>
      </c>
      <c r="E46">
        <v>30</v>
      </c>
      <c r="F46" s="20"/>
      <c r="G46" s="20" t="s">
        <v>334</v>
      </c>
    </row>
    <row r="47" spans="1:7">
      <c r="A47" s="18" t="s">
        <v>55</v>
      </c>
      <c r="B47" s="17" t="s">
        <v>9</v>
      </c>
      <c r="C47" s="17" t="s">
        <v>3691</v>
      </c>
      <c r="D47" s="17" t="s">
        <v>3692</v>
      </c>
      <c r="E47">
        <f>1/12</f>
        <v>8.3333333333333329E-2</v>
      </c>
      <c r="F47" s="17" t="s">
        <v>3693</v>
      </c>
      <c r="G47" s="20" t="s">
        <v>334</v>
      </c>
    </row>
    <row r="48" spans="1:7">
      <c r="A48" s="18" t="s">
        <v>55</v>
      </c>
      <c r="B48" s="17" t="s">
        <v>9</v>
      </c>
      <c r="C48" s="17" t="s">
        <v>3694</v>
      </c>
      <c r="D48" s="17" t="s">
        <v>3695</v>
      </c>
      <c r="E48">
        <f>2/12</f>
        <v>0.16666666666666666</v>
      </c>
      <c r="F48" s="17" t="s">
        <v>3693</v>
      </c>
      <c r="G48" s="20" t="s">
        <v>334</v>
      </c>
    </row>
    <row r="49" spans="1:7">
      <c r="A49" s="18" t="s">
        <v>55</v>
      </c>
      <c r="B49" s="17" t="s">
        <v>9</v>
      </c>
      <c r="C49" s="17" t="s">
        <v>3696</v>
      </c>
      <c r="D49" s="17" t="s">
        <v>3697</v>
      </c>
      <c r="E49">
        <f>3/12</f>
        <v>0.25</v>
      </c>
      <c r="F49" s="17" t="s">
        <v>3693</v>
      </c>
      <c r="G49" s="20" t="s">
        <v>334</v>
      </c>
    </row>
    <row r="50" spans="1:7">
      <c r="A50" s="18" t="s">
        <v>55</v>
      </c>
      <c r="B50" s="17" t="s">
        <v>9</v>
      </c>
      <c r="C50" s="17" t="s">
        <v>3698</v>
      </c>
      <c r="D50" s="17" t="s">
        <v>3699</v>
      </c>
      <c r="E50">
        <f>4/12</f>
        <v>0.33333333333333331</v>
      </c>
      <c r="F50" s="17" t="s">
        <v>3693</v>
      </c>
      <c r="G50" s="20" t="s">
        <v>334</v>
      </c>
    </row>
    <row r="51" spans="1:7">
      <c r="A51" s="18" t="s">
        <v>55</v>
      </c>
      <c r="B51" s="17" t="s">
        <v>9</v>
      </c>
      <c r="C51" s="17" t="s">
        <v>3700</v>
      </c>
      <c r="D51" s="17" t="s">
        <v>3701</v>
      </c>
      <c r="E51">
        <f>5/12</f>
        <v>0.41666666666666669</v>
      </c>
      <c r="F51" s="17" t="s">
        <v>3693</v>
      </c>
      <c r="G51" s="20" t="s">
        <v>334</v>
      </c>
    </row>
    <row r="52" spans="1:7">
      <c r="A52" s="18" t="s">
        <v>55</v>
      </c>
      <c r="B52" s="17" t="s">
        <v>9</v>
      </c>
      <c r="C52" s="17" t="s">
        <v>3702</v>
      </c>
      <c r="D52" s="17" t="s">
        <v>3703</v>
      </c>
      <c r="E52">
        <f>6/12</f>
        <v>0.5</v>
      </c>
      <c r="F52" s="17" t="s">
        <v>3693</v>
      </c>
      <c r="G52" s="20" t="s">
        <v>334</v>
      </c>
    </row>
    <row r="53" spans="1:7">
      <c r="A53" s="18" t="s">
        <v>55</v>
      </c>
      <c r="B53" s="17" t="s">
        <v>9</v>
      </c>
      <c r="C53" s="17" t="s">
        <v>3704</v>
      </c>
      <c r="D53" s="17" t="s">
        <v>3705</v>
      </c>
      <c r="E53">
        <f>7/12</f>
        <v>0.58333333333333337</v>
      </c>
      <c r="F53" s="17" t="s">
        <v>3693</v>
      </c>
      <c r="G53" s="20" t="s">
        <v>334</v>
      </c>
    </row>
    <row r="54" spans="1:7">
      <c r="A54" s="18" t="s">
        <v>55</v>
      </c>
      <c r="B54" s="17" t="s">
        <v>9</v>
      </c>
      <c r="C54" s="17" t="s">
        <v>3706</v>
      </c>
      <c r="D54" s="17" t="s">
        <v>3707</v>
      </c>
      <c r="E54">
        <f>8/12</f>
        <v>0.66666666666666663</v>
      </c>
      <c r="F54" s="17" t="s">
        <v>3693</v>
      </c>
      <c r="G54" s="20" t="s">
        <v>334</v>
      </c>
    </row>
    <row r="55" spans="1:7">
      <c r="A55" s="18" t="s">
        <v>55</v>
      </c>
      <c r="B55" s="17" t="s">
        <v>9</v>
      </c>
      <c r="C55" s="17" t="s">
        <v>3708</v>
      </c>
      <c r="D55" s="17" t="s">
        <v>3709</v>
      </c>
      <c r="E55">
        <f>9/12</f>
        <v>0.75</v>
      </c>
      <c r="F55" s="17" t="s">
        <v>3693</v>
      </c>
      <c r="G55" s="20" t="s">
        <v>334</v>
      </c>
    </row>
    <row r="56" spans="1:7">
      <c r="A56" s="18" t="s">
        <v>55</v>
      </c>
      <c r="B56" s="17" t="s">
        <v>9</v>
      </c>
      <c r="C56" s="17" t="s">
        <v>3710</v>
      </c>
      <c r="D56" s="17" t="s">
        <v>3711</v>
      </c>
      <c r="E56">
        <f>10/12</f>
        <v>0.83333333333333337</v>
      </c>
      <c r="F56" s="17" t="s">
        <v>3693</v>
      </c>
      <c r="G56" s="20" t="s">
        <v>334</v>
      </c>
    </row>
    <row r="57" spans="1:7">
      <c r="A57" s="18" t="s">
        <v>55</v>
      </c>
      <c r="B57" s="17" t="s">
        <v>9</v>
      </c>
      <c r="C57" s="17" t="s">
        <v>3712</v>
      </c>
      <c r="D57" s="17" t="s">
        <v>3713</v>
      </c>
      <c r="E57">
        <f>11/12</f>
        <v>0.91666666666666663</v>
      </c>
      <c r="F57" s="17" t="s">
        <v>3693</v>
      </c>
      <c r="G57" s="20" t="s">
        <v>334</v>
      </c>
    </row>
    <row r="58" spans="1:7">
      <c r="A58" s="18" t="s">
        <v>55</v>
      </c>
      <c r="B58" s="17" t="s">
        <v>9</v>
      </c>
      <c r="C58" s="17" t="s">
        <v>3714</v>
      </c>
      <c r="D58" s="17" t="s">
        <v>3715</v>
      </c>
      <c r="E58">
        <v>1</v>
      </c>
      <c r="F58" s="17" t="s">
        <v>3693</v>
      </c>
      <c r="G58" s="20" t="s">
        <v>334</v>
      </c>
    </row>
    <row r="59" spans="1:7">
      <c r="A59" s="18" t="s">
        <v>55</v>
      </c>
      <c r="B59" s="17" t="s">
        <v>9</v>
      </c>
      <c r="C59" s="17" t="s">
        <v>3716</v>
      </c>
      <c r="D59" s="17" t="s">
        <v>3717</v>
      </c>
      <c r="E59">
        <f>15/12</f>
        <v>1.25</v>
      </c>
      <c r="F59" s="17" t="s">
        <v>3693</v>
      </c>
      <c r="G59" s="20" t="s">
        <v>334</v>
      </c>
    </row>
    <row r="60" spans="1:7">
      <c r="A60" s="18" t="s">
        <v>55</v>
      </c>
      <c r="B60" s="17" t="s">
        <v>9</v>
      </c>
      <c r="C60" s="17" t="s">
        <v>3718</v>
      </c>
      <c r="D60" s="17" t="s">
        <v>3719</v>
      </c>
      <c r="E60">
        <f>18/12</f>
        <v>1.5</v>
      </c>
      <c r="F60" s="17" t="s">
        <v>3693</v>
      </c>
      <c r="G60" s="20" t="s">
        <v>334</v>
      </c>
    </row>
    <row r="61" spans="1:7">
      <c r="A61" s="18" t="s">
        <v>55</v>
      </c>
      <c r="B61" s="17" t="s">
        <v>9</v>
      </c>
      <c r="C61" s="17" t="s">
        <v>3720</v>
      </c>
      <c r="D61" s="17" t="s">
        <v>3721</v>
      </c>
      <c r="E61">
        <v>2</v>
      </c>
      <c r="F61" s="17" t="s">
        <v>3693</v>
      </c>
      <c r="G61" s="20" t="s">
        <v>334</v>
      </c>
    </row>
    <row r="62" spans="1:7">
      <c r="A62" s="18" t="s">
        <v>55</v>
      </c>
      <c r="B62" s="17" t="s">
        <v>9</v>
      </c>
      <c r="C62" s="17" t="s">
        <v>3722</v>
      </c>
      <c r="D62" s="17" t="s">
        <v>3723</v>
      </c>
      <c r="E62">
        <v>3</v>
      </c>
      <c r="F62" s="17" t="s">
        <v>3693</v>
      </c>
      <c r="G62" s="20" t="s">
        <v>334</v>
      </c>
    </row>
    <row r="63" spans="1:7">
      <c r="A63" s="18" t="s">
        <v>55</v>
      </c>
      <c r="B63" s="17" t="s">
        <v>9</v>
      </c>
      <c r="C63" s="17" t="s">
        <v>3724</v>
      </c>
      <c r="D63" s="17" t="s">
        <v>3725</v>
      </c>
      <c r="E63">
        <v>4</v>
      </c>
      <c r="F63" s="17" t="s">
        <v>3693</v>
      </c>
      <c r="G63" s="20" t="s">
        <v>334</v>
      </c>
    </row>
    <row r="64" spans="1:7">
      <c r="A64" s="18" t="s">
        <v>55</v>
      </c>
      <c r="B64" s="17" t="s">
        <v>9</v>
      </c>
      <c r="C64" s="17" t="s">
        <v>3726</v>
      </c>
      <c r="D64" s="17" t="s">
        <v>3727</v>
      </c>
      <c r="E64">
        <v>5</v>
      </c>
      <c r="F64" s="17" t="s">
        <v>3693</v>
      </c>
      <c r="G64" s="20" t="s">
        <v>334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A125"/>
  <sheetViews>
    <sheetView topLeftCell="A49" zoomScale="80" zoomScaleNormal="80" workbookViewId="0">
      <selection activeCell="N66" sqref="N66:N90"/>
    </sheetView>
  </sheetViews>
  <sheetFormatPr baseColWidth="10" defaultColWidth="8.85546875" defaultRowHeight="15"/>
  <cols>
    <col min="1" max="1" width="14.85546875" customWidth="1"/>
    <col min="2" max="2" width="11.7109375" bestFit="1" customWidth="1"/>
    <col min="3" max="3" width="56.28515625" customWidth="1"/>
    <col min="4" max="4" width="14.42578125" bestFit="1" customWidth="1"/>
    <col min="5" max="5" width="10" bestFit="1" customWidth="1"/>
    <col min="6" max="6" width="10" customWidth="1"/>
    <col min="7" max="7" width="11.42578125" bestFit="1" customWidth="1"/>
    <col min="8" max="8" width="12.140625" bestFit="1" customWidth="1"/>
    <col min="9" max="9" width="12.140625" customWidth="1"/>
    <col min="10" max="10" width="11.42578125" bestFit="1" customWidth="1"/>
    <col min="11" max="12" width="12.140625" bestFit="1" customWidth="1"/>
    <col min="13" max="14" width="11.28515625" bestFit="1" customWidth="1"/>
  </cols>
  <sheetData>
    <row r="1" spans="1:13">
      <c r="D1" t="s">
        <v>104</v>
      </c>
      <c r="E1" t="s">
        <v>105</v>
      </c>
      <c r="G1" t="s">
        <v>106</v>
      </c>
      <c r="J1" t="s">
        <v>106</v>
      </c>
    </row>
    <row r="2" spans="1:13">
      <c r="A2" s="10" t="s">
        <v>43</v>
      </c>
      <c r="B2" s="2" t="s">
        <v>0</v>
      </c>
      <c r="C2" s="2" t="s">
        <v>107</v>
      </c>
      <c r="D2" s="2" t="s">
        <v>108</v>
      </c>
      <c r="E2" s="2" t="s">
        <v>108</v>
      </c>
      <c r="F2" s="2" t="s">
        <v>109</v>
      </c>
      <c r="G2" s="2" t="s">
        <v>108</v>
      </c>
      <c r="H2" s="2" t="s">
        <v>109</v>
      </c>
      <c r="I2" s="2" t="s">
        <v>110</v>
      </c>
      <c r="J2" s="2" t="s">
        <v>108</v>
      </c>
      <c r="K2" s="2" t="s">
        <v>109</v>
      </c>
      <c r="L2" s="2" t="s">
        <v>110</v>
      </c>
    </row>
    <row r="3" spans="1:13">
      <c r="A3" t="s">
        <v>102</v>
      </c>
      <c r="B3" t="s">
        <v>13</v>
      </c>
      <c r="C3" t="s">
        <v>111</v>
      </c>
      <c r="E3" t="s">
        <v>112</v>
      </c>
      <c r="F3" t="s">
        <v>113</v>
      </c>
      <c r="G3" t="s">
        <v>114</v>
      </c>
      <c r="H3" t="s">
        <v>115</v>
      </c>
      <c r="I3" t="s">
        <v>115</v>
      </c>
    </row>
    <row r="4" spans="1:13">
      <c r="A4" t="s">
        <v>102</v>
      </c>
      <c r="B4" t="s">
        <v>15</v>
      </c>
      <c r="C4" t="s">
        <v>116</v>
      </c>
      <c r="G4" t="s">
        <v>114</v>
      </c>
      <c r="H4" t="s">
        <v>113</v>
      </c>
      <c r="I4" t="s">
        <v>115</v>
      </c>
      <c r="J4" t="s">
        <v>114</v>
      </c>
      <c r="K4" t="s">
        <v>113</v>
      </c>
      <c r="L4" t="s">
        <v>113</v>
      </c>
    </row>
    <row r="5" spans="1:13">
      <c r="A5" t="s">
        <v>102</v>
      </c>
      <c r="B5" s="1" t="s">
        <v>17</v>
      </c>
      <c r="C5" t="s">
        <v>117</v>
      </c>
      <c r="G5" t="s">
        <v>114</v>
      </c>
      <c r="H5" t="s">
        <v>115</v>
      </c>
      <c r="I5" t="s">
        <v>118</v>
      </c>
      <c r="J5" t="s">
        <v>114</v>
      </c>
      <c r="K5" t="s">
        <v>115</v>
      </c>
      <c r="L5" t="s">
        <v>115</v>
      </c>
    </row>
    <row r="6" spans="1:13">
      <c r="A6" s="12" t="s">
        <v>57</v>
      </c>
      <c r="B6" s="12" t="s">
        <v>23</v>
      </c>
      <c r="C6" s="12" t="s">
        <v>119</v>
      </c>
      <c r="M6" t="s">
        <v>120</v>
      </c>
    </row>
    <row r="7" spans="1:13">
      <c r="A7" s="11" t="s">
        <v>57</v>
      </c>
      <c r="B7" s="12" t="s">
        <v>23</v>
      </c>
      <c r="C7" s="12" t="s">
        <v>121</v>
      </c>
      <c r="E7" t="s">
        <v>114</v>
      </c>
      <c r="F7" t="s">
        <v>113</v>
      </c>
      <c r="G7" t="s">
        <v>114</v>
      </c>
      <c r="H7" t="s">
        <v>113</v>
      </c>
      <c r="I7" t="s">
        <v>113</v>
      </c>
    </row>
    <row r="8" spans="1:13">
      <c r="A8" s="11" t="s">
        <v>57</v>
      </c>
      <c r="B8" s="12" t="s">
        <v>11</v>
      </c>
      <c r="C8" s="12" t="s">
        <v>122</v>
      </c>
      <c r="E8" t="s">
        <v>123</v>
      </c>
      <c r="F8" t="s">
        <v>113</v>
      </c>
      <c r="G8" t="s">
        <v>123</v>
      </c>
      <c r="H8" t="s">
        <v>113</v>
      </c>
      <c r="I8" t="s">
        <v>124</v>
      </c>
      <c r="M8" t="s">
        <v>125</v>
      </c>
    </row>
    <row r="9" spans="1:13">
      <c r="A9" t="s">
        <v>57</v>
      </c>
      <c r="B9" t="s">
        <v>102</v>
      </c>
      <c r="C9" t="s">
        <v>126</v>
      </c>
    </row>
    <row r="10" spans="1:13">
      <c r="A10" s="1" t="s">
        <v>57</v>
      </c>
      <c r="B10" t="s">
        <v>127</v>
      </c>
      <c r="C10" t="s">
        <v>128</v>
      </c>
      <c r="D10" t="s">
        <v>129</v>
      </c>
    </row>
    <row r="11" spans="1:13">
      <c r="A11" s="1" t="s">
        <v>57</v>
      </c>
      <c r="B11" t="s">
        <v>102</v>
      </c>
      <c r="C11" t="s">
        <v>130</v>
      </c>
      <c r="D11" t="s">
        <v>131</v>
      </c>
    </row>
    <row r="12" spans="1:13">
      <c r="A12" s="11" t="s">
        <v>61</v>
      </c>
      <c r="B12" s="12" t="s">
        <v>23</v>
      </c>
      <c r="C12" s="12" t="s">
        <v>132</v>
      </c>
      <c r="E12" t="s">
        <v>133</v>
      </c>
      <c r="F12" t="s">
        <v>113</v>
      </c>
      <c r="G12" t="s">
        <v>114</v>
      </c>
      <c r="H12" t="s">
        <v>113</v>
      </c>
      <c r="I12" t="s">
        <v>113</v>
      </c>
    </row>
    <row r="13" spans="1:13">
      <c r="A13" s="1" t="s">
        <v>61</v>
      </c>
      <c r="B13" t="s">
        <v>127</v>
      </c>
      <c r="C13" t="s">
        <v>134</v>
      </c>
      <c r="D13" t="s">
        <v>135</v>
      </c>
    </row>
    <row r="14" spans="1:13">
      <c r="A14" s="1" t="s">
        <v>62</v>
      </c>
      <c r="B14" t="s">
        <v>25</v>
      </c>
      <c r="C14" t="s">
        <v>136</v>
      </c>
      <c r="G14" t="s">
        <v>114</v>
      </c>
      <c r="H14" t="s">
        <v>115</v>
      </c>
      <c r="I14" t="s">
        <v>115</v>
      </c>
      <c r="J14" t="s">
        <v>114</v>
      </c>
      <c r="K14" t="s">
        <v>115</v>
      </c>
      <c r="L14" t="s">
        <v>115</v>
      </c>
    </row>
    <row r="15" spans="1:13">
      <c r="A15" s="1" t="s">
        <v>62</v>
      </c>
      <c r="B15" t="s">
        <v>11</v>
      </c>
      <c r="C15" t="s">
        <v>137</v>
      </c>
      <c r="E15" t="s">
        <v>133</v>
      </c>
      <c r="F15" t="s">
        <v>138</v>
      </c>
      <c r="G15" t="s">
        <v>114</v>
      </c>
      <c r="H15" t="s">
        <v>113</v>
      </c>
      <c r="I15" t="s">
        <v>113</v>
      </c>
    </row>
    <row r="16" spans="1:13">
      <c r="A16" s="1" t="s">
        <v>50</v>
      </c>
      <c r="B16" t="s">
        <v>27</v>
      </c>
      <c r="C16" t="s">
        <v>139</v>
      </c>
      <c r="G16" t="s">
        <v>114</v>
      </c>
      <c r="H16" t="s">
        <v>115</v>
      </c>
      <c r="I16" t="s">
        <v>115</v>
      </c>
      <c r="J16" t="s">
        <v>114</v>
      </c>
      <c r="K16" t="s">
        <v>115</v>
      </c>
      <c r="L16" t="s">
        <v>115</v>
      </c>
    </row>
    <row r="17" spans="1:6">
      <c r="A17" s="1" t="s">
        <v>62</v>
      </c>
      <c r="B17" t="s">
        <v>127</v>
      </c>
      <c r="C17" t="s">
        <v>140</v>
      </c>
      <c r="D17" t="s">
        <v>141</v>
      </c>
      <c r="F17" s="4"/>
    </row>
    <row r="18" spans="1:6">
      <c r="A18" s="1" t="s">
        <v>65</v>
      </c>
      <c r="B18" t="s">
        <v>23</v>
      </c>
      <c r="C18" t="s">
        <v>142</v>
      </c>
      <c r="D18" t="s">
        <v>143</v>
      </c>
      <c r="E18" s="9"/>
      <c r="F18" s="9"/>
    </row>
    <row r="19" spans="1:6">
      <c r="A19" s="1" t="s">
        <v>65</v>
      </c>
      <c r="B19" t="s">
        <v>127</v>
      </c>
      <c r="C19" t="s">
        <v>144</v>
      </c>
      <c r="D19" s="1" t="s">
        <v>145</v>
      </c>
    </row>
    <row r="20" spans="1:6">
      <c r="A20" s="1" t="s">
        <v>65</v>
      </c>
      <c r="B20" t="s">
        <v>127</v>
      </c>
      <c r="C20" t="s">
        <v>146</v>
      </c>
      <c r="D20" t="s">
        <v>147</v>
      </c>
    </row>
    <row r="21" spans="1:6">
      <c r="A21" s="1" t="s">
        <v>65</v>
      </c>
      <c r="B21" t="s">
        <v>102</v>
      </c>
      <c r="C21" t="s">
        <v>148</v>
      </c>
      <c r="D21" t="s">
        <v>149</v>
      </c>
    </row>
    <row r="22" spans="1:6">
      <c r="A22" s="1" t="s">
        <v>66</v>
      </c>
      <c r="B22" t="s">
        <v>25</v>
      </c>
      <c r="C22" t="s">
        <v>150</v>
      </c>
      <c r="D22" t="s">
        <v>151</v>
      </c>
    </row>
    <row r="23" spans="1:6">
      <c r="A23" s="1" t="s">
        <v>66</v>
      </c>
      <c r="B23" t="s">
        <v>11</v>
      </c>
      <c r="C23" t="s">
        <v>152</v>
      </c>
      <c r="D23" t="s">
        <v>153</v>
      </c>
    </row>
    <row r="24" spans="1:6">
      <c r="A24" s="1" t="s">
        <v>66</v>
      </c>
      <c r="B24" t="s">
        <v>127</v>
      </c>
      <c r="C24" t="s">
        <v>154</v>
      </c>
      <c r="D24" t="s">
        <v>155</v>
      </c>
    </row>
    <row r="25" spans="1:6">
      <c r="A25" s="1" t="s">
        <v>67</v>
      </c>
      <c r="B25" t="s">
        <v>23</v>
      </c>
      <c r="C25" t="s">
        <v>156</v>
      </c>
      <c r="D25" t="s">
        <v>157</v>
      </c>
    </row>
    <row r="26" spans="1:6">
      <c r="A26" t="s">
        <v>67</v>
      </c>
      <c r="B26" t="s">
        <v>127</v>
      </c>
      <c r="C26" t="s">
        <v>158</v>
      </c>
      <c r="D26" t="s">
        <v>159</v>
      </c>
    </row>
    <row r="27" spans="1:6">
      <c r="A27" t="s">
        <v>68</v>
      </c>
      <c r="B27" t="s">
        <v>25</v>
      </c>
      <c r="C27" t="s">
        <v>160</v>
      </c>
      <c r="D27" t="s">
        <v>161</v>
      </c>
    </row>
    <row r="28" spans="1:6">
      <c r="A28" t="s">
        <v>68</v>
      </c>
      <c r="B28" t="s">
        <v>11</v>
      </c>
      <c r="C28" t="s">
        <v>162</v>
      </c>
      <c r="D28" t="s">
        <v>163</v>
      </c>
    </row>
    <row r="29" spans="1:6">
      <c r="A29" s="1" t="s">
        <v>68</v>
      </c>
      <c r="B29" t="s">
        <v>127</v>
      </c>
      <c r="C29" t="s">
        <v>164</v>
      </c>
      <c r="D29" s="1" t="s">
        <v>165</v>
      </c>
    </row>
    <row r="30" spans="1:6">
      <c r="A30" s="1" t="s">
        <v>68</v>
      </c>
      <c r="B30" t="s">
        <v>102</v>
      </c>
      <c r="C30" t="s">
        <v>166</v>
      </c>
      <c r="D30" s="1" t="s">
        <v>167</v>
      </c>
    </row>
    <row r="31" spans="1:6">
      <c r="A31" s="1" t="s">
        <v>68</v>
      </c>
      <c r="B31" t="s">
        <v>127</v>
      </c>
      <c r="C31" t="s">
        <v>168</v>
      </c>
      <c r="D31" t="s">
        <v>169</v>
      </c>
    </row>
    <row r="32" spans="1:6">
      <c r="A32" s="1" t="s">
        <v>71</v>
      </c>
      <c r="B32" t="s">
        <v>25</v>
      </c>
      <c r="C32" t="s">
        <v>170</v>
      </c>
      <c r="D32" t="s">
        <v>171</v>
      </c>
    </row>
    <row r="33" spans="1:4">
      <c r="A33" s="1" t="s">
        <v>71</v>
      </c>
      <c r="B33" t="s">
        <v>11</v>
      </c>
      <c r="C33" t="s">
        <v>172</v>
      </c>
      <c r="D33" t="s">
        <v>173</v>
      </c>
    </row>
    <row r="34" spans="1:4">
      <c r="A34" t="s">
        <v>71</v>
      </c>
      <c r="B34" t="s">
        <v>127</v>
      </c>
      <c r="C34" t="s">
        <v>174</v>
      </c>
      <c r="D34" t="s">
        <v>175</v>
      </c>
    </row>
    <row r="35" spans="1:4">
      <c r="A35" t="s">
        <v>71</v>
      </c>
      <c r="B35" t="s">
        <v>127</v>
      </c>
      <c r="C35" t="s">
        <v>176</v>
      </c>
      <c r="D35" t="s">
        <v>177</v>
      </c>
    </row>
    <row r="36" spans="1:4">
      <c r="A36" s="1" t="s">
        <v>72</v>
      </c>
      <c r="B36" t="s">
        <v>23</v>
      </c>
      <c r="C36" t="s">
        <v>178</v>
      </c>
      <c r="D36" t="s">
        <v>179</v>
      </c>
    </row>
    <row r="37" spans="1:4">
      <c r="A37" s="1" t="s">
        <v>72</v>
      </c>
      <c r="B37" s="1" t="s">
        <v>127</v>
      </c>
      <c r="C37" s="1" t="s">
        <v>180</v>
      </c>
      <c r="D37" s="1" t="s">
        <v>181</v>
      </c>
    </row>
    <row r="38" spans="1:4">
      <c r="A38" s="1" t="s">
        <v>72</v>
      </c>
      <c r="B38" s="1" t="s">
        <v>102</v>
      </c>
      <c r="C38" s="1" t="s">
        <v>182</v>
      </c>
      <c r="D38" s="1" t="s">
        <v>183</v>
      </c>
    </row>
    <row r="39" spans="1:4">
      <c r="A39" t="s">
        <v>72</v>
      </c>
      <c r="B39" t="s">
        <v>127</v>
      </c>
      <c r="C39" t="s">
        <v>184</v>
      </c>
      <c r="D39" t="s">
        <v>185</v>
      </c>
    </row>
    <row r="40" spans="1:4">
      <c r="A40" s="1" t="s">
        <v>73</v>
      </c>
      <c r="B40" t="s">
        <v>23</v>
      </c>
      <c r="C40" t="s">
        <v>186</v>
      </c>
      <c r="D40" t="s">
        <v>187</v>
      </c>
    </row>
    <row r="41" spans="1:4">
      <c r="A41" s="1" t="s">
        <v>73</v>
      </c>
      <c r="B41" t="s">
        <v>127</v>
      </c>
      <c r="C41" t="s">
        <v>188</v>
      </c>
      <c r="D41" t="s">
        <v>189</v>
      </c>
    </row>
    <row r="42" spans="1:4">
      <c r="A42" s="1" t="s">
        <v>73</v>
      </c>
      <c r="B42" t="s">
        <v>102</v>
      </c>
      <c r="C42" t="s">
        <v>190</v>
      </c>
      <c r="D42" t="s">
        <v>191</v>
      </c>
    </row>
    <row r="43" spans="1:4">
      <c r="A43" s="1" t="s">
        <v>73</v>
      </c>
      <c r="B43" t="s">
        <v>127</v>
      </c>
      <c r="C43" t="s">
        <v>192</v>
      </c>
      <c r="D43" t="s">
        <v>193</v>
      </c>
    </row>
    <row r="44" spans="1:4">
      <c r="A44" s="1" t="s">
        <v>74</v>
      </c>
      <c r="B44" t="s">
        <v>25</v>
      </c>
      <c r="C44" t="s">
        <v>194</v>
      </c>
      <c r="D44" t="s">
        <v>195</v>
      </c>
    </row>
    <row r="45" spans="1:4">
      <c r="A45" s="1" t="s">
        <v>74</v>
      </c>
      <c r="B45" t="s">
        <v>11</v>
      </c>
      <c r="C45" t="s">
        <v>196</v>
      </c>
      <c r="D45" t="s">
        <v>197</v>
      </c>
    </row>
    <row r="46" spans="1:4">
      <c r="A46" s="1" t="s">
        <v>74</v>
      </c>
      <c r="B46" t="s">
        <v>127</v>
      </c>
      <c r="C46" t="s">
        <v>198</v>
      </c>
      <c r="D46" s="1" t="s">
        <v>199</v>
      </c>
    </row>
    <row r="47" spans="1:4">
      <c r="A47" s="1" t="s">
        <v>74</v>
      </c>
      <c r="B47" t="s">
        <v>127</v>
      </c>
      <c r="C47" t="s">
        <v>200</v>
      </c>
      <c r="D47" t="s">
        <v>201</v>
      </c>
    </row>
    <row r="48" spans="1:4">
      <c r="A48" t="s">
        <v>75</v>
      </c>
      <c r="B48" t="s">
        <v>23</v>
      </c>
      <c r="C48" t="s">
        <v>202</v>
      </c>
      <c r="D48" t="s">
        <v>203</v>
      </c>
    </row>
    <row r="49" spans="1:9">
      <c r="A49" s="1" t="s">
        <v>75</v>
      </c>
      <c r="B49" s="1" t="s">
        <v>127</v>
      </c>
      <c r="C49" s="1" t="s">
        <v>204</v>
      </c>
      <c r="D49" s="1" t="s">
        <v>205</v>
      </c>
    </row>
    <row r="50" spans="1:9">
      <c r="A50" s="1" t="s">
        <v>206</v>
      </c>
      <c r="B50" t="s">
        <v>25</v>
      </c>
      <c r="C50" t="s">
        <v>207</v>
      </c>
      <c r="D50" t="s">
        <v>208</v>
      </c>
    </row>
    <row r="51" spans="1:9">
      <c r="A51" s="1" t="s">
        <v>77</v>
      </c>
      <c r="B51" t="s">
        <v>11</v>
      </c>
      <c r="C51" t="s">
        <v>209</v>
      </c>
      <c r="D51" t="s">
        <v>210</v>
      </c>
    </row>
    <row r="52" spans="1:9">
      <c r="A52" t="s">
        <v>77</v>
      </c>
      <c r="B52" t="s">
        <v>127</v>
      </c>
      <c r="C52" t="s">
        <v>211</v>
      </c>
      <c r="D52" t="s">
        <v>212</v>
      </c>
    </row>
    <row r="53" spans="1:9">
      <c r="A53" s="1" t="s">
        <v>79</v>
      </c>
      <c r="B53" t="s">
        <v>30</v>
      </c>
      <c r="C53" t="s">
        <v>213</v>
      </c>
      <c r="D53" t="s">
        <v>214</v>
      </c>
    </row>
    <row r="54" spans="1:9">
      <c r="A54" s="1" t="s">
        <v>79</v>
      </c>
      <c r="B54" t="s">
        <v>102</v>
      </c>
      <c r="C54" t="s">
        <v>215</v>
      </c>
      <c r="D54" s="1" t="s">
        <v>216</v>
      </c>
    </row>
    <row r="55" spans="1:9">
      <c r="A55" s="1" t="s">
        <v>79</v>
      </c>
      <c r="B55" s="1" t="s">
        <v>127</v>
      </c>
      <c r="C55" s="1" t="s">
        <v>217</v>
      </c>
      <c r="D55" s="1" t="s">
        <v>218</v>
      </c>
    </row>
    <row r="56" spans="1:9">
      <c r="A56" s="1" t="s">
        <v>79</v>
      </c>
      <c r="B56" t="s">
        <v>102</v>
      </c>
      <c r="C56" t="s">
        <v>219</v>
      </c>
      <c r="D56" t="s">
        <v>220</v>
      </c>
    </row>
    <row r="57" spans="1:9">
      <c r="A57" s="1" t="s">
        <v>81</v>
      </c>
      <c r="B57" t="s">
        <v>25</v>
      </c>
      <c r="C57" t="s">
        <v>221</v>
      </c>
      <c r="D57" t="s">
        <v>222</v>
      </c>
    </row>
    <row r="58" spans="1:9">
      <c r="A58" s="1" t="s">
        <v>81</v>
      </c>
      <c r="B58" t="s">
        <v>11</v>
      </c>
      <c r="C58" t="s">
        <v>223</v>
      </c>
      <c r="D58" t="s">
        <v>224</v>
      </c>
    </row>
    <row r="59" spans="1:9">
      <c r="A59" t="s">
        <v>81</v>
      </c>
      <c r="B59" t="s">
        <v>127</v>
      </c>
      <c r="C59" t="s">
        <v>225</v>
      </c>
      <c r="D59" t="s">
        <v>226</v>
      </c>
    </row>
    <row r="60" spans="1:9">
      <c r="A60" t="s">
        <v>81</v>
      </c>
      <c r="B60" t="s">
        <v>127</v>
      </c>
      <c r="C60" t="s">
        <v>227</v>
      </c>
      <c r="D60" t="s">
        <v>228</v>
      </c>
    </row>
    <row r="64" spans="1:9">
      <c r="A64" s="1" t="s">
        <v>61</v>
      </c>
      <c r="B64" t="s">
        <v>9</v>
      </c>
      <c r="C64" t="s">
        <v>229</v>
      </c>
      <c r="E64" t="s">
        <v>114</v>
      </c>
      <c r="F64" t="s">
        <v>230</v>
      </c>
      <c r="G64" t="s">
        <v>114</v>
      </c>
      <c r="H64" t="s">
        <v>230</v>
      </c>
      <c r="I64" t="s">
        <v>110</v>
      </c>
    </row>
    <row r="65" spans="2:27">
      <c r="E65" t="s">
        <v>231</v>
      </c>
      <c r="F65" t="s">
        <v>232</v>
      </c>
      <c r="I65" t="s">
        <v>233</v>
      </c>
      <c r="J65" t="s">
        <v>231</v>
      </c>
      <c r="K65" t="s">
        <v>232</v>
      </c>
      <c r="N65" t="s">
        <v>234</v>
      </c>
    </row>
    <row r="66" spans="2:27">
      <c r="B66" t="s">
        <v>235</v>
      </c>
      <c r="C66" t="s">
        <v>236</v>
      </c>
      <c r="D66" t="s">
        <v>237</v>
      </c>
      <c r="E66">
        <v>3.8404998780000001</v>
      </c>
      <c r="F66">
        <v>3.7593999999999999</v>
      </c>
      <c r="H66" t="s">
        <v>238</v>
      </c>
      <c r="I66">
        <v>814.96802000000002</v>
      </c>
      <c r="J66">
        <v>3.8491350080000002</v>
      </c>
      <c r="K66">
        <v>3.7676400000000001</v>
      </c>
      <c r="L66" s="26">
        <f>J66-K66</f>
        <v>8.1495008000000091E-2</v>
      </c>
      <c r="M66">
        <f t="shared" ref="M66:M73" si="0">L66*N66</f>
        <v>814.95008000000087</v>
      </c>
      <c r="N66" s="24">
        <v>10000</v>
      </c>
    </row>
    <row r="67" spans="2:27">
      <c r="B67" t="s">
        <v>239</v>
      </c>
      <c r="C67" t="s">
        <v>240</v>
      </c>
      <c r="D67" t="s">
        <v>241</v>
      </c>
      <c r="E67" s="26">
        <v>3152.6170000000002</v>
      </c>
      <c r="F67" s="26">
        <v>3114.25</v>
      </c>
      <c r="H67" s="13" t="s">
        <v>242</v>
      </c>
      <c r="I67">
        <v>12.278</v>
      </c>
      <c r="J67" s="26">
        <v>3126.5880000000002</v>
      </c>
      <c r="K67" s="26">
        <v>3114.5929999999998</v>
      </c>
      <c r="L67" s="26">
        <f>J67-K67</f>
        <v>11.995000000000346</v>
      </c>
      <c r="M67">
        <f t="shared" si="0"/>
        <v>11.995000000000346</v>
      </c>
      <c r="N67" s="30">
        <v>1</v>
      </c>
    </row>
    <row r="68" spans="2:27">
      <c r="B68" t="s">
        <v>243</v>
      </c>
      <c r="C68" t="s">
        <v>244</v>
      </c>
      <c r="H68" s="33" t="s">
        <v>245</v>
      </c>
      <c r="I68">
        <v>-186</v>
      </c>
      <c r="J68">
        <v>278.11754000000002</v>
      </c>
      <c r="K68">
        <v>279.964</v>
      </c>
      <c r="L68" s="26">
        <f t="shared" ref="L68:L90" si="1">J68-K68</f>
        <v>-1.8464599999999791</v>
      </c>
      <c r="M68">
        <f t="shared" si="0"/>
        <v>-184.64599999999791</v>
      </c>
      <c r="N68" s="30">
        <v>100</v>
      </c>
    </row>
    <row r="69" spans="2:27">
      <c r="B69" t="s">
        <v>246</v>
      </c>
      <c r="C69" t="s">
        <v>247</v>
      </c>
      <c r="D69" t="s">
        <v>248</v>
      </c>
      <c r="E69" s="26">
        <v>14621.400390000001</v>
      </c>
      <c r="F69" s="26">
        <v>14070.5</v>
      </c>
      <c r="H69" s="13" t="s">
        <v>249</v>
      </c>
      <c r="I69">
        <v>176</v>
      </c>
      <c r="J69" s="26">
        <v>14246.5</v>
      </c>
      <c r="K69" s="26">
        <v>14070.5</v>
      </c>
      <c r="L69" s="26">
        <f t="shared" si="1"/>
        <v>176</v>
      </c>
      <c r="M69">
        <f t="shared" si="0"/>
        <v>176</v>
      </c>
      <c r="N69" s="30">
        <v>1</v>
      </c>
    </row>
    <row r="70" spans="2:27">
      <c r="B70" t="s">
        <v>250</v>
      </c>
      <c r="C70" t="s">
        <v>251</v>
      </c>
      <c r="H70" t="s">
        <v>252</v>
      </c>
      <c r="I70">
        <v>-217.93</v>
      </c>
      <c r="J70">
        <v>3.5978425999999999</v>
      </c>
      <c r="K70">
        <v>3.6196899999999999</v>
      </c>
      <c r="L70" s="26">
        <f t="shared" si="1"/>
        <v>-2.1847399999999961E-2</v>
      </c>
      <c r="M70">
        <f t="shared" si="0"/>
        <v>-218.47399999999962</v>
      </c>
      <c r="N70" s="24">
        <v>10000</v>
      </c>
      <c r="P70" t="s">
        <v>253</v>
      </c>
      <c r="Q70">
        <v>-449</v>
      </c>
      <c r="R70">
        <v>3.5751751999999999</v>
      </c>
      <c r="S70">
        <v>3.62005</v>
      </c>
      <c r="T70">
        <f>(R70-S70)*10000</f>
        <v>-448.74800000000101</v>
      </c>
      <c r="W70" t="s">
        <v>254</v>
      </c>
      <c r="X70" t="s">
        <v>255</v>
      </c>
      <c r="Z70" t="s">
        <v>256</v>
      </c>
      <c r="AA70" t="s">
        <v>257</v>
      </c>
    </row>
    <row r="71" spans="2:27">
      <c r="B71" t="s">
        <v>258</v>
      </c>
      <c r="C71" t="s">
        <v>259</v>
      </c>
      <c r="D71" t="s">
        <v>260</v>
      </c>
      <c r="E71" s="26">
        <v>1123.0999999999999</v>
      </c>
      <c r="F71" s="26">
        <v>1125.2850000000001</v>
      </c>
      <c r="H71" s="13" t="s">
        <v>261</v>
      </c>
      <c r="I71">
        <v>-3.1419999999999999</v>
      </c>
      <c r="J71" s="26">
        <v>1122.1420000000001</v>
      </c>
      <c r="K71" s="26">
        <v>1125.2850000000001</v>
      </c>
      <c r="L71" s="26">
        <f t="shared" si="1"/>
        <v>-3.1430000000000291</v>
      </c>
      <c r="M71">
        <f t="shared" si="0"/>
        <v>-3.1430000000000291</v>
      </c>
      <c r="N71" s="30">
        <v>1</v>
      </c>
    </row>
    <row r="72" spans="2:27">
      <c r="B72" t="s">
        <v>262</v>
      </c>
      <c r="C72" t="s">
        <v>263</v>
      </c>
      <c r="D72" t="s">
        <v>264</v>
      </c>
      <c r="H72" t="s">
        <v>265</v>
      </c>
      <c r="I72" s="26">
        <v>2772.11</v>
      </c>
      <c r="J72">
        <v>19.502858</v>
      </c>
      <c r="K72">
        <v>19.225999999999999</v>
      </c>
      <c r="L72" s="26">
        <f t="shared" si="1"/>
        <v>0.27685800000000071</v>
      </c>
      <c r="M72" s="27">
        <f t="shared" si="0"/>
        <v>2768.5800000000072</v>
      </c>
      <c r="N72" s="24">
        <v>10000</v>
      </c>
    </row>
    <row r="73" spans="2:27">
      <c r="B73" t="s">
        <v>266</v>
      </c>
      <c r="C73" t="s">
        <v>267</v>
      </c>
      <c r="D73" t="s">
        <v>268</v>
      </c>
      <c r="E73">
        <v>4.0809999000000001</v>
      </c>
      <c r="F73">
        <v>4.0772500000000003</v>
      </c>
      <c r="H73" t="s">
        <v>269</v>
      </c>
      <c r="I73">
        <v>5.4790000000000001</v>
      </c>
      <c r="J73">
        <v>4.0777979000000002</v>
      </c>
      <c r="K73">
        <v>4.0772500000000003</v>
      </c>
      <c r="L73" s="28">
        <f t="shared" si="1"/>
        <v>5.4789999999993455E-4</v>
      </c>
      <c r="M73" s="23">
        <f t="shared" si="0"/>
        <v>5.4789999999993455</v>
      </c>
      <c r="N73" s="24">
        <v>10000</v>
      </c>
      <c r="P73" t="s">
        <v>270</v>
      </c>
      <c r="Q73">
        <v>69.256</v>
      </c>
      <c r="R73">
        <v>4.0841756</v>
      </c>
      <c r="S73">
        <v>4.0772500000000003</v>
      </c>
      <c r="T73">
        <f>(R73-S73)*10000</f>
        <v>69.255999999997542</v>
      </c>
    </row>
    <row r="74" spans="2:27">
      <c r="B74" t="s">
        <v>271</v>
      </c>
      <c r="C74" t="s">
        <v>272</v>
      </c>
      <c r="D74" t="s">
        <v>273</v>
      </c>
      <c r="E74">
        <v>3.3427500999999999</v>
      </c>
      <c r="F74">
        <v>3.3224499999999999</v>
      </c>
      <c r="H74" s="33" t="s">
        <v>274</v>
      </c>
      <c r="I74">
        <v>95</v>
      </c>
      <c r="J74">
        <v>4.2721998000000001</v>
      </c>
      <c r="K74">
        <v>3.3222</v>
      </c>
      <c r="L74" s="26">
        <f t="shared" si="1"/>
        <v>0.94999980000000006</v>
      </c>
      <c r="M74" s="23">
        <f t="shared" ref="M74:M90" si="2">L74*N74</f>
        <v>94.999980000000008</v>
      </c>
      <c r="N74" s="24">
        <v>100</v>
      </c>
      <c r="P74" t="s">
        <v>275</v>
      </c>
      <c r="Q74">
        <v>197.5</v>
      </c>
      <c r="R74">
        <v>5.2973505000000003</v>
      </c>
      <c r="S74">
        <v>3.3223500000000001</v>
      </c>
      <c r="T74">
        <f>(R74-S74)*100</f>
        <v>197.50005000000002</v>
      </c>
    </row>
    <row r="75" spans="2:27">
      <c r="B75" t="s">
        <v>276</v>
      </c>
      <c r="C75" t="s">
        <v>277</v>
      </c>
      <c r="D75" t="s">
        <v>278</v>
      </c>
      <c r="E75">
        <v>53.09</v>
      </c>
      <c r="F75">
        <v>52.166499999999999</v>
      </c>
      <c r="H75" s="13" t="s">
        <v>279</v>
      </c>
      <c r="I75">
        <v>0.89224999999999999</v>
      </c>
      <c r="J75">
        <v>53.058750000000003</v>
      </c>
      <c r="K75">
        <v>52.166499999999999</v>
      </c>
      <c r="L75" s="26">
        <f t="shared" si="1"/>
        <v>0.89225000000000421</v>
      </c>
      <c r="M75" s="23">
        <f t="shared" si="2"/>
        <v>0.89225000000000421</v>
      </c>
      <c r="N75" s="24">
        <v>1</v>
      </c>
    </row>
    <row r="76" spans="2:27">
      <c r="B76" t="s">
        <v>280</v>
      </c>
      <c r="C76" t="s">
        <v>281</v>
      </c>
      <c r="H76" t="s">
        <v>282</v>
      </c>
      <c r="I76">
        <v>-311</v>
      </c>
      <c r="J76">
        <v>3.7908376000000001</v>
      </c>
      <c r="K76">
        <v>3.8219500000000002</v>
      </c>
      <c r="L76" s="26">
        <f t="shared" si="1"/>
        <v>-3.111240000000004E-2</v>
      </c>
      <c r="M76">
        <f t="shared" si="2"/>
        <v>-311.12400000000042</v>
      </c>
      <c r="N76" s="24">
        <v>10000</v>
      </c>
    </row>
    <row r="77" spans="2:27">
      <c r="B77" t="s">
        <v>283</v>
      </c>
      <c r="C77" t="s">
        <v>284</v>
      </c>
      <c r="D77" t="s">
        <v>285</v>
      </c>
      <c r="E77">
        <v>67.840410000000006</v>
      </c>
      <c r="F77">
        <v>65.477860000000007</v>
      </c>
      <c r="H77" t="s">
        <v>286</v>
      </c>
      <c r="I77" s="26">
        <v>23590</v>
      </c>
      <c r="J77">
        <v>67.845100000000002</v>
      </c>
      <c r="K77">
        <v>65.484849999999994</v>
      </c>
      <c r="L77" s="26">
        <f t="shared" si="1"/>
        <v>2.3602500000000077</v>
      </c>
      <c r="M77" s="27">
        <f t="shared" si="2"/>
        <v>23602.500000000076</v>
      </c>
      <c r="N77" s="24">
        <v>10000</v>
      </c>
    </row>
    <row r="78" spans="2:27">
      <c r="B78" t="s">
        <v>287</v>
      </c>
      <c r="C78" t="s">
        <v>288</v>
      </c>
      <c r="D78" t="s">
        <v>289</v>
      </c>
      <c r="F78">
        <v>31.202999999999999</v>
      </c>
      <c r="H78" s="33" t="s">
        <v>290</v>
      </c>
      <c r="I78">
        <v>-16.015000000000001</v>
      </c>
      <c r="J78">
        <v>31.039850000000001</v>
      </c>
      <c r="K78">
        <v>31.200299999999999</v>
      </c>
      <c r="L78" s="26">
        <f t="shared" si="1"/>
        <v>-0.16044999999999732</v>
      </c>
      <c r="M78">
        <f t="shared" si="2"/>
        <v>-16.044999999999732</v>
      </c>
      <c r="N78" s="24">
        <v>100</v>
      </c>
    </row>
    <row r="79" spans="2:27">
      <c r="B79" t="s">
        <v>291</v>
      </c>
      <c r="C79" t="s">
        <v>292</v>
      </c>
      <c r="H79" t="s">
        <v>293</v>
      </c>
      <c r="I79" s="26">
        <v>7429.8519999999999</v>
      </c>
      <c r="J79">
        <v>6.0716251000000003</v>
      </c>
      <c r="K79">
        <v>5.3285499999999999</v>
      </c>
      <c r="L79" s="26">
        <f t="shared" si="1"/>
        <v>0.74307510000000043</v>
      </c>
      <c r="M79" s="27">
        <f t="shared" si="2"/>
        <v>7430.7510000000048</v>
      </c>
      <c r="N79" s="24">
        <v>10000</v>
      </c>
    </row>
    <row r="80" spans="2:27">
      <c r="B80" t="s">
        <v>294</v>
      </c>
      <c r="C80" t="s">
        <v>295</v>
      </c>
      <c r="D80" t="s">
        <v>296</v>
      </c>
      <c r="E80">
        <v>14.3307</v>
      </c>
      <c r="F80">
        <v>14.01642</v>
      </c>
      <c r="H80" t="s">
        <v>297</v>
      </c>
      <c r="I80" s="26">
        <v>4783</v>
      </c>
      <c r="J80">
        <v>14.48901</v>
      </c>
      <c r="K80">
        <v>14.01158</v>
      </c>
      <c r="L80" s="26">
        <f t="shared" si="1"/>
        <v>0.47743000000000002</v>
      </c>
      <c r="M80" s="27">
        <f t="shared" si="2"/>
        <v>4774.3</v>
      </c>
      <c r="N80" s="24">
        <v>10000</v>
      </c>
    </row>
    <row r="81" spans="1:14">
      <c r="B81" s="31" t="s">
        <v>298</v>
      </c>
      <c r="C81" t="s">
        <v>299</v>
      </c>
      <c r="H81" t="s">
        <v>300</v>
      </c>
      <c r="I81">
        <v>30.1</v>
      </c>
      <c r="J81">
        <v>0.71198499999999998</v>
      </c>
      <c r="K81">
        <v>0.70896999999999999</v>
      </c>
      <c r="L81" s="26">
        <f t="shared" si="1"/>
        <v>3.0149999999999899E-3</v>
      </c>
      <c r="M81">
        <f t="shared" si="2"/>
        <v>30.149999999999899</v>
      </c>
      <c r="N81" s="24">
        <v>10000</v>
      </c>
    </row>
    <row r="82" spans="1:14">
      <c r="B82" s="18" t="s">
        <v>301</v>
      </c>
      <c r="C82" t="s">
        <v>302</v>
      </c>
      <c r="H82" t="s">
        <v>303</v>
      </c>
      <c r="I82">
        <v>-75.89</v>
      </c>
      <c r="J82">
        <v>1.3106960000000001</v>
      </c>
      <c r="K82">
        <v>1.3182799999999999</v>
      </c>
      <c r="L82" s="26">
        <f t="shared" si="1"/>
        <v>-7.5839999999998131E-3</v>
      </c>
      <c r="M82">
        <f t="shared" si="2"/>
        <v>-75.839999999998128</v>
      </c>
      <c r="N82" s="24">
        <v>10000</v>
      </c>
    </row>
    <row r="83" spans="1:14">
      <c r="B83" s="1" t="s">
        <v>304</v>
      </c>
      <c r="C83" t="s">
        <v>305</v>
      </c>
      <c r="H83" t="s">
        <v>306</v>
      </c>
      <c r="I83">
        <v>-255.42</v>
      </c>
      <c r="J83">
        <v>0.97521009999999997</v>
      </c>
      <c r="K83">
        <v>1.0007600000000001</v>
      </c>
      <c r="L83" s="26">
        <f t="shared" si="1"/>
        <v>-2.5549900000000125E-2</v>
      </c>
      <c r="M83">
        <f t="shared" si="2"/>
        <v>-255.49900000000125</v>
      </c>
      <c r="N83" s="24">
        <v>10000</v>
      </c>
    </row>
    <row r="84" spans="1:14">
      <c r="B84" s="18" t="s">
        <v>307</v>
      </c>
      <c r="C84" t="s">
        <v>308</v>
      </c>
      <c r="H84" t="s">
        <v>309</v>
      </c>
      <c r="I84" s="26">
        <v>-1591.777</v>
      </c>
      <c r="J84">
        <v>6.4174100000000003</v>
      </c>
      <c r="K84">
        <v>6.5765900000000004</v>
      </c>
      <c r="L84" s="26">
        <f t="shared" si="1"/>
        <v>-0.1591800000000001</v>
      </c>
      <c r="M84" s="29">
        <f t="shared" si="2"/>
        <v>-1591.8000000000011</v>
      </c>
      <c r="N84" s="24">
        <v>10000</v>
      </c>
    </row>
    <row r="85" spans="1:14">
      <c r="B85" s="31" t="s">
        <v>310</v>
      </c>
      <c r="C85" t="s">
        <v>311</v>
      </c>
      <c r="H85" t="s">
        <v>312</v>
      </c>
      <c r="I85">
        <v>262.88</v>
      </c>
      <c r="J85">
        <v>1.1608223</v>
      </c>
      <c r="K85">
        <v>1.1345499999999999</v>
      </c>
      <c r="L85" s="26">
        <f t="shared" si="1"/>
        <v>2.6272300000000026E-2</v>
      </c>
      <c r="M85">
        <f t="shared" si="2"/>
        <v>262.72300000000024</v>
      </c>
      <c r="N85" s="24">
        <v>10000</v>
      </c>
    </row>
    <row r="86" spans="1:14">
      <c r="B86" s="32" t="s">
        <v>313</v>
      </c>
      <c r="C86" t="s">
        <v>314</v>
      </c>
      <c r="H86" t="s">
        <v>315</v>
      </c>
      <c r="I86">
        <v>171.54300000000001</v>
      </c>
      <c r="J86">
        <v>1.3228949000000001</v>
      </c>
      <c r="K86">
        <v>1.3057300000000001</v>
      </c>
      <c r="L86" s="26">
        <f t="shared" si="1"/>
        <v>1.7164900000000038E-2</v>
      </c>
      <c r="M86">
        <f t="shared" si="2"/>
        <v>171.6490000000004</v>
      </c>
      <c r="N86" s="24">
        <v>10000</v>
      </c>
    </row>
    <row r="87" spans="1:14">
      <c r="B87" s="1" t="s">
        <v>316</v>
      </c>
      <c r="C87" t="s">
        <v>317</v>
      </c>
      <c r="H87" s="33" t="s">
        <v>318</v>
      </c>
      <c r="I87">
        <v>-241.2</v>
      </c>
      <c r="J87">
        <v>108.26300000000001</v>
      </c>
      <c r="K87">
        <v>110.672</v>
      </c>
      <c r="L87" s="26">
        <f t="shared" si="1"/>
        <v>-2.4089999999999918</v>
      </c>
      <c r="M87">
        <f t="shared" si="2"/>
        <v>-240.89999999999918</v>
      </c>
      <c r="N87" s="24">
        <v>100</v>
      </c>
    </row>
    <row r="88" spans="1:14">
      <c r="B88" s="18" t="s">
        <v>319</v>
      </c>
      <c r="C88" t="s">
        <v>320</v>
      </c>
      <c r="H88" t="s">
        <v>321</v>
      </c>
      <c r="I88">
        <v>-898.44</v>
      </c>
      <c r="J88">
        <v>8.5354034999999993</v>
      </c>
      <c r="K88">
        <v>8.6252099999999992</v>
      </c>
      <c r="L88" s="26">
        <f t="shared" si="1"/>
        <v>-8.98064999999999E-2</v>
      </c>
      <c r="M88">
        <f t="shared" si="2"/>
        <v>-898.06499999999903</v>
      </c>
      <c r="N88" s="24">
        <v>10000</v>
      </c>
    </row>
    <row r="89" spans="1:14">
      <c r="B89" s="31" t="s">
        <v>322</v>
      </c>
      <c r="C89" t="s">
        <v>323</v>
      </c>
      <c r="H89" t="s">
        <v>324</v>
      </c>
      <c r="I89">
        <v>33.200000000000003</v>
      </c>
      <c r="J89">
        <v>0.68483000000000005</v>
      </c>
      <c r="K89">
        <v>0.68150999999999995</v>
      </c>
      <c r="L89" s="26">
        <f t="shared" si="1"/>
        <v>3.3200000000001006E-3</v>
      </c>
      <c r="M89">
        <f t="shared" si="2"/>
        <v>33.200000000001005</v>
      </c>
      <c r="N89" s="24">
        <v>10000</v>
      </c>
    </row>
    <row r="90" spans="1:14">
      <c r="B90" s="18" t="s">
        <v>325</v>
      </c>
      <c r="C90" t="s">
        <v>326</v>
      </c>
      <c r="H90" t="s">
        <v>327</v>
      </c>
      <c r="I90" s="26">
        <v>-1935.635</v>
      </c>
      <c r="J90">
        <v>9.1635632999999999</v>
      </c>
      <c r="K90">
        <v>9.3574999999999999</v>
      </c>
      <c r="L90" s="26">
        <f t="shared" si="1"/>
        <v>-0.19393670000000007</v>
      </c>
      <c r="M90">
        <f t="shared" si="2"/>
        <v>-1939.3670000000006</v>
      </c>
      <c r="N90" s="24">
        <v>10000</v>
      </c>
    </row>
    <row r="91" spans="1:14">
      <c r="L91" s="26"/>
    </row>
    <row r="92" spans="1:14">
      <c r="A92">
        <v>92</v>
      </c>
      <c r="B92">
        <v>104</v>
      </c>
    </row>
    <row r="93" spans="1:14">
      <c r="A93">
        <v>80</v>
      </c>
      <c r="B93">
        <v>68</v>
      </c>
    </row>
    <row r="94" spans="1:14">
      <c r="A94">
        <v>59</v>
      </c>
      <c r="B94">
        <v>68</v>
      </c>
    </row>
    <row r="95" spans="1:14">
      <c r="A95">
        <v>74</v>
      </c>
      <c r="B95">
        <v>80</v>
      </c>
    </row>
    <row r="96" spans="1:14">
      <c r="A96">
        <v>63</v>
      </c>
      <c r="B96">
        <v>47</v>
      </c>
    </row>
    <row r="97" spans="1:2">
      <c r="A97">
        <v>47</v>
      </c>
      <c r="B97">
        <v>45</v>
      </c>
    </row>
    <row r="98" spans="1:2">
      <c r="A98">
        <v>46</v>
      </c>
      <c r="B98">
        <v>44</v>
      </c>
    </row>
    <row r="99" spans="1:2">
      <c r="A99">
        <v>71</v>
      </c>
      <c r="B99">
        <v>73</v>
      </c>
    </row>
    <row r="100" spans="1:2">
      <c r="A100">
        <v>57</v>
      </c>
      <c r="B100">
        <v>56</v>
      </c>
    </row>
    <row r="101" spans="1:2">
      <c r="A101">
        <v>63</v>
      </c>
      <c r="B101">
        <v>59</v>
      </c>
    </row>
    <row r="102" spans="1:2">
      <c r="A102">
        <v>56</v>
      </c>
      <c r="B102">
        <v>51</v>
      </c>
    </row>
    <row r="103" spans="1:2">
      <c r="A103">
        <v>73</v>
      </c>
      <c r="B103">
        <v>76</v>
      </c>
    </row>
    <row r="104" spans="1:2">
      <c r="A104">
        <v>33</v>
      </c>
      <c r="B104">
        <v>39</v>
      </c>
    </row>
    <row r="105" spans="1:2">
      <c r="A105">
        <v>47</v>
      </c>
      <c r="B105">
        <v>41</v>
      </c>
    </row>
    <row r="106" spans="1:2">
      <c r="A106">
        <v>59</v>
      </c>
      <c r="B106">
        <v>56</v>
      </c>
    </row>
    <row r="107" spans="1:2">
      <c r="A107">
        <v>62</v>
      </c>
      <c r="B107">
        <v>62</v>
      </c>
    </row>
    <row r="108" spans="1:2">
      <c r="A108">
        <v>62</v>
      </c>
      <c r="B108">
        <v>73</v>
      </c>
    </row>
    <row r="109" spans="1:2">
      <c r="A109">
        <v>48</v>
      </c>
      <c r="B109">
        <v>66</v>
      </c>
    </row>
    <row r="110" spans="1:2">
      <c r="A110">
        <v>62</v>
      </c>
      <c r="B110">
        <v>73</v>
      </c>
    </row>
    <row r="111" spans="1:2">
      <c r="A111">
        <v>62</v>
      </c>
      <c r="B111">
        <v>80</v>
      </c>
    </row>
    <row r="112" spans="1:2">
      <c r="A112">
        <v>81</v>
      </c>
      <c r="B112">
        <v>80</v>
      </c>
    </row>
    <row r="113" spans="1:3">
      <c r="A113">
        <v>81</v>
      </c>
      <c r="B113">
        <v>80</v>
      </c>
    </row>
    <row r="114" spans="1:3">
      <c r="A114">
        <v>81</v>
      </c>
      <c r="B114">
        <v>79</v>
      </c>
    </row>
    <row r="115" spans="1:3">
      <c r="A115">
        <v>62</v>
      </c>
      <c r="B115">
        <v>55</v>
      </c>
    </row>
    <row r="116" spans="1:3">
      <c r="A116">
        <v>48</v>
      </c>
      <c r="B116">
        <v>59</v>
      </c>
    </row>
    <row r="117" spans="1:3">
      <c r="A117">
        <v>48</v>
      </c>
      <c r="B117">
        <v>63</v>
      </c>
    </row>
    <row r="119" spans="1:3">
      <c r="A119">
        <f>SUM(A92:A117)-COUNT(A92:A117)</f>
        <v>1591</v>
      </c>
      <c r="B119">
        <f>SUM(B92:B117)</f>
        <v>1677</v>
      </c>
      <c r="C119" s="4">
        <v>36526</v>
      </c>
    </row>
    <row r="120" spans="1:3">
      <c r="C120" s="4">
        <v>43465</v>
      </c>
    </row>
    <row r="121" spans="1:3">
      <c r="C121">
        <f>C120-C119</f>
        <v>6939</v>
      </c>
    </row>
    <row r="123" spans="1:3">
      <c r="A123" s="24">
        <f>A119*C121</f>
        <v>11039949</v>
      </c>
    </row>
    <row r="125" spans="1:3">
      <c r="A125" s="23">
        <f>A123/500000</f>
        <v>22.079898</v>
      </c>
    </row>
  </sheetData>
  <conditionalFormatting sqref="N66:N90">
    <cfRule type="cellIs" dxfId="1" priority="1" operator="equal">
      <formula>100</formula>
    </cfRule>
    <cfRule type="cellIs" dxfId="0" priority="2"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115"/>
  <sheetViews>
    <sheetView zoomScale="80" zoomScaleNormal="80" workbookViewId="0"/>
  </sheetViews>
  <sheetFormatPr baseColWidth="10" defaultColWidth="8.85546875" defaultRowHeight="15"/>
  <cols>
    <col min="2" max="2" width="12.7109375" bestFit="1" customWidth="1"/>
    <col min="3" max="3" width="15.7109375" bestFit="1" customWidth="1"/>
    <col min="4" max="4" width="57.140625" bestFit="1" customWidth="1"/>
    <col min="5" max="5" width="6.140625" bestFit="1" customWidth="1"/>
    <col min="6" max="6" width="27.28515625" bestFit="1" customWidth="1"/>
    <col min="7" max="7" width="11.7109375" bestFit="1" customWidth="1"/>
  </cols>
  <sheetData>
    <row r="1" spans="1:7" s="2" customFormat="1">
      <c r="A1" s="10" t="s">
        <v>43</v>
      </c>
      <c r="B1" s="2" t="s">
        <v>0</v>
      </c>
      <c r="C1" s="2" t="s">
        <v>328</v>
      </c>
      <c r="D1" s="2" t="s">
        <v>107</v>
      </c>
      <c r="E1" s="2" t="s">
        <v>329</v>
      </c>
      <c r="F1" s="2" t="s">
        <v>106</v>
      </c>
      <c r="G1" s="2" t="s">
        <v>330</v>
      </c>
    </row>
    <row r="2" spans="1:7">
      <c r="A2" s="1" t="s">
        <v>102</v>
      </c>
      <c r="B2" s="1" t="s">
        <v>17</v>
      </c>
      <c r="C2" s="1" t="s">
        <v>331</v>
      </c>
      <c r="D2" s="1" t="s">
        <v>332</v>
      </c>
      <c r="E2" s="1">
        <v>1</v>
      </c>
      <c r="F2" t="s">
        <v>333</v>
      </c>
      <c r="G2" t="s">
        <v>334</v>
      </c>
    </row>
    <row r="3" spans="1:7">
      <c r="A3" s="1" t="s">
        <v>102</v>
      </c>
      <c r="B3" s="1" t="s">
        <v>17</v>
      </c>
      <c r="C3" s="1" t="s">
        <v>335</v>
      </c>
      <c r="D3" s="1" t="s">
        <v>336</v>
      </c>
      <c r="E3" s="1">
        <v>2</v>
      </c>
      <c r="F3" t="s">
        <v>333</v>
      </c>
      <c r="G3" t="s">
        <v>334</v>
      </c>
    </row>
    <row r="4" spans="1:7">
      <c r="A4" s="1" t="s">
        <v>102</v>
      </c>
      <c r="B4" s="1" t="s">
        <v>17</v>
      </c>
      <c r="C4" s="1" t="s">
        <v>337</v>
      </c>
      <c r="D4" s="1" t="s">
        <v>338</v>
      </c>
      <c r="E4" s="1">
        <v>3</v>
      </c>
      <c r="F4" t="s">
        <v>333</v>
      </c>
      <c r="G4" t="s">
        <v>334</v>
      </c>
    </row>
    <row r="5" spans="1:7">
      <c r="A5" s="1" t="s">
        <v>102</v>
      </c>
      <c r="B5" s="1" t="s">
        <v>17</v>
      </c>
      <c r="C5" s="1" t="s">
        <v>339</v>
      </c>
      <c r="D5" s="1" t="s">
        <v>340</v>
      </c>
      <c r="E5" s="1">
        <v>4</v>
      </c>
      <c r="F5" t="s">
        <v>333</v>
      </c>
      <c r="G5" t="s">
        <v>334</v>
      </c>
    </row>
    <row r="6" spans="1:7">
      <c r="A6" s="1" t="s">
        <v>102</v>
      </c>
      <c r="B6" s="1" t="s">
        <v>17</v>
      </c>
      <c r="C6" s="1" t="s">
        <v>341</v>
      </c>
      <c r="D6" s="1" t="s">
        <v>342</v>
      </c>
      <c r="E6" s="1">
        <v>5</v>
      </c>
      <c r="F6" t="s">
        <v>333</v>
      </c>
      <c r="G6" t="s">
        <v>334</v>
      </c>
    </row>
    <row r="7" spans="1:7">
      <c r="A7" s="1" t="s">
        <v>102</v>
      </c>
      <c r="B7" s="1" t="s">
        <v>17</v>
      </c>
      <c r="C7" s="1" t="s">
        <v>343</v>
      </c>
      <c r="D7" s="1" t="s">
        <v>344</v>
      </c>
      <c r="E7" s="1">
        <v>6</v>
      </c>
      <c r="F7" t="s">
        <v>333</v>
      </c>
      <c r="G7" t="s">
        <v>334</v>
      </c>
    </row>
    <row r="8" spans="1:7">
      <c r="A8" s="1" t="s">
        <v>102</v>
      </c>
      <c r="B8" s="1" t="s">
        <v>17</v>
      </c>
      <c r="C8" s="1" t="s">
        <v>345</v>
      </c>
      <c r="D8" s="1" t="s">
        <v>346</v>
      </c>
      <c r="E8" s="1">
        <v>7</v>
      </c>
      <c r="F8" t="s">
        <v>333</v>
      </c>
      <c r="G8" t="s">
        <v>334</v>
      </c>
    </row>
    <row r="9" spans="1:7">
      <c r="A9" s="1" t="s">
        <v>102</v>
      </c>
      <c r="B9" s="1" t="s">
        <v>17</v>
      </c>
      <c r="C9" s="1" t="s">
        <v>347</v>
      </c>
      <c r="D9" s="1" t="s">
        <v>348</v>
      </c>
      <c r="E9" s="1">
        <v>8</v>
      </c>
      <c r="F9" t="s">
        <v>333</v>
      </c>
      <c r="G9" t="s">
        <v>334</v>
      </c>
    </row>
    <row r="10" spans="1:7">
      <c r="A10" s="1" t="s">
        <v>102</v>
      </c>
      <c r="B10" s="1" t="s">
        <v>17</v>
      </c>
      <c r="C10" s="1" t="s">
        <v>349</v>
      </c>
      <c r="D10" s="1" t="s">
        <v>350</v>
      </c>
      <c r="E10" s="1">
        <v>9</v>
      </c>
      <c r="F10" t="s">
        <v>333</v>
      </c>
      <c r="G10" t="s">
        <v>334</v>
      </c>
    </row>
    <row r="11" spans="1:7">
      <c r="A11" s="1" t="s">
        <v>102</v>
      </c>
      <c r="B11" s="1" t="s">
        <v>17</v>
      </c>
      <c r="C11" t="s">
        <v>351</v>
      </c>
      <c r="D11" t="s">
        <v>352</v>
      </c>
      <c r="E11">
        <v>10</v>
      </c>
      <c r="F11" t="s">
        <v>333</v>
      </c>
      <c r="G11" t="s">
        <v>334</v>
      </c>
    </row>
    <row r="12" spans="1:7">
      <c r="A12" s="1" t="s">
        <v>102</v>
      </c>
      <c r="B12" s="1" t="s">
        <v>17</v>
      </c>
      <c r="C12" t="s">
        <v>353</v>
      </c>
      <c r="D12" t="s">
        <v>354</v>
      </c>
      <c r="E12">
        <v>15</v>
      </c>
      <c r="F12" t="s">
        <v>333</v>
      </c>
      <c r="G12" t="s">
        <v>334</v>
      </c>
    </row>
    <row r="13" spans="1:7">
      <c r="A13" s="1" t="s">
        <v>102</v>
      </c>
      <c r="B13" s="1" t="s">
        <v>17</v>
      </c>
      <c r="C13" t="s">
        <v>355</v>
      </c>
      <c r="D13" t="s">
        <v>356</v>
      </c>
      <c r="E13">
        <v>20</v>
      </c>
      <c r="F13" t="s">
        <v>333</v>
      </c>
      <c r="G13" t="s">
        <v>334</v>
      </c>
    </row>
    <row r="14" spans="1:7">
      <c r="A14" s="1" t="s">
        <v>102</v>
      </c>
      <c r="B14" s="1" t="s">
        <v>17</v>
      </c>
      <c r="C14" t="s">
        <v>357</v>
      </c>
      <c r="D14" t="s">
        <v>358</v>
      </c>
      <c r="E14">
        <v>25</v>
      </c>
      <c r="F14" t="s">
        <v>333</v>
      </c>
      <c r="G14" t="s">
        <v>334</v>
      </c>
    </row>
    <row r="15" spans="1:7">
      <c r="A15" s="1" t="s">
        <v>102</v>
      </c>
      <c r="B15" s="1" t="s">
        <v>17</v>
      </c>
      <c r="C15" t="s">
        <v>359</v>
      </c>
      <c r="D15" t="s">
        <v>360</v>
      </c>
      <c r="E15">
        <v>30</v>
      </c>
      <c r="F15" t="s">
        <v>333</v>
      </c>
      <c r="G15" t="s">
        <v>334</v>
      </c>
    </row>
    <row r="16" spans="1:7" s="1" customFormat="1">
      <c r="A16" s="1" t="s">
        <v>102</v>
      </c>
      <c r="B16" t="s">
        <v>15</v>
      </c>
      <c r="C16" t="s">
        <v>361</v>
      </c>
      <c r="D16" t="s">
        <v>362</v>
      </c>
      <c r="E16">
        <v>1</v>
      </c>
      <c r="F16" t="s">
        <v>363</v>
      </c>
      <c r="G16" t="s">
        <v>334</v>
      </c>
    </row>
    <row r="17" spans="1:7" s="1" customFormat="1">
      <c r="A17" s="1" t="s">
        <v>102</v>
      </c>
      <c r="B17" t="s">
        <v>15</v>
      </c>
      <c r="C17" t="s">
        <v>364</v>
      </c>
      <c r="D17" t="s">
        <v>365</v>
      </c>
      <c r="E17">
        <v>2</v>
      </c>
      <c r="F17" t="s">
        <v>363</v>
      </c>
      <c r="G17" t="s">
        <v>334</v>
      </c>
    </row>
    <row r="18" spans="1:7" s="1" customFormat="1">
      <c r="A18" s="1" t="s">
        <v>102</v>
      </c>
      <c r="B18" t="s">
        <v>15</v>
      </c>
      <c r="C18" t="s">
        <v>366</v>
      </c>
      <c r="D18" t="s">
        <v>367</v>
      </c>
      <c r="E18">
        <v>3</v>
      </c>
      <c r="F18" t="s">
        <v>363</v>
      </c>
      <c r="G18" t="s">
        <v>334</v>
      </c>
    </row>
    <row r="19" spans="1:7" s="1" customFormat="1">
      <c r="A19" s="1" t="s">
        <v>102</v>
      </c>
      <c r="B19" t="s">
        <v>15</v>
      </c>
      <c r="C19" t="s">
        <v>368</v>
      </c>
      <c r="D19" t="s">
        <v>369</v>
      </c>
      <c r="E19">
        <v>4</v>
      </c>
      <c r="F19" t="s">
        <v>363</v>
      </c>
      <c r="G19" t="s">
        <v>334</v>
      </c>
    </row>
    <row r="20" spans="1:7" s="1" customFormat="1">
      <c r="A20" s="1" t="s">
        <v>102</v>
      </c>
      <c r="B20" t="s">
        <v>15</v>
      </c>
      <c r="C20" t="s">
        <v>370</v>
      </c>
      <c r="D20" t="s">
        <v>371</v>
      </c>
      <c r="E20">
        <v>5</v>
      </c>
      <c r="F20" t="s">
        <v>363</v>
      </c>
      <c r="G20" t="s">
        <v>334</v>
      </c>
    </row>
    <row r="21" spans="1:7" s="1" customFormat="1">
      <c r="A21" s="1" t="s">
        <v>102</v>
      </c>
      <c r="B21" t="s">
        <v>15</v>
      </c>
      <c r="C21" s="1" t="s">
        <v>372</v>
      </c>
      <c r="D21" s="1" t="s">
        <v>373</v>
      </c>
      <c r="E21" s="1">
        <v>6</v>
      </c>
      <c r="F21" t="s">
        <v>363</v>
      </c>
      <c r="G21" t="s">
        <v>334</v>
      </c>
    </row>
    <row r="22" spans="1:7" s="1" customFormat="1">
      <c r="A22" s="1" t="s">
        <v>102</v>
      </c>
      <c r="B22" t="s">
        <v>15</v>
      </c>
      <c r="C22" s="1" t="s">
        <v>374</v>
      </c>
      <c r="D22" s="1" t="s">
        <v>375</v>
      </c>
      <c r="E22" s="1">
        <v>7</v>
      </c>
      <c r="F22" t="s">
        <v>363</v>
      </c>
      <c r="G22" t="s">
        <v>334</v>
      </c>
    </row>
    <row r="23" spans="1:7" s="1" customFormat="1">
      <c r="A23" s="1" t="s">
        <v>102</v>
      </c>
      <c r="B23" t="s">
        <v>15</v>
      </c>
      <c r="C23" s="1" t="s">
        <v>376</v>
      </c>
      <c r="D23" s="1" t="s">
        <v>377</v>
      </c>
      <c r="E23" s="1">
        <v>8</v>
      </c>
      <c r="F23" t="s">
        <v>363</v>
      </c>
      <c r="G23" t="s">
        <v>334</v>
      </c>
    </row>
    <row r="24" spans="1:7" s="1" customFormat="1">
      <c r="A24" s="1" t="s">
        <v>102</v>
      </c>
      <c r="B24" t="s">
        <v>15</v>
      </c>
      <c r="C24" s="1" t="s">
        <v>378</v>
      </c>
      <c r="D24" s="1" t="s">
        <v>379</v>
      </c>
      <c r="E24" s="1">
        <v>9</v>
      </c>
      <c r="F24" t="s">
        <v>363</v>
      </c>
      <c r="G24" t="s">
        <v>334</v>
      </c>
    </row>
    <row r="25" spans="1:7" s="1" customFormat="1">
      <c r="A25" s="1" t="s">
        <v>102</v>
      </c>
      <c r="B25" t="s">
        <v>15</v>
      </c>
      <c r="C25" s="1" t="s">
        <v>380</v>
      </c>
      <c r="D25" s="1" t="s">
        <v>381</v>
      </c>
      <c r="E25" s="1">
        <v>10</v>
      </c>
      <c r="F25" t="s">
        <v>363</v>
      </c>
      <c r="G25" t="s">
        <v>334</v>
      </c>
    </row>
    <row r="26" spans="1:7" s="1" customFormat="1">
      <c r="A26" s="1" t="s">
        <v>102</v>
      </c>
      <c r="B26" t="s">
        <v>15</v>
      </c>
      <c r="C26" s="1" t="s">
        <v>382</v>
      </c>
      <c r="D26" s="1" t="s">
        <v>383</v>
      </c>
      <c r="E26" s="1">
        <v>15</v>
      </c>
      <c r="F26" t="s">
        <v>363</v>
      </c>
      <c r="G26" t="s">
        <v>334</v>
      </c>
    </row>
    <row r="27" spans="1:7" s="1" customFormat="1">
      <c r="A27" s="1" t="s">
        <v>102</v>
      </c>
      <c r="B27" t="s">
        <v>15</v>
      </c>
      <c r="C27" s="1" t="s">
        <v>384</v>
      </c>
      <c r="D27" s="1" t="s">
        <v>385</v>
      </c>
      <c r="E27" s="1">
        <v>20</v>
      </c>
      <c r="F27" t="s">
        <v>363</v>
      </c>
      <c r="G27" t="s">
        <v>334</v>
      </c>
    </row>
    <row r="28" spans="1:7">
      <c r="A28" s="1" t="s">
        <v>102</v>
      </c>
      <c r="B28" t="s">
        <v>15</v>
      </c>
      <c r="C28" s="1" t="s">
        <v>386</v>
      </c>
      <c r="D28" s="1" t="s">
        <v>387</v>
      </c>
      <c r="E28" s="1">
        <v>25</v>
      </c>
      <c r="F28" t="s">
        <v>363</v>
      </c>
      <c r="G28" t="s">
        <v>334</v>
      </c>
    </row>
    <row r="29" spans="1:7">
      <c r="A29" s="1" t="s">
        <v>102</v>
      </c>
      <c r="B29" t="s">
        <v>15</v>
      </c>
      <c r="C29" s="1" t="s">
        <v>388</v>
      </c>
      <c r="D29" s="1" t="s">
        <v>389</v>
      </c>
      <c r="E29" s="1">
        <v>30</v>
      </c>
      <c r="F29" t="s">
        <v>363</v>
      </c>
      <c r="G29" t="s">
        <v>334</v>
      </c>
    </row>
    <row r="30" spans="1:7">
      <c r="A30" s="1" t="s">
        <v>102</v>
      </c>
      <c r="B30" t="s">
        <v>13</v>
      </c>
      <c r="C30" t="s">
        <v>390</v>
      </c>
      <c r="D30" t="s">
        <v>391</v>
      </c>
      <c r="E30">
        <v>1</v>
      </c>
      <c r="F30" t="s">
        <v>392</v>
      </c>
      <c r="G30" t="s">
        <v>334</v>
      </c>
    </row>
    <row r="31" spans="1:7">
      <c r="A31" s="1" t="s">
        <v>102</v>
      </c>
      <c r="B31" t="s">
        <v>13</v>
      </c>
      <c r="C31" t="s">
        <v>393</v>
      </c>
      <c r="D31" t="s">
        <v>394</v>
      </c>
      <c r="E31">
        <v>2</v>
      </c>
      <c r="F31" t="s">
        <v>392</v>
      </c>
      <c r="G31" t="s">
        <v>334</v>
      </c>
    </row>
    <row r="32" spans="1:7">
      <c r="A32" s="1" t="s">
        <v>102</v>
      </c>
      <c r="B32" t="s">
        <v>13</v>
      </c>
      <c r="C32" t="s">
        <v>395</v>
      </c>
      <c r="D32" t="s">
        <v>396</v>
      </c>
      <c r="E32">
        <v>3</v>
      </c>
      <c r="F32" t="s">
        <v>392</v>
      </c>
      <c r="G32" t="s">
        <v>334</v>
      </c>
    </row>
    <row r="33" spans="1:7">
      <c r="A33" s="1" t="s">
        <v>102</v>
      </c>
      <c r="B33" t="s">
        <v>13</v>
      </c>
      <c r="C33" t="s">
        <v>397</v>
      </c>
      <c r="D33" t="s">
        <v>398</v>
      </c>
      <c r="E33">
        <v>4</v>
      </c>
      <c r="F33" t="s">
        <v>392</v>
      </c>
      <c r="G33" t="s">
        <v>334</v>
      </c>
    </row>
    <row r="34" spans="1:7">
      <c r="A34" s="1" t="s">
        <v>102</v>
      </c>
      <c r="B34" t="s">
        <v>13</v>
      </c>
      <c r="C34" t="s">
        <v>399</v>
      </c>
      <c r="D34" t="s">
        <v>400</v>
      </c>
      <c r="E34">
        <v>5</v>
      </c>
      <c r="F34" t="s">
        <v>392</v>
      </c>
      <c r="G34" t="s">
        <v>334</v>
      </c>
    </row>
    <row r="35" spans="1:7">
      <c r="A35" s="1" t="s">
        <v>102</v>
      </c>
      <c r="B35" t="s">
        <v>13</v>
      </c>
      <c r="C35" t="s">
        <v>401</v>
      </c>
      <c r="D35" t="s">
        <v>402</v>
      </c>
      <c r="E35">
        <v>6</v>
      </c>
      <c r="F35" t="s">
        <v>392</v>
      </c>
      <c r="G35" t="s">
        <v>334</v>
      </c>
    </row>
    <row r="36" spans="1:7">
      <c r="A36" s="1" t="s">
        <v>102</v>
      </c>
      <c r="B36" t="s">
        <v>13</v>
      </c>
      <c r="C36" t="s">
        <v>403</v>
      </c>
      <c r="D36" t="s">
        <v>404</v>
      </c>
      <c r="E36">
        <v>7</v>
      </c>
      <c r="F36" t="s">
        <v>392</v>
      </c>
      <c r="G36" t="s">
        <v>334</v>
      </c>
    </row>
    <row r="37" spans="1:7">
      <c r="A37" s="1" t="s">
        <v>102</v>
      </c>
      <c r="B37" t="s">
        <v>13</v>
      </c>
      <c r="C37" t="s">
        <v>405</v>
      </c>
      <c r="D37" t="s">
        <v>406</v>
      </c>
      <c r="E37">
        <v>8</v>
      </c>
      <c r="F37" t="s">
        <v>392</v>
      </c>
      <c r="G37" t="s">
        <v>334</v>
      </c>
    </row>
    <row r="38" spans="1:7">
      <c r="A38" s="1" t="s">
        <v>102</v>
      </c>
      <c r="B38" t="s">
        <v>13</v>
      </c>
      <c r="C38" t="s">
        <v>407</v>
      </c>
      <c r="D38" t="s">
        <v>408</v>
      </c>
      <c r="E38">
        <v>9</v>
      </c>
      <c r="F38" t="s">
        <v>392</v>
      </c>
      <c r="G38" t="s">
        <v>334</v>
      </c>
    </row>
    <row r="39" spans="1:7">
      <c r="A39" s="1" t="s">
        <v>102</v>
      </c>
      <c r="B39" t="s">
        <v>13</v>
      </c>
      <c r="C39" t="s">
        <v>409</v>
      </c>
      <c r="D39" t="s">
        <v>410</v>
      </c>
      <c r="E39">
        <v>10</v>
      </c>
      <c r="F39" t="s">
        <v>392</v>
      </c>
      <c r="G39" t="s">
        <v>334</v>
      </c>
    </row>
    <row r="40" spans="1:7">
      <c r="A40" s="1" t="s">
        <v>102</v>
      </c>
      <c r="B40" t="s">
        <v>13</v>
      </c>
      <c r="C40" t="s">
        <v>411</v>
      </c>
      <c r="D40" t="s">
        <v>412</v>
      </c>
      <c r="E40">
        <v>15</v>
      </c>
      <c r="F40" t="s">
        <v>392</v>
      </c>
      <c r="G40" t="s">
        <v>334</v>
      </c>
    </row>
    <row r="41" spans="1:7">
      <c r="A41" s="1" t="s">
        <v>102</v>
      </c>
      <c r="B41" t="s">
        <v>13</v>
      </c>
      <c r="C41" t="s">
        <v>413</v>
      </c>
      <c r="D41" t="s">
        <v>414</v>
      </c>
      <c r="E41">
        <v>20</v>
      </c>
      <c r="F41" t="s">
        <v>392</v>
      </c>
      <c r="G41" t="s">
        <v>334</v>
      </c>
    </row>
    <row r="42" spans="1:7">
      <c r="A42" s="1" t="s">
        <v>102</v>
      </c>
      <c r="B42" t="s">
        <v>13</v>
      </c>
      <c r="C42" t="s">
        <v>415</v>
      </c>
      <c r="D42" t="s">
        <v>416</v>
      </c>
      <c r="E42">
        <v>25</v>
      </c>
      <c r="F42" t="s">
        <v>392</v>
      </c>
      <c r="G42" t="s">
        <v>334</v>
      </c>
    </row>
    <row r="43" spans="1:7">
      <c r="A43" s="1" t="s">
        <v>102</v>
      </c>
      <c r="B43" t="s">
        <v>13</v>
      </c>
      <c r="C43" t="s">
        <v>417</v>
      </c>
      <c r="D43" t="s">
        <v>418</v>
      </c>
      <c r="E43">
        <v>30</v>
      </c>
      <c r="F43" t="s">
        <v>392</v>
      </c>
      <c r="G43" t="s">
        <v>334</v>
      </c>
    </row>
    <row r="44" spans="1:7">
      <c r="A44" s="1" t="s">
        <v>102</v>
      </c>
      <c r="B44" s="1" t="s">
        <v>127</v>
      </c>
      <c r="C44" t="s">
        <v>419</v>
      </c>
      <c r="D44" t="s">
        <v>420</v>
      </c>
      <c r="E44" s="1">
        <v>0.25</v>
      </c>
      <c r="G44" t="s">
        <v>334</v>
      </c>
    </row>
    <row r="45" spans="1:7">
      <c r="A45" s="1" t="s">
        <v>102</v>
      </c>
      <c r="B45" s="1" t="s">
        <v>127</v>
      </c>
      <c r="C45" t="s">
        <v>421</v>
      </c>
      <c r="D45" t="s">
        <v>422</v>
      </c>
      <c r="E45" s="1">
        <v>0.5</v>
      </c>
      <c r="G45" t="s">
        <v>334</v>
      </c>
    </row>
    <row r="46" spans="1:7">
      <c r="A46" s="1" t="s">
        <v>102</v>
      </c>
      <c r="B46" s="1" t="s">
        <v>127</v>
      </c>
      <c r="C46" t="s">
        <v>423</v>
      </c>
      <c r="D46" t="s">
        <v>424</v>
      </c>
      <c r="E46" s="1">
        <v>1</v>
      </c>
      <c r="G46" t="s">
        <v>334</v>
      </c>
    </row>
    <row r="47" spans="1:7">
      <c r="A47" s="1" t="s">
        <v>102</v>
      </c>
      <c r="B47" s="1" t="s">
        <v>127</v>
      </c>
      <c r="C47" t="s">
        <v>425</v>
      </c>
      <c r="D47" t="s">
        <v>426</v>
      </c>
      <c r="E47" s="1">
        <v>2</v>
      </c>
      <c r="G47" t="s">
        <v>334</v>
      </c>
    </row>
    <row r="48" spans="1:7">
      <c r="A48" s="1" t="s">
        <v>102</v>
      </c>
      <c r="B48" s="1" t="s">
        <v>127</v>
      </c>
      <c r="C48" t="s">
        <v>427</v>
      </c>
      <c r="D48" t="s">
        <v>428</v>
      </c>
      <c r="E48" s="1">
        <v>3</v>
      </c>
      <c r="G48" t="s">
        <v>334</v>
      </c>
    </row>
    <row r="49" spans="1:7">
      <c r="A49" s="1" t="s">
        <v>102</v>
      </c>
      <c r="B49" s="1" t="s">
        <v>127</v>
      </c>
      <c r="C49" t="s">
        <v>429</v>
      </c>
      <c r="D49" t="s">
        <v>430</v>
      </c>
      <c r="E49" s="1">
        <v>4</v>
      </c>
      <c r="G49" t="s">
        <v>334</v>
      </c>
    </row>
    <row r="50" spans="1:7">
      <c r="A50" s="1" t="s">
        <v>102</v>
      </c>
      <c r="B50" s="1" t="s">
        <v>127</v>
      </c>
      <c r="C50" t="s">
        <v>431</v>
      </c>
      <c r="D50" t="s">
        <v>432</v>
      </c>
      <c r="E50" s="1">
        <v>5</v>
      </c>
      <c r="G50" t="s">
        <v>334</v>
      </c>
    </row>
    <row r="51" spans="1:7">
      <c r="A51" s="1" t="s">
        <v>102</v>
      </c>
      <c r="B51" s="1" t="s">
        <v>127</v>
      </c>
      <c r="C51" t="s">
        <v>433</v>
      </c>
      <c r="D51" t="s">
        <v>434</v>
      </c>
      <c r="E51" s="1">
        <v>7</v>
      </c>
      <c r="G51" t="s">
        <v>334</v>
      </c>
    </row>
    <row r="52" spans="1:7">
      <c r="A52" s="1" t="s">
        <v>102</v>
      </c>
      <c r="B52" s="1" t="s">
        <v>127</v>
      </c>
      <c r="C52" t="s">
        <v>435</v>
      </c>
      <c r="D52" t="s">
        <v>436</v>
      </c>
      <c r="E52" s="1">
        <v>8</v>
      </c>
      <c r="G52" t="s">
        <v>334</v>
      </c>
    </row>
    <row r="53" spans="1:7">
      <c r="A53" s="1" t="s">
        <v>102</v>
      </c>
      <c r="B53" s="1" t="s">
        <v>127</v>
      </c>
      <c r="C53" t="s">
        <v>437</v>
      </c>
      <c r="D53" t="s">
        <v>438</v>
      </c>
      <c r="E53" s="1">
        <v>9</v>
      </c>
      <c r="G53" t="s">
        <v>334</v>
      </c>
    </row>
    <row r="54" spans="1:7">
      <c r="A54" s="1" t="s">
        <v>102</v>
      </c>
      <c r="B54" s="1" t="s">
        <v>127</v>
      </c>
      <c r="C54" t="s">
        <v>439</v>
      </c>
      <c r="D54" t="s">
        <v>440</v>
      </c>
      <c r="E54" s="1">
        <v>10</v>
      </c>
      <c r="G54" t="s">
        <v>334</v>
      </c>
    </row>
    <row r="55" spans="1:7">
      <c r="A55" s="1" t="s">
        <v>102</v>
      </c>
      <c r="B55" s="1" t="s">
        <v>127</v>
      </c>
      <c r="C55" t="s">
        <v>441</v>
      </c>
      <c r="D55" t="s">
        <v>442</v>
      </c>
      <c r="E55" s="1">
        <v>15</v>
      </c>
      <c r="G55" t="s">
        <v>334</v>
      </c>
    </row>
    <row r="56" spans="1:7">
      <c r="A56" s="1" t="s">
        <v>102</v>
      </c>
      <c r="B56" s="1" t="s">
        <v>127</v>
      </c>
      <c r="C56" t="s">
        <v>443</v>
      </c>
      <c r="D56" t="s">
        <v>444</v>
      </c>
      <c r="E56" s="1">
        <v>20</v>
      </c>
      <c r="G56" t="s">
        <v>334</v>
      </c>
    </row>
    <row r="57" spans="1:7">
      <c r="A57" s="1" t="s">
        <v>102</v>
      </c>
      <c r="B57" s="1" t="s">
        <v>127</v>
      </c>
      <c r="C57" t="s">
        <v>445</v>
      </c>
      <c r="D57" t="s">
        <v>446</v>
      </c>
      <c r="E57" s="1">
        <v>25</v>
      </c>
      <c r="G57" t="s">
        <v>334</v>
      </c>
    </row>
    <row r="58" spans="1:7">
      <c r="A58" s="1" t="s">
        <v>102</v>
      </c>
      <c r="B58" s="1" t="s">
        <v>127</v>
      </c>
      <c r="C58" t="s">
        <v>447</v>
      </c>
      <c r="D58" t="s">
        <v>448</v>
      </c>
      <c r="E58" s="1">
        <v>30</v>
      </c>
      <c r="G58" t="s">
        <v>334</v>
      </c>
    </row>
    <row r="59" spans="1:7">
      <c r="A59" s="1" t="s">
        <v>102</v>
      </c>
      <c r="B59" s="1" t="s">
        <v>127</v>
      </c>
      <c r="C59" t="s">
        <v>449</v>
      </c>
      <c r="D59" t="s">
        <v>450</v>
      </c>
      <c r="E59" s="1">
        <v>0.25</v>
      </c>
      <c r="G59" t="s">
        <v>334</v>
      </c>
    </row>
    <row r="60" spans="1:7">
      <c r="A60" s="1" t="s">
        <v>102</v>
      </c>
      <c r="B60" s="1" t="s">
        <v>127</v>
      </c>
      <c r="C60" t="s">
        <v>451</v>
      </c>
      <c r="D60" t="s">
        <v>452</v>
      </c>
      <c r="E60" s="1">
        <v>0.5</v>
      </c>
      <c r="G60" t="s">
        <v>334</v>
      </c>
    </row>
    <row r="61" spans="1:7">
      <c r="A61" s="1" t="s">
        <v>102</v>
      </c>
      <c r="B61" s="1" t="s">
        <v>127</v>
      </c>
      <c r="C61" t="s">
        <v>453</v>
      </c>
      <c r="D61" t="s">
        <v>454</v>
      </c>
      <c r="E61" s="1">
        <v>1</v>
      </c>
      <c r="G61" t="s">
        <v>334</v>
      </c>
    </row>
    <row r="62" spans="1:7">
      <c r="A62" s="1" t="s">
        <v>102</v>
      </c>
      <c r="B62" s="1" t="s">
        <v>127</v>
      </c>
      <c r="C62" t="s">
        <v>455</v>
      </c>
      <c r="D62" t="s">
        <v>456</v>
      </c>
      <c r="E62" s="1">
        <v>2</v>
      </c>
      <c r="G62" t="s">
        <v>334</v>
      </c>
    </row>
    <row r="63" spans="1:7">
      <c r="A63" s="1" t="s">
        <v>102</v>
      </c>
      <c r="B63" s="1" t="s">
        <v>127</v>
      </c>
      <c r="C63" t="s">
        <v>457</v>
      </c>
      <c r="D63" t="s">
        <v>458</v>
      </c>
      <c r="E63" s="1">
        <v>3</v>
      </c>
      <c r="G63" t="s">
        <v>334</v>
      </c>
    </row>
    <row r="64" spans="1:7">
      <c r="A64" s="1" t="s">
        <v>102</v>
      </c>
      <c r="B64" s="1" t="s">
        <v>127</v>
      </c>
      <c r="C64" t="s">
        <v>459</v>
      </c>
      <c r="D64" t="s">
        <v>460</v>
      </c>
      <c r="E64" s="1">
        <v>4</v>
      </c>
      <c r="G64" t="s">
        <v>334</v>
      </c>
    </row>
    <row r="65" spans="1:7">
      <c r="A65" s="1" t="s">
        <v>102</v>
      </c>
      <c r="B65" s="1" t="s">
        <v>127</v>
      </c>
      <c r="C65" t="s">
        <v>461</v>
      </c>
      <c r="D65" t="s">
        <v>462</v>
      </c>
      <c r="E65" s="1">
        <v>5</v>
      </c>
      <c r="G65" t="s">
        <v>334</v>
      </c>
    </row>
    <row r="66" spans="1:7">
      <c r="A66" s="1" t="s">
        <v>102</v>
      </c>
      <c r="B66" s="1" t="s">
        <v>127</v>
      </c>
      <c r="C66" t="s">
        <v>463</v>
      </c>
      <c r="D66" t="s">
        <v>464</v>
      </c>
      <c r="E66" s="1">
        <v>6</v>
      </c>
      <c r="G66" t="s">
        <v>334</v>
      </c>
    </row>
    <row r="67" spans="1:7">
      <c r="A67" s="1" t="s">
        <v>102</v>
      </c>
      <c r="B67" s="1" t="s">
        <v>127</v>
      </c>
      <c r="C67" t="s">
        <v>465</v>
      </c>
      <c r="D67" t="s">
        <v>466</v>
      </c>
      <c r="E67" s="1">
        <v>7</v>
      </c>
      <c r="G67" t="s">
        <v>334</v>
      </c>
    </row>
    <row r="68" spans="1:7">
      <c r="A68" s="1" t="s">
        <v>102</v>
      </c>
      <c r="B68" s="1" t="s">
        <v>127</v>
      </c>
      <c r="C68" t="s">
        <v>467</v>
      </c>
      <c r="D68" t="s">
        <v>468</v>
      </c>
      <c r="E68" s="1">
        <v>8</v>
      </c>
      <c r="G68" t="s">
        <v>334</v>
      </c>
    </row>
    <row r="69" spans="1:7">
      <c r="A69" s="1" t="s">
        <v>102</v>
      </c>
      <c r="B69" s="1" t="s">
        <v>127</v>
      </c>
      <c r="C69" t="s">
        <v>469</v>
      </c>
      <c r="D69" t="s">
        <v>470</v>
      </c>
      <c r="E69" s="1">
        <v>9</v>
      </c>
      <c r="G69" t="s">
        <v>334</v>
      </c>
    </row>
    <row r="70" spans="1:7">
      <c r="A70" s="1" t="s">
        <v>102</v>
      </c>
      <c r="B70" s="1" t="s">
        <v>127</v>
      </c>
      <c r="C70" t="s">
        <v>471</v>
      </c>
      <c r="D70" t="s">
        <v>472</v>
      </c>
      <c r="E70" s="1">
        <v>10</v>
      </c>
      <c r="G70" t="s">
        <v>334</v>
      </c>
    </row>
    <row r="71" spans="1:7">
      <c r="A71" s="1" t="s">
        <v>102</v>
      </c>
      <c r="B71" s="1" t="s">
        <v>127</v>
      </c>
      <c r="C71" t="s">
        <v>473</v>
      </c>
      <c r="D71" t="s">
        <v>474</v>
      </c>
      <c r="E71" s="1">
        <v>15</v>
      </c>
      <c r="G71" t="s">
        <v>334</v>
      </c>
    </row>
    <row r="72" spans="1:7">
      <c r="A72" s="1" t="s">
        <v>102</v>
      </c>
      <c r="B72" s="1" t="s">
        <v>127</v>
      </c>
      <c r="C72" t="s">
        <v>475</v>
      </c>
      <c r="D72" t="s">
        <v>476</v>
      </c>
      <c r="E72" s="1">
        <v>20</v>
      </c>
      <c r="G72" t="s">
        <v>334</v>
      </c>
    </row>
    <row r="73" spans="1:7">
      <c r="A73" s="1" t="s">
        <v>102</v>
      </c>
      <c r="B73" s="1" t="s">
        <v>127</v>
      </c>
      <c r="C73" t="s">
        <v>477</v>
      </c>
      <c r="D73" t="s">
        <v>478</v>
      </c>
      <c r="E73" s="1">
        <v>30</v>
      </c>
      <c r="G73" t="s">
        <v>334</v>
      </c>
    </row>
    <row r="74" spans="1:7">
      <c r="A74" s="1" t="s">
        <v>102</v>
      </c>
      <c r="B74" s="1" t="s">
        <v>9</v>
      </c>
      <c r="C74" t="s">
        <v>479</v>
      </c>
      <c r="D74" t="s">
        <v>480</v>
      </c>
      <c r="E74" s="1">
        <v>0</v>
      </c>
      <c r="F74" t="s">
        <v>481</v>
      </c>
      <c r="G74" t="s">
        <v>334</v>
      </c>
    </row>
    <row r="75" spans="1:7">
      <c r="A75" s="1" t="s">
        <v>102</v>
      </c>
      <c r="B75" s="1" t="s">
        <v>9</v>
      </c>
      <c r="C75" t="s">
        <v>482</v>
      </c>
      <c r="D75" t="s">
        <v>483</v>
      </c>
      <c r="E75" s="1">
        <f>1/52</f>
        <v>1.9230769230769232E-2</v>
      </c>
      <c r="F75" t="s">
        <v>481</v>
      </c>
      <c r="G75" t="s">
        <v>334</v>
      </c>
    </row>
    <row r="76" spans="1:7">
      <c r="A76" s="1" t="s">
        <v>102</v>
      </c>
      <c r="B76" s="1" t="s">
        <v>9</v>
      </c>
      <c r="C76" t="s">
        <v>484</v>
      </c>
      <c r="D76" t="s">
        <v>485</v>
      </c>
      <c r="E76" s="1">
        <f>2/52</f>
        <v>3.8461538461538464E-2</v>
      </c>
      <c r="F76" t="s">
        <v>481</v>
      </c>
      <c r="G76" t="s">
        <v>334</v>
      </c>
    </row>
    <row r="77" spans="1:7">
      <c r="A77" s="1" t="s">
        <v>102</v>
      </c>
      <c r="B77" s="1" t="s">
        <v>9</v>
      </c>
      <c r="C77" t="s">
        <v>486</v>
      </c>
      <c r="D77" t="s">
        <v>487</v>
      </c>
      <c r="E77" s="1">
        <f>3/52</f>
        <v>5.7692307692307696E-2</v>
      </c>
      <c r="F77" t="s">
        <v>481</v>
      </c>
      <c r="G77" t="s">
        <v>334</v>
      </c>
    </row>
    <row r="78" spans="1:7">
      <c r="A78" s="1" t="s">
        <v>102</v>
      </c>
      <c r="B78" s="1" t="s">
        <v>9</v>
      </c>
      <c r="C78" s="1" t="s">
        <v>488</v>
      </c>
      <c r="D78" s="1" t="s">
        <v>489</v>
      </c>
      <c r="E78">
        <f>1/12</f>
        <v>8.3333333333333329E-2</v>
      </c>
      <c r="F78" t="s">
        <v>481</v>
      </c>
      <c r="G78" t="s">
        <v>334</v>
      </c>
    </row>
    <row r="79" spans="1:7">
      <c r="A79" s="1" t="s">
        <v>102</v>
      </c>
      <c r="B79" s="1" t="s">
        <v>9</v>
      </c>
      <c r="C79" s="1" t="s">
        <v>490</v>
      </c>
      <c r="D79" s="1" t="s">
        <v>491</v>
      </c>
      <c r="E79">
        <f>2/12</f>
        <v>0.16666666666666666</v>
      </c>
      <c r="F79" t="s">
        <v>481</v>
      </c>
      <c r="G79" t="s">
        <v>334</v>
      </c>
    </row>
    <row r="80" spans="1:7">
      <c r="A80" s="1" t="s">
        <v>102</v>
      </c>
      <c r="B80" s="1" t="s">
        <v>9</v>
      </c>
      <c r="C80" s="1" t="s">
        <v>492</v>
      </c>
      <c r="D80" s="1" t="s">
        <v>493</v>
      </c>
      <c r="E80">
        <f>3/12</f>
        <v>0.25</v>
      </c>
      <c r="F80" t="s">
        <v>481</v>
      </c>
      <c r="G80" t="s">
        <v>334</v>
      </c>
    </row>
    <row r="81" spans="1:7">
      <c r="A81" s="1" t="s">
        <v>102</v>
      </c>
      <c r="B81" s="1" t="s">
        <v>9</v>
      </c>
      <c r="C81" s="1" t="s">
        <v>494</v>
      </c>
      <c r="D81" s="1" t="s">
        <v>495</v>
      </c>
      <c r="E81">
        <f>4/12</f>
        <v>0.33333333333333331</v>
      </c>
      <c r="F81" t="s">
        <v>481</v>
      </c>
      <c r="G81" t="s">
        <v>334</v>
      </c>
    </row>
    <row r="82" spans="1:7">
      <c r="A82" s="1" t="s">
        <v>102</v>
      </c>
      <c r="B82" s="1" t="s">
        <v>9</v>
      </c>
      <c r="C82" s="1" t="s">
        <v>496</v>
      </c>
      <c r="D82" s="1" t="s">
        <v>497</v>
      </c>
      <c r="E82">
        <f>5/12</f>
        <v>0.41666666666666669</v>
      </c>
      <c r="F82" t="s">
        <v>481</v>
      </c>
      <c r="G82" t="s">
        <v>334</v>
      </c>
    </row>
    <row r="83" spans="1:7">
      <c r="A83" s="1" t="s">
        <v>102</v>
      </c>
      <c r="B83" s="1" t="s">
        <v>9</v>
      </c>
      <c r="C83" s="1" t="s">
        <v>498</v>
      </c>
      <c r="D83" s="1" t="s">
        <v>499</v>
      </c>
      <c r="E83">
        <f>6/12</f>
        <v>0.5</v>
      </c>
      <c r="F83" t="s">
        <v>481</v>
      </c>
      <c r="G83" t="s">
        <v>334</v>
      </c>
    </row>
    <row r="84" spans="1:7">
      <c r="A84" s="1" t="s">
        <v>102</v>
      </c>
      <c r="B84" s="1" t="s">
        <v>9</v>
      </c>
      <c r="C84" s="1" t="s">
        <v>500</v>
      </c>
      <c r="D84" s="1" t="s">
        <v>501</v>
      </c>
      <c r="E84">
        <f>7/12</f>
        <v>0.58333333333333337</v>
      </c>
      <c r="F84" t="s">
        <v>481</v>
      </c>
      <c r="G84" t="s">
        <v>334</v>
      </c>
    </row>
    <row r="85" spans="1:7">
      <c r="A85" s="1" t="s">
        <v>102</v>
      </c>
      <c r="B85" s="1" t="s">
        <v>9</v>
      </c>
      <c r="C85" s="1" t="s">
        <v>502</v>
      </c>
      <c r="D85" s="1" t="s">
        <v>503</v>
      </c>
      <c r="E85">
        <f>8/12</f>
        <v>0.66666666666666663</v>
      </c>
      <c r="F85" t="s">
        <v>481</v>
      </c>
      <c r="G85" t="s">
        <v>334</v>
      </c>
    </row>
    <row r="86" spans="1:7">
      <c r="A86" s="1" t="s">
        <v>102</v>
      </c>
      <c r="B86" s="1" t="s">
        <v>9</v>
      </c>
      <c r="C86" s="1" t="s">
        <v>504</v>
      </c>
      <c r="D86" s="1" t="s">
        <v>505</v>
      </c>
      <c r="E86">
        <f>9/12</f>
        <v>0.75</v>
      </c>
      <c r="F86" t="s">
        <v>481</v>
      </c>
      <c r="G86" t="s">
        <v>334</v>
      </c>
    </row>
    <row r="87" spans="1:7">
      <c r="A87" s="1" t="s">
        <v>102</v>
      </c>
      <c r="B87" s="1" t="s">
        <v>9</v>
      </c>
      <c r="C87" s="1" t="s">
        <v>506</v>
      </c>
      <c r="D87" s="1" t="s">
        <v>507</v>
      </c>
      <c r="E87">
        <f>10/12</f>
        <v>0.83333333333333337</v>
      </c>
      <c r="F87" t="s">
        <v>481</v>
      </c>
      <c r="G87" t="s">
        <v>334</v>
      </c>
    </row>
    <row r="88" spans="1:7">
      <c r="A88" s="1" t="s">
        <v>102</v>
      </c>
      <c r="B88" s="1" t="s">
        <v>9</v>
      </c>
      <c r="C88" s="1" t="s">
        <v>508</v>
      </c>
      <c r="D88" s="1" t="s">
        <v>509</v>
      </c>
      <c r="E88">
        <f>11/12</f>
        <v>0.91666666666666663</v>
      </c>
      <c r="F88" t="s">
        <v>481</v>
      </c>
      <c r="G88" t="s">
        <v>334</v>
      </c>
    </row>
    <row r="89" spans="1:7">
      <c r="A89" s="1" t="s">
        <v>102</v>
      </c>
      <c r="B89" s="1" t="s">
        <v>9</v>
      </c>
      <c r="C89" s="1" t="s">
        <v>510</v>
      </c>
      <c r="D89" s="1" t="s">
        <v>511</v>
      </c>
      <c r="E89">
        <v>1</v>
      </c>
      <c r="F89" t="s">
        <v>481</v>
      </c>
      <c r="G89" t="s">
        <v>334</v>
      </c>
    </row>
    <row r="90" spans="1:7">
      <c r="A90" s="1" t="s">
        <v>102</v>
      </c>
      <c r="B90" s="1" t="s">
        <v>9</v>
      </c>
      <c r="C90" s="1" t="s">
        <v>512</v>
      </c>
      <c r="D90" s="1" t="s">
        <v>513</v>
      </c>
      <c r="E90">
        <f>15/12</f>
        <v>1.25</v>
      </c>
      <c r="F90" t="s">
        <v>481</v>
      </c>
      <c r="G90" t="s">
        <v>334</v>
      </c>
    </row>
    <row r="91" spans="1:7">
      <c r="A91" s="1" t="s">
        <v>102</v>
      </c>
      <c r="B91" s="1" t="s">
        <v>9</v>
      </c>
      <c r="C91" s="1" t="s">
        <v>514</v>
      </c>
      <c r="D91" s="1" t="s">
        <v>515</v>
      </c>
      <c r="E91">
        <f>18/12</f>
        <v>1.5</v>
      </c>
      <c r="F91" t="s">
        <v>481</v>
      </c>
      <c r="G91" t="s">
        <v>334</v>
      </c>
    </row>
    <row r="92" spans="1:7">
      <c r="A92" s="1" t="s">
        <v>102</v>
      </c>
      <c r="B92" s="1" t="s">
        <v>9</v>
      </c>
      <c r="C92" s="1" t="s">
        <v>516</v>
      </c>
      <c r="D92" s="1" t="s">
        <v>517</v>
      </c>
      <c r="E92">
        <f>21/12</f>
        <v>1.75</v>
      </c>
      <c r="F92" t="s">
        <v>481</v>
      </c>
      <c r="G92" t="s">
        <v>334</v>
      </c>
    </row>
    <row r="93" spans="1:7">
      <c r="A93" s="1" t="s">
        <v>102</v>
      </c>
      <c r="B93" s="1" t="s">
        <v>9</v>
      </c>
      <c r="C93" s="1" t="s">
        <v>518</v>
      </c>
      <c r="D93" s="1" t="s">
        <v>519</v>
      </c>
      <c r="E93">
        <v>2</v>
      </c>
      <c r="F93" t="s">
        <v>481</v>
      </c>
      <c r="G93" t="s">
        <v>334</v>
      </c>
    </row>
    <row r="94" spans="1:7">
      <c r="A94" s="1" t="s">
        <v>102</v>
      </c>
      <c r="B94" s="1" t="s">
        <v>9</v>
      </c>
      <c r="C94" s="1" t="s">
        <v>520</v>
      </c>
      <c r="D94" s="1" t="s">
        <v>521</v>
      </c>
      <c r="E94">
        <v>3</v>
      </c>
      <c r="F94" t="s">
        <v>481</v>
      </c>
      <c r="G94" t="s">
        <v>334</v>
      </c>
    </row>
    <row r="95" spans="1:7">
      <c r="A95" s="1" t="s">
        <v>102</v>
      </c>
      <c r="B95" s="1" t="s">
        <v>9</v>
      </c>
      <c r="C95" s="1" t="s">
        <v>522</v>
      </c>
      <c r="D95" s="1" t="s">
        <v>523</v>
      </c>
      <c r="E95">
        <v>4</v>
      </c>
      <c r="F95" t="s">
        <v>481</v>
      </c>
      <c r="G95" t="s">
        <v>334</v>
      </c>
    </row>
    <row r="96" spans="1:7">
      <c r="A96" s="1" t="s">
        <v>102</v>
      </c>
      <c r="B96" s="1" t="s">
        <v>9</v>
      </c>
      <c r="C96" s="1" t="s">
        <v>524</v>
      </c>
      <c r="D96" s="1" t="s">
        <v>525</v>
      </c>
      <c r="E96">
        <v>5</v>
      </c>
      <c r="F96" t="s">
        <v>481</v>
      </c>
      <c r="G96" t="s">
        <v>334</v>
      </c>
    </row>
    <row r="97" spans="1:7">
      <c r="A97" s="1" t="s">
        <v>102</v>
      </c>
      <c r="B97" s="1" t="s">
        <v>9</v>
      </c>
      <c r="C97" s="1" t="s">
        <v>526</v>
      </c>
      <c r="D97" s="1" t="s">
        <v>527</v>
      </c>
      <c r="E97">
        <v>10</v>
      </c>
      <c r="F97" t="s">
        <v>481</v>
      </c>
      <c r="G97" t="s">
        <v>334</v>
      </c>
    </row>
    <row r="98" spans="1:7">
      <c r="A98" s="1" t="s">
        <v>102</v>
      </c>
      <c r="B98" s="1" t="s">
        <v>36</v>
      </c>
      <c r="C98" s="1" t="s">
        <v>528</v>
      </c>
      <c r="D98" s="1" t="s">
        <v>529</v>
      </c>
      <c r="E98">
        <f>1/12</f>
        <v>8.3333333333333329E-2</v>
      </c>
      <c r="G98" t="s">
        <v>334</v>
      </c>
    </row>
    <row r="99" spans="1:7">
      <c r="A99" s="1" t="s">
        <v>102</v>
      </c>
      <c r="B99" s="1" t="s">
        <v>36</v>
      </c>
      <c r="C99" s="1" t="s">
        <v>530</v>
      </c>
      <c r="D99" s="1" t="s">
        <v>531</v>
      </c>
      <c r="E99">
        <f>2/12</f>
        <v>0.16666666666666666</v>
      </c>
      <c r="G99" t="s">
        <v>334</v>
      </c>
    </row>
    <row r="100" spans="1:7">
      <c r="A100" s="1" t="s">
        <v>102</v>
      </c>
      <c r="B100" s="1" t="s">
        <v>36</v>
      </c>
      <c r="C100" s="1" t="s">
        <v>532</v>
      </c>
      <c r="D100" s="1" t="s">
        <v>533</v>
      </c>
      <c r="E100">
        <f>3/12</f>
        <v>0.25</v>
      </c>
      <c r="G100" t="s">
        <v>334</v>
      </c>
    </row>
    <row r="101" spans="1:7">
      <c r="A101" s="1" t="s">
        <v>102</v>
      </c>
      <c r="B101" s="1" t="s">
        <v>36</v>
      </c>
      <c r="C101" s="1" t="s">
        <v>534</v>
      </c>
      <c r="D101" s="1" t="s">
        <v>535</v>
      </c>
      <c r="E101">
        <f>4/12</f>
        <v>0.33333333333333331</v>
      </c>
      <c r="G101" t="s">
        <v>334</v>
      </c>
    </row>
    <row r="102" spans="1:7">
      <c r="A102" s="1" t="s">
        <v>102</v>
      </c>
      <c r="B102" s="1" t="s">
        <v>36</v>
      </c>
      <c r="C102" s="1" t="s">
        <v>536</v>
      </c>
      <c r="D102" s="1" t="s">
        <v>537</v>
      </c>
      <c r="E102">
        <f>5/12</f>
        <v>0.41666666666666669</v>
      </c>
      <c r="G102" t="s">
        <v>334</v>
      </c>
    </row>
    <row r="103" spans="1:7">
      <c r="A103" s="1" t="s">
        <v>102</v>
      </c>
      <c r="B103" s="1" t="s">
        <v>36</v>
      </c>
      <c r="C103" s="1" t="s">
        <v>538</v>
      </c>
      <c r="D103" s="1" t="s">
        <v>539</v>
      </c>
      <c r="E103">
        <f>6/12</f>
        <v>0.5</v>
      </c>
      <c r="G103" t="s">
        <v>334</v>
      </c>
    </row>
    <row r="104" spans="1:7">
      <c r="A104" s="1" t="s">
        <v>102</v>
      </c>
      <c r="B104" s="1" t="s">
        <v>36</v>
      </c>
      <c r="C104" s="1" t="s">
        <v>540</v>
      </c>
      <c r="D104" s="1" t="s">
        <v>541</v>
      </c>
      <c r="E104">
        <f>7/12</f>
        <v>0.58333333333333337</v>
      </c>
      <c r="G104" t="s">
        <v>334</v>
      </c>
    </row>
    <row r="105" spans="1:7">
      <c r="A105" s="1" t="s">
        <v>102</v>
      </c>
      <c r="B105" s="1" t="s">
        <v>36</v>
      </c>
      <c r="C105" s="1" t="s">
        <v>542</v>
      </c>
      <c r="D105" s="1" t="s">
        <v>543</v>
      </c>
      <c r="E105">
        <f>8/12</f>
        <v>0.66666666666666663</v>
      </c>
      <c r="G105" t="s">
        <v>334</v>
      </c>
    </row>
    <row r="106" spans="1:7">
      <c r="A106" s="1" t="s">
        <v>102</v>
      </c>
      <c r="B106" s="1" t="s">
        <v>36</v>
      </c>
      <c r="C106" s="1" t="s">
        <v>544</v>
      </c>
      <c r="D106" s="1" t="s">
        <v>545</v>
      </c>
      <c r="E106">
        <f>9/12</f>
        <v>0.75</v>
      </c>
      <c r="G106" t="s">
        <v>334</v>
      </c>
    </row>
    <row r="107" spans="1:7">
      <c r="A107" s="1" t="s">
        <v>102</v>
      </c>
      <c r="B107" s="1" t="s">
        <v>36</v>
      </c>
      <c r="C107" s="1" t="s">
        <v>546</v>
      </c>
      <c r="D107" s="1" t="s">
        <v>547</v>
      </c>
      <c r="E107">
        <f>10/12</f>
        <v>0.83333333333333337</v>
      </c>
      <c r="G107" t="s">
        <v>334</v>
      </c>
    </row>
    <row r="108" spans="1:7">
      <c r="A108" s="1" t="s">
        <v>102</v>
      </c>
      <c r="B108" s="1" t="s">
        <v>36</v>
      </c>
      <c r="C108" s="1" t="s">
        <v>548</v>
      </c>
      <c r="D108" s="1" t="s">
        <v>549</v>
      </c>
      <c r="E108">
        <f>11/12</f>
        <v>0.91666666666666663</v>
      </c>
      <c r="G108" t="s">
        <v>334</v>
      </c>
    </row>
    <row r="109" spans="1:7">
      <c r="A109" s="1" t="s">
        <v>102</v>
      </c>
      <c r="B109" s="1" t="s">
        <v>36</v>
      </c>
      <c r="C109" s="1" t="s">
        <v>550</v>
      </c>
      <c r="D109" s="1" t="s">
        <v>551</v>
      </c>
      <c r="E109">
        <v>1</v>
      </c>
      <c r="G109" t="s">
        <v>334</v>
      </c>
    </row>
    <row r="110" spans="1:7">
      <c r="A110" s="1" t="s">
        <v>102</v>
      </c>
      <c r="B110" s="1" t="s">
        <v>38</v>
      </c>
      <c r="C110" t="s">
        <v>552</v>
      </c>
      <c r="D110" s="1" t="s">
        <v>553</v>
      </c>
      <c r="E110">
        <v>0.25</v>
      </c>
      <c r="G110" t="s">
        <v>334</v>
      </c>
    </row>
    <row r="111" spans="1:7">
      <c r="A111" s="1" t="s">
        <v>102</v>
      </c>
      <c r="B111" s="1" t="s">
        <v>38</v>
      </c>
      <c r="C111" t="s">
        <v>554</v>
      </c>
      <c r="D111" s="1" t="s">
        <v>555</v>
      </c>
      <c r="E111">
        <v>0.5</v>
      </c>
      <c r="G111" t="s">
        <v>334</v>
      </c>
    </row>
    <row r="112" spans="1:7">
      <c r="A112" s="1" t="s">
        <v>102</v>
      </c>
      <c r="B112" s="1" t="s">
        <v>38</v>
      </c>
      <c r="C112" t="s">
        <v>556</v>
      </c>
      <c r="D112" s="1" t="s">
        <v>557</v>
      </c>
      <c r="E112">
        <v>0.25</v>
      </c>
      <c r="G112" t="s">
        <v>334</v>
      </c>
    </row>
    <row r="113" spans="1:7">
      <c r="A113" s="1" t="s">
        <v>102</v>
      </c>
      <c r="B113" s="1" t="s">
        <v>38</v>
      </c>
      <c r="C113" t="s">
        <v>558</v>
      </c>
      <c r="D113" s="1" t="s">
        <v>559</v>
      </c>
      <c r="E113">
        <v>0.5</v>
      </c>
      <c r="G113" t="s">
        <v>334</v>
      </c>
    </row>
    <row r="115" spans="1:7">
      <c r="A115" s="2" t="s">
        <v>560</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H86"/>
  <sheetViews>
    <sheetView zoomScale="80" zoomScaleNormal="80" workbookViewId="0"/>
  </sheetViews>
  <sheetFormatPr baseColWidth="10" defaultColWidth="8.85546875" defaultRowHeight="15"/>
  <cols>
    <col min="2" max="2" width="6" customWidth="1"/>
    <col min="3" max="3" width="14.140625" customWidth="1"/>
    <col min="4" max="4" width="53.28515625" bestFit="1" customWidth="1"/>
    <col min="6" max="6" width="19.140625" bestFit="1" customWidth="1"/>
    <col min="7" max="7" width="6.85546875" bestFit="1" customWidth="1"/>
  </cols>
  <sheetData>
    <row r="1" spans="1:8">
      <c r="A1" s="2" t="s">
        <v>43</v>
      </c>
      <c r="B1" s="2" t="s">
        <v>0</v>
      </c>
      <c r="C1" s="2" t="s">
        <v>328</v>
      </c>
      <c r="D1" s="2" t="s">
        <v>107</v>
      </c>
      <c r="E1" s="2" t="s">
        <v>329</v>
      </c>
      <c r="F1" s="2" t="s">
        <v>106</v>
      </c>
      <c r="G1" s="2" t="s">
        <v>330</v>
      </c>
    </row>
    <row r="2" spans="1:8">
      <c r="A2" t="s">
        <v>57</v>
      </c>
      <c r="B2" t="s">
        <v>5</v>
      </c>
      <c r="C2" t="s">
        <v>3728</v>
      </c>
      <c r="D2" t="s">
        <v>3729</v>
      </c>
      <c r="E2">
        <v>0</v>
      </c>
      <c r="F2" t="s">
        <v>88</v>
      </c>
      <c r="G2" t="s">
        <v>3730</v>
      </c>
    </row>
    <row r="3" spans="1:8">
      <c r="A3" t="s">
        <v>57</v>
      </c>
      <c r="B3" t="s">
        <v>7</v>
      </c>
      <c r="C3" t="s">
        <v>3731</v>
      </c>
      <c r="D3" t="s">
        <v>3732</v>
      </c>
      <c r="E3">
        <v>0.25</v>
      </c>
      <c r="F3" t="s">
        <v>88</v>
      </c>
      <c r="G3" t="s">
        <v>3730</v>
      </c>
      <c r="H3">
        <v>2004</v>
      </c>
    </row>
    <row r="4" spans="1:8">
      <c r="A4" t="s">
        <v>57</v>
      </c>
      <c r="B4" t="s">
        <v>7</v>
      </c>
      <c r="C4" s="1" t="s">
        <v>3733</v>
      </c>
      <c r="D4" t="s">
        <v>3830</v>
      </c>
      <c r="E4">
        <v>0.5</v>
      </c>
      <c r="F4" t="s">
        <v>88</v>
      </c>
      <c r="G4" t="s">
        <v>3730</v>
      </c>
    </row>
    <row r="5" spans="1:8">
      <c r="A5" t="s">
        <v>57</v>
      </c>
      <c r="B5" t="s">
        <v>7</v>
      </c>
      <c r="C5" s="1" t="s">
        <v>3734</v>
      </c>
      <c r="D5" t="s">
        <v>3831</v>
      </c>
      <c r="E5">
        <v>0.75</v>
      </c>
      <c r="F5" t="s">
        <v>88</v>
      </c>
      <c r="G5" t="s">
        <v>3730</v>
      </c>
    </row>
    <row r="6" spans="1:8">
      <c r="A6" t="s">
        <v>61</v>
      </c>
      <c r="B6" t="s">
        <v>5</v>
      </c>
      <c r="C6" t="s">
        <v>3735</v>
      </c>
      <c r="D6" t="s">
        <v>3736</v>
      </c>
      <c r="E6">
        <v>0</v>
      </c>
      <c r="F6" t="s">
        <v>88</v>
      </c>
      <c r="G6" t="s">
        <v>3730</v>
      </c>
    </row>
    <row r="7" spans="1:8">
      <c r="A7" t="s">
        <v>61</v>
      </c>
      <c r="B7" t="s">
        <v>7</v>
      </c>
      <c r="C7" t="s">
        <v>3737</v>
      </c>
      <c r="D7" t="s">
        <v>3738</v>
      </c>
      <c r="E7">
        <v>0.25</v>
      </c>
      <c r="F7" t="s">
        <v>88</v>
      </c>
      <c r="G7" t="s">
        <v>3730</v>
      </c>
      <c r="H7">
        <v>2004</v>
      </c>
    </row>
    <row r="8" spans="1:8">
      <c r="A8" t="s">
        <v>61</v>
      </c>
      <c r="B8" t="s">
        <v>7</v>
      </c>
      <c r="C8" s="1" t="s">
        <v>3739</v>
      </c>
      <c r="D8" t="s">
        <v>3832</v>
      </c>
      <c r="E8">
        <v>0.5</v>
      </c>
      <c r="F8" t="s">
        <v>88</v>
      </c>
      <c r="G8" t="s">
        <v>3730</v>
      </c>
    </row>
    <row r="9" spans="1:8">
      <c r="A9" t="s">
        <v>61</v>
      </c>
      <c r="B9" t="s">
        <v>7</v>
      </c>
      <c r="C9" s="1" t="s">
        <v>3740</v>
      </c>
      <c r="D9" t="s">
        <v>3833</v>
      </c>
      <c r="E9">
        <v>0.75</v>
      </c>
      <c r="F9" t="s">
        <v>88</v>
      </c>
      <c r="G9" t="s">
        <v>3730</v>
      </c>
    </row>
    <row r="10" spans="1:8">
      <c r="A10" t="s">
        <v>62</v>
      </c>
      <c r="B10" t="s">
        <v>5</v>
      </c>
      <c r="C10" t="s">
        <v>3741</v>
      </c>
      <c r="D10" t="s">
        <v>3742</v>
      </c>
      <c r="E10">
        <v>0</v>
      </c>
      <c r="F10" t="s">
        <v>88</v>
      </c>
      <c r="G10" t="s">
        <v>3730</v>
      </c>
    </row>
    <row r="11" spans="1:8">
      <c r="A11" t="s">
        <v>62</v>
      </c>
      <c r="B11" t="s">
        <v>7</v>
      </c>
      <c r="C11" t="s">
        <v>3743</v>
      </c>
      <c r="D11" t="s">
        <v>3744</v>
      </c>
      <c r="E11">
        <v>0.25</v>
      </c>
      <c r="F11" t="s">
        <v>88</v>
      </c>
      <c r="G11" t="s">
        <v>3730</v>
      </c>
      <c r="H11">
        <v>1997</v>
      </c>
    </row>
    <row r="12" spans="1:8">
      <c r="A12" t="s">
        <v>62</v>
      </c>
      <c r="B12" t="s">
        <v>7</v>
      </c>
      <c r="C12" s="1" t="s">
        <v>3745</v>
      </c>
      <c r="D12" t="s">
        <v>3834</v>
      </c>
      <c r="E12">
        <v>0.5</v>
      </c>
      <c r="F12" t="s">
        <v>88</v>
      </c>
      <c r="G12" t="s">
        <v>3730</v>
      </c>
    </row>
    <row r="13" spans="1:8">
      <c r="A13" t="s">
        <v>62</v>
      </c>
      <c r="B13" t="s">
        <v>7</v>
      </c>
      <c r="C13" s="1" t="s">
        <v>3746</v>
      </c>
      <c r="D13" t="s">
        <v>3835</v>
      </c>
      <c r="E13">
        <v>0.75</v>
      </c>
      <c r="F13" t="s">
        <v>88</v>
      </c>
      <c r="G13" t="s">
        <v>3730</v>
      </c>
    </row>
    <row r="14" spans="1:8">
      <c r="A14" t="s">
        <v>65</v>
      </c>
      <c r="B14" t="s">
        <v>5</v>
      </c>
      <c r="C14" t="s">
        <v>3747</v>
      </c>
      <c r="D14" t="s">
        <v>3836</v>
      </c>
      <c r="E14">
        <v>0</v>
      </c>
      <c r="F14" t="s">
        <v>88</v>
      </c>
      <c r="G14" s="34" t="s">
        <v>3730</v>
      </c>
    </row>
    <row r="15" spans="1:8">
      <c r="A15" t="s">
        <v>65</v>
      </c>
      <c r="B15" t="s">
        <v>7</v>
      </c>
      <c r="C15" t="s">
        <v>3748</v>
      </c>
      <c r="D15" t="s">
        <v>3837</v>
      </c>
      <c r="E15">
        <v>0.25</v>
      </c>
      <c r="F15" t="s">
        <v>88</v>
      </c>
      <c r="G15" s="34" t="s">
        <v>3730</v>
      </c>
      <c r="H15">
        <v>1996</v>
      </c>
    </row>
    <row r="16" spans="1:8">
      <c r="A16" t="s">
        <v>65</v>
      </c>
      <c r="B16" t="s">
        <v>7</v>
      </c>
      <c r="C16" s="1" t="s">
        <v>3749</v>
      </c>
      <c r="D16" t="s">
        <v>3838</v>
      </c>
      <c r="E16">
        <v>0.5</v>
      </c>
      <c r="F16" t="s">
        <v>88</v>
      </c>
      <c r="G16" s="34" t="s">
        <v>3730</v>
      </c>
    </row>
    <row r="17" spans="1:8">
      <c r="A17" t="s">
        <v>65</v>
      </c>
      <c r="B17" t="s">
        <v>7</v>
      </c>
      <c r="C17" s="1" t="s">
        <v>3750</v>
      </c>
      <c r="D17" t="s">
        <v>3839</v>
      </c>
      <c r="E17">
        <v>0.75</v>
      </c>
      <c r="F17" t="s">
        <v>88</v>
      </c>
      <c r="G17" s="34" t="s">
        <v>3730</v>
      </c>
    </row>
    <row r="18" spans="1:8">
      <c r="A18" t="s">
        <v>65</v>
      </c>
      <c r="B18" t="s">
        <v>7</v>
      </c>
      <c r="C18" s="36" t="s">
        <v>3751</v>
      </c>
      <c r="D18" t="s">
        <v>3840</v>
      </c>
      <c r="E18">
        <v>0.25</v>
      </c>
      <c r="F18" t="s">
        <v>88</v>
      </c>
      <c r="G18" s="34" t="s">
        <v>3730</v>
      </c>
      <c r="H18">
        <v>2009</v>
      </c>
    </row>
    <row r="19" spans="1:8">
      <c r="A19" t="s">
        <v>65</v>
      </c>
      <c r="B19" t="s">
        <v>7</v>
      </c>
      <c r="C19" s="36" t="s">
        <v>3752</v>
      </c>
      <c r="D19" t="s">
        <v>3841</v>
      </c>
      <c r="E19">
        <v>0.5</v>
      </c>
      <c r="F19" t="s">
        <v>88</v>
      </c>
      <c r="G19" s="34" t="s">
        <v>3730</v>
      </c>
    </row>
    <row r="20" spans="1:8">
      <c r="A20" t="s">
        <v>65</v>
      </c>
      <c r="B20" t="s">
        <v>7</v>
      </c>
      <c r="C20" s="36" t="s">
        <v>3753</v>
      </c>
      <c r="D20" t="s">
        <v>3842</v>
      </c>
      <c r="E20">
        <v>0.75</v>
      </c>
      <c r="F20" t="s">
        <v>88</v>
      </c>
      <c r="G20" s="34" t="s">
        <v>3730</v>
      </c>
    </row>
    <row r="21" spans="1:8">
      <c r="A21" t="s">
        <v>66</v>
      </c>
      <c r="B21" t="s">
        <v>5</v>
      </c>
      <c r="C21" t="s">
        <v>3754</v>
      </c>
      <c r="D21" t="s">
        <v>3755</v>
      </c>
      <c r="E21">
        <v>0</v>
      </c>
      <c r="F21" t="s">
        <v>88</v>
      </c>
      <c r="G21" t="s">
        <v>3730</v>
      </c>
    </row>
    <row r="22" spans="1:8">
      <c r="A22" t="s">
        <v>66</v>
      </c>
      <c r="B22" t="s">
        <v>7</v>
      </c>
      <c r="C22" t="s">
        <v>3756</v>
      </c>
      <c r="D22" t="s">
        <v>3757</v>
      </c>
      <c r="E22">
        <v>0.25</v>
      </c>
      <c r="F22" t="s">
        <v>88</v>
      </c>
      <c r="G22" t="s">
        <v>3730</v>
      </c>
      <c r="H22">
        <v>2004</v>
      </c>
    </row>
    <row r="23" spans="1:8">
      <c r="A23" t="s">
        <v>66</v>
      </c>
      <c r="B23" t="s">
        <v>7</v>
      </c>
      <c r="C23" s="1" t="s">
        <v>3758</v>
      </c>
      <c r="D23" t="s">
        <v>3843</v>
      </c>
      <c r="E23">
        <v>0.5</v>
      </c>
      <c r="F23" t="s">
        <v>88</v>
      </c>
      <c r="G23" t="s">
        <v>3730</v>
      </c>
    </row>
    <row r="24" spans="1:8">
      <c r="A24" t="s">
        <v>66</v>
      </c>
      <c r="B24" t="s">
        <v>7</v>
      </c>
      <c r="C24" s="1" t="s">
        <v>3759</v>
      </c>
      <c r="D24" t="s">
        <v>3844</v>
      </c>
      <c r="E24">
        <v>0.75</v>
      </c>
      <c r="F24" t="s">
        <v>88</v>
      </c>
      <c r="G24" t="s">
        <v>3730</v>
      </c>
    </row>
    <row r="25" spans="1:8">
      <c r="A25" t="s">
        <v>67</v>
      </c>
      <c r="B25" t="s">
        <v>5</v>
      </c>
      <c r="C25" t="s">
        <v>3760</v>
      </c>
      <c r="D25" t="s">
        <v>3761</v>
      </c>
      <c r="E25">
        <v>0</v>
      </c>
      <c r="F25" t="s">
        <v>88</v>
      </c>
      <c r="G25" t="s">
        <v>3730</v>
      </c>
    </row>
    <row r="26" spans="1:8">
      <c r="A26" t="s">
        <v>67</v>
      </c>
      <c r="B26" t="s">
        <v>7</v>
      </c>
      <c r="C26" s="35" t="s">
        <v>3762</v>
      </c>
      <c r="D26" t="s">
        <v>3845</v>
      </c>
      <c r="E26">
        <v>0.25</v>
      </c>
      <c r="F26" t="s">
        <v>88</v>
      </c>
      <c r="G26" t="s">
        <v>3730</v>
      </c>
      <c r="H26">
        <v>2002</v>
      </c>
    </row>
    <row r="27" spans="1:8">
      <c r="A27" t="s">
        <v>67</v>
      </c>
      <c r="B27" t="s">
        <v>7</v>
      </c>
      <c r="C27" s="35" t="s">
        <v>3763</v>
      </c>
      <c r="D27" t="s">
        <v>3846</v>
      </c>
      <c r="E27">
        <v>0.5</v>
      </c>
      <c r="F27" t="s">
        <v>88</v>
      </c>
      <c r="G27" t="s">
        <v>3730</v>
      </c>
    </row>
    <row r="28" spans="1:8">
      <c r="A28" t="s">
        <v>67</v>
      </c>
      <c r="B28" t="s">
        <v>7</v>
      </c>
      <c r="C28" s="35" t="s">
        <v>3764</v>
      </c>
      <c r="D28" t="s">
        <v>3847</v>
      </c>
      <c r="E28">
        <v>0.75</v>
      </c>
      <c r="F28" t="s">
        <v>88</v>
      </c>
      <c r="G28" t="s">
        <v>3730</v>
      </c>
    </row>
    <row r="29" spans="1:8">
      <c r="A29" t="s">
        <v>67</v>
      </c>
      <c r="B29" t="s">
        <v>7</v>
      </c>
      <c r="C29" t="s">
        <v>3765</v>
      </c>
      <c r="D29" t="s">
        <v>3766</v>
      </c>
      <c r="E29">
        <v>0.25</v>
      </c>
      <c r="F29" t="s">
        <v>88</v>
      </c>
      <c r="G29" t="s">
        <v>3730</v>
      </c>
      <c r="H29">
        <v>2009</v>
      </c>
    </row>
    <row r="30" spans="1:8">
      <c r="A30" t="s">
        <v>67</v>
      </c>
      <c r="B30" t="s">
        <v>7</v>
      </c>
      <c r="C30" s="1" t="s">
        <v>3767</v>
      </c>
      <c r="D30" t="s">
        <v>3848</v>
      </c>
      <c r="E30">
        <v>0.5</v>
      </c>
      <c r="F30" t="s">
        <v>88</v>
      </c>
      <c r="G30" t="s">
        <v>3730</v>
      </c>
    </row>
    <row r="31" spans="1:8">
      <c r="A31" t="s">
        <v>67</v>
      </c>
      <c r="B31" t="s">
        <v>7</v>
      </c>
      <c r="C31" s="1" t="s">
        <v>3768</v>
      </c>
      <c r="D31" t="s">
        <v>3849</v>
      </c>
      <c r="E31">
        <v>0.75</v>
      </c>
      <c r="F31" t="s">
        <v>88</v>
      </c>
      <c r="G31" t="s">
        <v>3730</v>
      </c>
    </row>
    <row r="32" spans="1:8">
      <c r="A32" t="s">
        <v>68</v>
      </c>
      <c r="B32" t="s">
        <v>5</v>
      </c>
      <c r="C32" t="s">
        <v>3769</v>
      </c>
      <c r="D32" t="s">
        <v>3770</v>
      </c>
      <c r="E32">
        <v>0</v>
      </c>
      <c r="F32" t="s">
        <v>88</v>
      </c>
      <c r="G32" t="s">
        <v>3730</v>
      </c>
    </row>
    <row r="33" spans="1:8">
      <c r="A33" t="s">
        <v>68</v>
      </c>
      <c r="B33" t="s">
        <v>7</v>
      </c>
      <c r="C33" t="s">
        <v>3771</v>
      </c>
      <c r="D33" t="s">
        <v>3772</v>
      </c>
      <c r="E33">
        <v>0.25</v>
      </c>
      <c r="F33" t="s">
        <v>88</v>
      </c>
      <c r="G33" t="s">
        <v>3730</v>
      </c>
      <c r="H33">
        <v>1996</v>
      </c>
    </row>
    <row r="34" spans="1:8">
      <c r="A34" t="s">
        <v>68</v>
      </c>
      <c r="B34" t="s">
        <v>7</v>
      </c>
      <c r="C34" s="1" t="s">
        <v>3773</v>
      </c>
      <c r="D34" t="s">
        <v>3850</v>
      </c>
      <c r="E34">
        <v>0.5</v>
      </c>
      <c r="F34" t="s">
        <v>88</v>
      </c>
      <c r="G34" t="s">
        <v>3730</v>
      </c>
    </row>
    <row r="35" spans="1:8">
      <c r="A35" t="s">
        <v>68</v>
      </c>
      <c r="B35" t="s">
        <v>7</v>
      </c>
      <c r="C35" s="1" t="s">
        <v>3774</v>
      </c>
      <c r="D35" t="s">
        <v>3851</v>
      </c>
      <c r="E35">
        <v>0.75</v>
      </c>
      <c r="F35" t="s">
        <v>88</v>
      </c>
      <c r="G35" t="s">
        <v>3730</v>
      </c>
    </row>
    <row r="36" spans="1:8">
      <c r="A36" t="s">
        <v>71</v>
      </c>
      <c r="B36" t="s">
        <v>5</v>
      </c>
      <c r="C36" s="1" t="s">
        <v>3775</v>
      </c>
      <c r="D36" t="s">
        <v>3852</v>
      </c>
      <c r="E36">
        <v>0</v>
      </c>
      <c r="F36" t="s">
        <v>88</v>
      </c>
      <c r="G36" s="34" t="s">
        <v>3730</v>
      </c>
    </row>
    <row r="37" spans="1:8">
      <c r="A37" t="s">
        <v>71</v>
      </c>
      <c r="B37" t="s">
        <v>7</v>
      </c>
      <c r="C37" s="35" t="s">
        <v>3776</v>
      </c>
      <c r="D37" t="s">
        <v>3853</v>
      </c>
      <c r="E37">
        <v>0.25</v>
      </c>
      <c r="F37" t="s">
        <v>88</v>
      </c>
      <c r="G37" s="34" t="s">
        <v>3730</v>
      </c>
      <c r="H37">
        <v>1996</v>
      </c>
    </row>
    <row r="38" spans="1:8">
      <c r="A38" t="s">
        <v>71</v>
      </c>
      <c r="B38" t="s">
        <v>7</v>
      </c>
      <c r="C38" s="35" t="s">
        <v>3777</v>
      </c>
      <c r="D38" t="s">
        <v>3854</v>
      </c>
      <c r="E38">
        <v>0.5</v>
      </c>
      <c r="F38" t="s">
        <v>88</v>
      </c>
      <c r="G38" s="34" t="s">
        <v>3730</v>
      </c>
    </row>
    <row r="39" spans="1:8">
      <c r="A39" t="s">
        <v>71</v>
      </c>
      <c r="B39" t="s">
        <v>7</v>
      </c>
      <c r="C39" s="35" t="s">
        <v>3778</v>
      </c>
      <c r="D39" t="s">
        <v>3855</v>
      </c>
      <c r="E39">
        <v>0.75</v>
      </c>
      <c r="F39" t="s">
        <v>88</v>
      </c>
      <c r="G39" s="34" t="s">
        <v>3730</v>
      </c>
    </row>
    <row r="40" spans="1:8">
      <c r="A40" t="s">
        <v>71</v>
      </c>
      <c r="B40" t="s">
        <v>7</v>
      </c>
      <c r="C40" t="s">
        <v>3779</v>
      </c>
      <c r="D40" t="s">
        <v>3856</v>
      </c>
      <c r="E40">
        <v>0.25</v>
      </c>
      <c r="F40" t="s">
        <v>88</v>
      </c>
      <c r="G40" s="34" t="s">
        <v>3730</v>
      </c>
      <c r="H40">
        <v>2009</v>
      </c>
    </row>
    <row r="41" spans="1:8">
      <c r="A41" t="s">
        <v>71</v>
      </c>
      <c r="B41" t="s">
        <v>7</v>
      </c>
      <c r="C41" s="1" t="s">
        <v>3780</v>
      </c>
      <c r="D41" t="s">
        <v>3857</v>
      </c>
      <c r="E41">
        <v>0.5</v>
      </c>
      <c r="F41" t="s">
        <v>88</v>
      </c>
      <c r="G41" s="34" t="s">
        <v>3730</v>
      </c>
    </row>
    <row r="42" spans="1:8">
      <c r="A42" t="s">
        <v>71</v>
      </c>
      <c r="B42" t="s">
        <v>7</v>
      </c>
      <c r="C42" s="1" t="s">
        <v>3781</v>
      </c>
      <c r="D42" t="s">
        <v>3858</v>
      </c>
      <c r="E42">
        <v>0.75</v>
      </c>
      <c r="F42" t="s">
        <v>88</v>
      </c>
      <c r="G42" s="34" t="s">
        <v>3730</v>
      </c>
    </row>
    <row r="43" spans="1:8">
      <c r="A43" t="s">
        <v>72</v>
      </c>
      <c r="B43" t="s">
        <v>5</v>
      </c>
      <c r="C43" t="s">
        <v>3782</v>
      </c>
      <c r="D43" t="s">
        <v>3783</v>
      </c>
      <c r="E43">
        <v>0</v>
      </c>
      <c r="F43" t="s">
        <v>88</v>
      </c>
      <c r="G43" t="s">
        <v>3730</v>
      </c>
    </row>
    <row r="44" spans="1:8">
      <c r="A44" t="s">
        <v>72</v>
      </c>
      <c r="B44" t="s">
        <v>7</v>
      </c>
      <c r="C44" t="s">
        <v>3784</v>
      </c>
      <c r="D44" t="s">
        <v>3785</v>
      </c>
      <c r="E44">
        <v>0.25</v>
      </c>
      <c r="F44" t="s">
        <v>88</v>
      </c>
      <c r="G44" t="s">
        <v>3730</v>
      </c>
    </row>
    <row r="45" spans="1:8">
      <c r="A45" t="s">
        <v>72</v>
      </c>
      <c r="B45" t="s">
        <v>7</v>
      </c>
      <c r="C45" s="1" t="s">
        <v>3786</v>
      </c>
      <c r="D45" t="s">
        <v>3859</v>
      </c>
      <c r="E45">
        <v>0.5</v>
      </c>
      <c r="F45" t="s">
        <v>88</v>
      </c>
      <c r="G45" t="s">
        <v>3730</v>
      </c>
      <c r="H45">
        <v>2004</v>
      </c>
    </row>
    <row r="46" spans="1:8">
      <c r="A46" t="s">
        <v>72</v>
      </c>
      <c r="B46" t="s">
        <v>7</v>
      </c>
      <c r="C46" s="1" t="s">
        <v>3787</v>
      </c>
      <c r="D46" t="s">
        <v>3860</v>
      </c>
      <c r="E46">
        <v>0.75</v>
      </c>
      <c r="F46" t="s">
        <v>88</v>
      </c>
      <c r="G46" t="s">
        <v>3730</v>
      </c>
    </row>
    <row r="47" spans="1:8">
      <c r="A47" t="s">
        <v>73</v>
      </c>
      <c r="B47" t="s">
        <v>5</v>
      </c>
      <c r="C47" t="s">
        <v>3788</v>
      </c>
      <c r="D47" t="s">
        <v>3789</v>
      </c>
      <c r="E47">
        <v>0</v>
      </c>
      <c r="F47" t="s">
        <v>88</v>
      </c>
      <c r="G47" t="s">
        <v>3730</v>
      </c>
    </row>
    <row r="48" spans="1:8">
      <c r="A48" t="s">
        <v>73</v>
      </c>
      <c r="B48" t="s">
        <v>7</v>
      </c>
      <c r="C48" s="35" t="s">
        <v>3790</v>
      </c>
      <c r="D48" t="s">
        <v>3861</v>
      </c>
      <c r="E48">
        <v>0.25</v>
      </c>
      <c r="F48" t="s">
        <v>88</v>
      </c>
      <c r="G48" t="s">
        <v>3730</v>
      </c>
      <c r="H48">
        <v>1996</v>
      </c>
    </row>
    <row r="49" spans="1:8">
      <c r="A49" t="s">
        <v>73</v>
      </c>
      <c r="B49" t="s">
        <v>7</v>
      </c>
      <c r="C49" s="35" t="s">
        <v>3791</v>
      </c>
      <c r="D49" t="s">
        <v>3862</v>
      </c>
      <c r="E49">
        <v>0.5</v>
      </c>
      <c r="F49" t="s">
        <v>88</v>
      </c>
      <c r="G49" t="s">
        <v>3730</v>
      </c>
    </row>
    <row r="50" spans="1:8">
      <c r="A50" t="s">
        <v>73</v>
      </c>
      <c r="B50" t="s">
        <v>7</v>
      </c>
      <c r="C50" s="35" t="s">
        <v>3792</v>
      </c>
      <c r="D50" t="s">
        <v>3863</v>
      </c>
      <c r="E50">
        <v>0.75</v>
      </c>
      <c r="F50" t="s">
        <v>88</v>
      </c>
      <c r="G50" t="s">
        <v>3730</v>
      </c>
    </row>
    <row r="51" spans="1:8">
      <c r="A51" t="s">
        <v>73</v>
      </c>
      <c r="B51" t="s">
        <v>7</v>
      </c>
      <c r="C51" t="s">
        <v>3793</v>
      </c>
      <c r="D51" t="s">
        <v>3794</v>
      </c>
      <c r="E51">
        <v>0.25</v>
      </c>
      <c r="F51" t="s">
        <v>88</v>
      </c>
      <c r="G51" t="s">
        <v>3730</v>
      </c>
      <c r="H51">
        <v>2009</v>
      </c>
    </row>
    <row r="52" spans="1:8">
      <c r="A52" t="s">
        <v>73</v>
      </c>
      <c r="B52" t="s">
        <v>7</v>
      </c>
      <c r="C52" s="1" t="s">
        <v>3795</v>
      </c>
      <c r="D52" t="s">
        <v>3864</v>
      </c>
      <c r="E52">
        <v>0.5</v>
      </c>
      <c r="F52" t="s">
        <v>88</v>
      </c>
      <c r="G52" t="s">
        <v>3730</v>
      </c>
    </row>
    <row r="53" spans="1:8">
      <c r="A53" t="s">
        <v>73</v>
      </c>
      <c r="B53" t="s">
        <v>7</v>
      </c>
      <c r="C53" s="1" t="s">
        <v>3796</v>
      </c>
      <c r="D53" t="s">
        <v>3865</v>
      </c>
      <c r="E53">
        <v>0.75</v>
      </c>
      <c r="F53" t="s">
        <v>88</v>
      </c>
      <c r="G53" t="s">
        <v>3730</v>
      </c>
    </row>
    <row r="54" spans="1:8">
      <c r="A54" t="s">
        <v>74</v>
      </c>
      <c r="B54" t="s">
        <v>5</v>
      </c>
      <c r="C54" t="s">
        <v>3797</v>
      </c>
      <c r="D54" t="s">
        <v>3798</v>
      </c>
      <c r="E54">
        <v>0</v>
      </c>
      <c r="F54" t="s">
        <v>88</v>
      </c>
      <c r="G54" t="s">
        <v>3730</v>
      </c>
    </row>
    <row r="55" spans="1:8">
      <c r="A55" t="s">
        <v>74</v>
      </c>
      <c r="B55" t="s">
        <v>7</v>
      </c>
      <c r="C55" t="s">
        <v>3799</v>
      </c>
      <c r="D55" t="s">
        <v>3800</v>
      </c>
      <c r="E55">
        <v>0.25</v>
      </c>
      <c r="F55" t="s">
        <v>88</v>
      </c>
      <c r="G55" t="s">
        <v>3730</v>
      </c>
      <c r="H55">
        <v>2002</v>
      </c>
    </row>
    <row r="56" spans="1:8">
      <c r="A56" t="s">
        <v>74</v>
      </c>
      <c r="B56" t="s">
        <v>7</v>
      </c>
      <c r="C56" s="1" t="s">
        <v>3801</v>
      </c>
      <c r="D56" t="s">
        <v>3866</v>
      </c>
      <c r="E56">
        <v>0.5</v>
      </c>
      <c r="F56" t="s">
        <v>88</v>
      </c>
      <c r="G56" t="s">
        <v>3730</v>
      </c>
    </row>
    <row r="57" spans="1:8">
      <c r="A57" t="s">
        <v>74</v>
      </c>
      <c r="B57" t="s">
        <v>7</v>
      </c>
      <c r="C57" s="1" t="s">
        <v>3802</v>
      </c>
      <c r="D57" t="s">
        <v>3867</v>
      </c>
      <c r="E57">
        <v>0.75</v>
      </c>
      <c r="F57" t="s">
        <v>88</v>
      </c>
      <c r="G57" t="s">
        <v>3730</v>
      </c>
    </row>
    <row r="58" spans="1:8">
      <c r="A58" t="s">
        <v>75</v>
      </c>
      <c r="B58" t="s">
        <v>5</v>
      </c>
      <c r="C58" t="s">
        <v>3803</v>
      </c>
      <c r="D58" t="s">
        <v>3804</v>
      </c>
      <c r="E58">
        <v>0</v>
      </c>
      <c r="F58" t="s">
        <v>88</v>
      </c>
      <c r="G58" t="s">
        <v>3730</v>
      </c>
    </row>
    <row r="59" spans="1:8">
      <c r="A59" t="s">
        <v>75</v>
      </c>
      <c r="B59" t="s">
        <v>7</v>
      </c>
      <c r="C59" t="s">
        <v>3805</v>
      </c>
      <c r="D59" t="s">
        <v>3806</v>
      </c>
      <c r="E59">
        <v>0.25</v>
      </c>
      <c r="F59" t="s">
        <v>88</v>
      </c>
      <c r="G59" t="s">
        <v>3730</v>
      </c>
      <c r="H59">
        <v>2004</v>
      </c>
    </row>
    <row r="60" spans="1:8">
      <c r="A60" t="s">
        <v>75</v>
      </c>
      <c r="B60" t="s">
        <v>7</v>
      </c>
      <c r="C60" s="1" t="s">
        <v>3807</v>
      </c>
      <c r="D60" t="s">
        <v>3868</v>
      </c>
      <c r="E60">
        <v>0.5</v>
      </c>
      <c r="F60" t="s">
        <v>88</v>
      </c>
      <c r="G60" t="s">
        <v>3730</v>
      </c>
    </row>
    <row r="61" spans="1:8">
      <c r="A61" t="s">
        <v>75</v>
      </c>
      <c r="B61" t="s">
        <v>7</v>
      </c>
      <c r="C61" s="1" t="s">
        <v>3808</v>
      </c>
      <c r="D61" t="s">
        <v>3869</v>
      </c>
      <c r="E61">
        <v>0.75</v>
      </c>
      <c r="F61" t="s">
        <v>88</v>
      </c>
      <c r="G61" t="s">
        <v>3730</v>
      </c>
    </row>
    <row r="62" spans="1:8">
      <c r="A62" t="s">
        <v>75</v>
      </c>
      <c r="B62" t="s">
        <v>7</v>
      </c>
      <c r="C62" s="36" t="s">
        <v>3809</v>
      </c>
      <c r="D62" t="s">
        <v>3870</v>
      </c>
      <c r="E62">
        <v>0.25</v>
      </c>
      <c r="F62" t="s">
        <v>88</v>
      </c>
      <c r="G62" t="s">
        <v>3730</v>
      </c>
      <c r="H62">
        <v>2010</v>
      </c>
    </row>
    <row r="63" spans="1:8">
      <c r="A63" t="s">
        <v>75</v>
      </c>
      <c r="B63" t="s">
        <v>7</v>
      </c>
      <c r="C63" s="36" t="s">
        <v>3810</v>
      </c>
      <c r="D63" t="s">
        <v>3871</v>
      </c>
      <c r="E63">
        <v>0.5</v>
      </c>
      <c r="F63" t="s">
        <v>88</v>
      </c>
      <c r="G63" t="s">
        <v>3730</v>
      </c>
    </row>
    <row r="64" spans="1:8">
      <c r="A64" t="s">
        <v>75</v>
      </c>
      <c r="B64" t="s">
        <v>7</v>
      </c>
      <c r="C64" s="36" t="s">
        <v>3811</v>
      </c>
      <c r="D64" t="s">
        <v>3872</v>
      </c>
      <c r="E64">
        <v>0.75</v>
      </c>
      <c r="F64" t="s">
        <v>88</v>
      </c>
      <c r="G64" t="s">
        <v>3730</v>
      </c>
    </row>
    <row r="65" spans="1:8">
      <c r="A65" t="s">
        <v>77</v>
      </c>
      <c r="B65" t="s">
        <v>5</v>
      </c>
      <c r="C65" t="s">
        <v>3812</v>
      </c>
      <c r="D65" t="s">
        <v>3813</v>
      </c>
      <c r="E65">
        <v>0</v>
      </c>
      <c r="F65" t="s">
        <v>88</v>
      </c>
      <c r="G65" t="s">
        <v>3730</v>
      </c>
    </row>
    <row r="66" spans="1:8">
      <c r="A66" t="s">
        <v>77</v>
      </c>
      <c r="B66" t="s">
        <v>7</v>
      </c>
      <c r="C66" t="s">
        <v>3814</v>
      </c>
      <c r="D66" t="s">
        <v>3815</v>
      </c>
      <c r="E66">
        <v>0.25</v>
      </c>
      <c r="F66" t="s">
        <v>88</v>
      </c>
      <c r="G66" t="s">
        <v>3730</v>
      </c>
      <c r="H66">
        <v>1996</v>
      </c>
    </row>
    <row r="67" spans="1:8">
      <c r="A67" t="s">
        <v>77</v>
      </c>
      <c r="B67" t="s">
        <v>7</v>
      </c>
      <c r="C67" s="1" t="s">
        <v>3816</v>
      </c>
      <c r="D67" t="s">
        <v>3873</v>
      </c>
      <c r="E67">
        <v>0.5</v>
      </c>
      <c r="F67" t="s">
        <v>88</v>
      </c>
      <c r="G67" t="s">
        <v>3730</v>
      </c>
    </row>
    <row r="68" spans="1:8">
      <c r="A68" t="s">
        <v>77</v>
      </c>
      <c r="B68" t="s">
        <v>7</v>
      </c>
      <c r="C68" s="1" t="s">
        <v>3817</v>
      </c>
      <c r="D68" t="s">
        <v>3874</v>
      </c>
      <c r="E68">
        <v>0.75</v>
      </c>
      <c r="F68" t="s">
        <v>88</v>
      </c>
      <c r="G68" t="s">
        <v>3730</v>
      </c>
    </row>
    <row r="69" spans="1:8">
      <c r="A69" t="s">
        <v>79</v>
      </c>
      <c r="B69" t="s">
        <v>5</v>
      </c>
      <c r="C69" t="s">
        <v>3818</v>
      </c>
      <c r="D69" t="s">
        <v>3819</v>
      </c>
      <c r="E69">
        <v>0</v>
      </c>
      <c r="F69" t="s">
        <v>88</v>
      </c>
      <c r="G69" t="s">
        <v>3730</v>
      </c>
    </row>
    <row r="70" spans="1:8">
      <c r="A70" t="s">
        <v>79</v>
      </c>
      <c r="B70" t="s">
        <v>7</v>
      </c>
      <c r="C70" t="s">
        <v>3820</v>
      </c>
      <c r="D70" t="s">
        <v>3821</v>
      </c>
      <c r="E70">
        <v>0.25</v>
      </c>
      <c r="F70" t="s">
        <v>88</v>
      </c>
      <c r="G70" t="s">
        <v>3730</v>
      </c>
      <c r="H70">
        <v>1996</v>
      </c>
    </row>
    <row r="71" spans="1:8">
      <c r="A71" t="s">
        <v>79</v>
      </c>
      <c r="B71" t="s">
        <v>7</v>
      </c>
      <c r="C71" s="1" t="s">
        <v>3822</v>
      </c>
      <c r="D71" t="s">
        <v>3875</v>
      </c>
      <c r="E71">
        <v>0.5</v>
      </c>
      <c r="F71" t="s">
        <v>88</v>
      </c>
      <c r="G71" t="s">
        <v>3730</v>
      </c>
    </row>
    <row r="72" spans="1:8">
      <c r="A72" t="s">
        <v>79</v>
      </c>
      <c r="B72" t="s">
        <v>7</v>
      </c>
      <c r="C72" s="1" t="s">
        <v>3823</v>
      </c>
      <c r="D72" t="s">
        <v>3876</v>
      </c>
      <c r="E72">
        <v>0.75</v>
      </c>
      <c r="F72" t="s">
        <v>88</v>
      </c>
      <c r="G72" t="s">
        <v>3730</v>
      </c>
    </row>
    <row r="73" spans="1:8">
      <c r="A73" t="s">
        <v>81</v>
      </c>
      <c r="B73" t="s">
        <v>5</v>
      </c>
      <c r="C73" t="s">
        <v>3824</v>
      </c>
      <c r="D73" t="s">
        <v>3825</v>
      </c>
      <c r="E73">
        <v>0</v>
      </c>
      <c r="F73" t="s">
        <v>88</v>
      </c>
      <c r="G73" t="s">
        <v>3730</v>
      </c>
    </row>
    <row r="74" spans="1:8">
      <c r="A74" t="s">
        <v>81</v>
      </c>
      <c r="B74" t="s">
        <v>7</v>
      </c>
      <c r="C74" t="s">
        <v>3826</v>
      </c>
      <c r="D74" t="s">
        <v>3827</v>
      </c>
      <c r="E74">
        <v>0.25</v>
      </c>
      <c r="F74" t="s">
        <v>88</v>
      </c>
      <c r="G74" t="s">
        <v>3730</v>
      </c>
      <c r="H74">
        <v>1996</v>
      </c>
    </row>
    <row r="75" spans="1:8">
      <c r="A75" t="s">
        <v>81</v>
      </c>
      <c r="B75" t="s">
        <v>7</v>
      </c>
      <c r="C75" s="1" t="s">
        <v>3828</v>
      </c>
      <c r="D75" t="s">
        <v>3877</v>
      </c>
      <c r="E75">
        <v>0.5</v>
      </c>
      <c r="F75" t="s">
        <v>88</v>
      </c>
      <c r="G75" t="s">
        <v>3730</v>
      </c>
    </row>
    <row r="76" spans="1:8">
      <c r="A76" t="s">
        <v>81</v>
      </c>
      <c r="B76" t="s">
        <v>7</v>
      </c>
      <c r="C76" s="1" t="s">
        <v>3829</v>
      </c>
      <c r="D76" t="s">
        <v>3878</v>
      </c>
      <c r="E76">
        <v>0.75</v>
      </c>
      <c r="F76" t="s">
        <v>88</v>
      </c>
      <c r="G76" t="s">
        <v>3730</v>
      </c>
    </row>
    <row r="77" spans="1:8">
      <c r="F77" s="4"/>
    </row>
    <row r="78" spans="1:8">
      <c r="F78" s="4"/>
    </row>
    <row r="79" spans="1:8">
      <c r="F79" s="4"/>
    </row>
    <row r="80" spans="1:8">
      <c r="F80" s="4"/>
    </row>
    <row r="81" spans="1:6">
      <c r="F81" s="4"/>
    </row>
    <row r="82" spans="1:6">
      <c r="F82" s="4"/>
    </row>
    <row r="86" spans="1:6">
      <c r="A8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74"/>
  <sheetViews>
    <sheetView zoomScale="80" zoomScaleNormal="80" workbookViewId="0"/>
  </sheetViews>
  <sheetFormatPr baseColWidth="10" defaultColWidth="8.85546875" defaultRowHeight="15"/>
  <cols>
    <col min="2" max="2" width="11.42578125" customWidth="1"/>
    <col min="3" max="3" width="20.42578125" customWidth="1"/>
    <col min="4" max="4" width="57.7109375" bestFit="1" customWidth="1"/>
    <col min="6" max="6" width="19.140625" bestFit="1" customWidth="1"/>
    <col min="7" max="7" width="11.7109375" bestFit="1" customWidth="1"/>
  </cols>
  <sheetData>
    <row r="1" spans="1:7">
      <c r="A1" s="10" t="s">
        <v>43</v>
      </c>
      <c r="B1" s="2" t="s">
        <v>0</v>
      </c>
      <c r="C1" s="2" t="s">
        <v>328</v>
      </c>
      <c r="D1" s="2" t="s">
        <v>107</v>
      </c>
      <c r="E1" s="2" t="s">
        <v>329</v>
      </c>
      <c r="F1" s="2" t="s">
        <v>106</v>
      </c>
      <c r="G1" s="2" t="s">
        <v>330</v>
      </c>
    </row>
    <row r="2" spans="1:7" s="12" customFormat="1">
      <c r="A2" s="12" t="s">
        <v>57</v>
      </c>
      <c r="B2" s="12" t="s">
        <v>5</v>
      </c>
      <c r="C2" s="12" t="s">
        <v>235</v>
      </c>
      <c r="D2" s="12" t="s">
        <v>561</v>
      </c>
      <c r="E2" s="12">
        <v>0</v>
      </c>
      <c r="G2" t="s">
        <v>334</v>
      </c>
    </row>
    <row r="3" spans="1:7" s="12" customFormat="1">
      <c r="A3" s="12" t="s">
        <v>57</v>
      </c>
      <c r="B3" s="12" t="s">
        <v>7</v>
      </c>
      <c r="C3" s="12" t="s">
        <v>562</v>
      </c>
      <c r="D3" s="12" t="s">
        <v>563</v>
      </c>
      <c r="E3" s="12">
        <v>0.25</v>
      </c>
      <c r="G3" t="s">
        <v>334</v>
      </c>
    </row>
    <row r="4" spans="1:7" s="12" customFormat="1">
      <c r="A4" s="12" t="s">
        <v>57</v>
      </c>
      <c r="B4" s="12" t="s">
        <v>7</v>
      </c>
      <c r="C4" s="11" t="s">
        <v>564</v>
      </c>
      <c r="D4" s="11" t="s">
        <v>565</v>
      </c>
      <c r="E4" s="12">
        <v>0.5</v>
      </c>
      <c r="G4" t="s">
        <v>334</v>
      </c>
    </row>
    <row r="5" spans="1:7" s="12" customFormat="1">
      <c r="A5" s="12" t="s">
        <v>57</v>
      </c>
      <c r="B5" s="12" t="s">
        <v>7</v>
      </c>
      <c r="C5" s="11" t="s">
        <v>566</v>
      </c>
      <c r="D5" s="11" t="s">
        <v>567</v>
      </c>
      <c r="E5" s="12">
        <v>0.75</v>
      </c>
      <c r="G5" t="s">
        <v>334</v>
      </c>
    </row>
    <row r="6" spans="1:7" s="12" customFormat="1">
      <c r="A6" s="12" t="s">
        <v>57</v>
      </c>
      <c r="B6" s="12" t="s">
        <v>7</v>
      </c>
      <c r="C6" s="11" t="s">
        <v>568</v>
      </c>
      <c r="D6" s="11" t="s">
        <v>569</v>
      </c>
      <c r="E6" s="12">
        <v>0.25</v>
      </c>
      <c r="G6" t="s">
        <v>334</v>
      </c>
    </row>
    <row r="7" spans="1:7" s="12" customFormat="1">
      <c r="A7" s="12" t="s">
        <v>57</v>
      </c>
      <c r="B7" s="12" t="s">
        <v>7</v>
      </c>
      <c r="C7" s="11" t="s">
        <v>570</v>
      </c>
      <c r="D7" s="11" t="s">
        <v>571</v>
      </c>
      <c r="E7" s="12">
        <v>0.5</v>
      </c>
      <c r="G7" t="s">
        <v>334</v>
      </c>
    </row>
    <row r="8" spans="1:7" s="12" customFormat="1">
      <c r="A8" s="12" t="s">
        <v>57</v>
      </c>
      <c r="B8" s="12" t="s">
        <v>7</v>
      </c>
      <c r="C8" s="11" t="s">
        <v>572</v>
      </c>
      <c r="D8" s="11" t="s">
        <v>573</v>
      </c>
      <c r="E8" s="12">
        <v>0.75</v>
      </c>
      <c r="G8" t="s">
        <v>334</v>
      </c>
    </row>
    <row r="9" spans="1:7" s="12" customFormat="1">
      <c r="A9" s="12" t="s">
        <v>57</v>
      </c>
      <c r="B9" s="12" t="s">
        <v>23</v>
      </c>
      <c r="C9" s="12" t="s">
        <v>574</v>
      </c>
      <c r="D9" s="12" t="s">
        <v>575</v>
      </c>
      <c r="E9" s="12">
        <v>1</v>
      </c>
      <c r="G9" t="s">
        <v>334</v>
      </c>
    </row>
    <row r="10" spans="1:7" s="12" customFormat="1">
      <c r="A10" s="12" t="s">
        <v>57</v>
      </c>
      <c r="B10" s="12" t="s">
        <v>23</v>
      </c>
      <c r="C10" s="12" t="s">
        <v>576</v>
      </c>
      <c r="D10" s="12" t="s">
        <v>577</v>
      </c>
      <c r="E10" s="12">
        <v>2</v>
      </c>
      <c r="G10" t="s">
        <v>334</v>
      </c>
    </row>
    <row r="11" spans="1:7" s="12" customFormat="1">
      <c r="A11" s="11" t="s">
        <v>57</v>
      </c>
      <c r="B11" s="12" t="s">
        <v>23</v>
      </c>
      <c r="C11" s="12" t="s">
        <v>578</v>
      </c>
      <c r="D11" s="12" t="s">
        <v>579</v>
      </c>
      <c r="E11" s="12">
        <v>3</v>
      </c>
      <c r="F11" s="12" t="s">
        <v>580</v>
      </c>
      <c r="G11" t="s">
        <v>334</v>
      </c>
    </row>
    <row r="12" spans="1:7" s="12" customFormat="1">
      <c r="A12" s="11" t="s">
        <v>57</v>
      </c>
      <c r="B12" s="12" t="s">
        <v>23</v>
      </c>
      <c r="C12" s="12" t="s">
        <v>581</v>
      </c>
      <c r="D12" s="12" t="s">
        <v>582</v>
      </c>
      <c r="E12" s="12">
        <v>4</v>
      </c>
      <c r="F12" s="12" t="s">
        <v>580</v>
      </c>
      <c r="G12" t="s">
        <v>334</v>
      </c>
    </row>
    <row r="13" spans="1:7" s="12" customFormat="1">
      <c r="A13" s="11" t="s">
        <v>57</v>
      </c>
      <c r="B13" s="12" t="s">
        <v>23</v>
      </c>
      <c r="C13" s="12" t="s">
        <v>583</v>
      </c>
      <c r="D13" s="12" t="s">
        <v>584</v>
      </c>
      <c r="E13" s="11">
        <v>5</v>
      </c>
      <c r="F13" s="12" t="s">
        <v>580</v>
      </c>
      <c r="G13" t="s">
        <v>334</v>
      </c>
    </row>
    <row r="14" spans="1:7" s="12" customFormat="1">
      <c r="A14" s="11" t="s">
        <v>57</v>
      </c>
      <c r="B14" s="12" t="s">
        <v>23</v>
      </c>
      <c r="C14" s="12" t="s">
        <v>585</v>
      </c>
      <c r="D14" s="12" t="s">
        <v>586</v>
      </c>
      <c r="E14" s="11">
        <v>10</v>
      </c>
      <c r="F14" s="12" t="s">
        <v>580</v>
      </c>
      <c r="G14" t="s">
        <v>334</v>
      </c>
    </row>
    <row r="15" spans="1:7" s="12" customFormat="1">
      <c r="A15" s="11" t="s">
        <v>57</v>
      </c>
      <c r="B15" s="12" t="s">
        <v>11</v>
      </c>
      <c r="C15" s="12" t="s">
        <v>587</v>
      </c>
      <c r="D15" s="12" t="s">
        <v>588</v>
      </c>
      <c r="E15" s="12">
        <v>0.25</v>
      </c>
      <c r="F15" s="12" t="s">
        <v>589</v>
      </c>
      <c r="G15" t="s">
        <v>334</v>
      </c>
    </row>
    <row r="16" spans="1:7" s="12" customFormat="1">
      <c r="A16" s="11" t="s">
        <v>57</v>
      </c>
      <c r="B16" s="12" t="s">
        <v>11</v>
      </c>
      <c r="C16" s="12" t="s">
        <v>590</v>
      </c>
      <c r="D16" s="12" t="s">
        <v>591</v>
      </c>
      <c r="E16" s="12">
        <v>0.5</v>
      </c>
      <c r="F16" s="12" t="s">
        <v>589</v>
      </c>
      <c r="G16" t="s">
        <v>334</v>
      </c>
    </row>
    <row r="17" spans="1:7" s="12" customFormat="1">
      <c r="A17" s="11" t="s">
        <v>57</v>
      </c>
      <c r="B17" s="12" t="s">
        <v>11</v>
      </c>
      <c r="C17" s="12" t="s">
        <v>592</v>
      </c>
      <c r="D17" s="12" t="s">
        <v>593</v>
      </c>
      <c r="E17" s="12">
        <v>1</v>
      </c>
      <c r="F17" s="12" t="s">
        <v>589</v>
      </c>
      <c r="G17" t="s">
        <v>334</v>
      </c>
    </row>
    <row r="18" spans="1:7" s="12" customFormat="1">
      <c r="A18" s="11" t="s">
        <v>57</v>
      </c>
      <c r="B18" s="12" t="s">
        <v>11</v>
      </c>
      <c r="C18" s="12" t="s">
        <v>594</v>
      </c>
      <c r="D18" s="12" t="s">
        <v>595</v>
      </c>
      <c r="E18" s="12">
        <v>2</v>
      </c>
      <c r="F18" s="12" t="s">
        <v>589</v>
      </c>
      <c r="G18" t="s">
        <v>334</v>
      </c>
    </row>
    <row r="19" spans="1:7" s="12" customFormat="1">
      <c r="A19" s="11" t="s">
        <v>57</v>
      </c>
      <c r="B19" s="12" t="s">
        <v>11</v>
      </c>
      <c r="C19" s="12" t="s">
        <v>596</v>
      </c>
      <c r="D19" s="12" t="s">
        <v>597</v>
      </c>
      <c r="E19" s="12">
        <v>3</v>
      </c>
      <c r="F19" s="12" t="s">
        <v>589</v>
      </c>
      <c r="G19" t="s">
        <v>334</v>
      </c>
    </row>
    <row r="20" spans="1:7" s="12" customFormat="1">
      <c r="A20" s="11" t="s">
        <v>57</v>
      </c>
      <c r="B20" s="12" t="s">
        <v>11</v>
      </c>
      <c r="C20" s="12" t="s">
        <v>598</v>
      </c>
      <c r="D20" s="12" t="s">
        <v>599</v>
      </c>
      <c r="E20" s="12">
        <v>4</v>
      </c>
      <c r="F20" s="12" t="s">
        <v>589</v>
      </c>
      <c r="G20" t="s">
        <v>334</v>
      </c>
    </row>
    <row r="21" spans="1:7" s="12" customFormat="1">
      <c r="A21" s="11" t="s">
        <v>57</v>
      </c>
      <c r="B21" s="12" t="s">
        <v>11</v>
      </c>
      <c r="C21" s="12" t="s">
        <v>600</v>
      </c>
      <c r="D21" s="12" t="s">
        <v>601</v>
      </c>
      <c r="E21" s="12">
        <v>5</v>
      </c>
      <c r="F21" s="12" t="s">
        <v>589</v>
      </c>
      <c r="G21" t="s">
        <v>334</v>
      </c>
    </row>
    <row r="22" spans="1:7">
      <c r="A22" s="11" t="s">
        <v>57</v>
      </c>
      <c r="B22" s="12" t="s">
        <v>33</v>
      </c>
      <c r="C22" t="s">
        <v>602</v>
      </c>
      <c r="D22" t="s">
        <v>603</v>
      </c>
      <c r="E22" s="12">
        <v>0.25</v>
      </c>
      <c r="G22" t="s">
        <v>334</v>
      </c>
    </row>
    <row r="23" spans="1:7">
      <c r="A23" s="11" t="s">
        <v>57</v>
      </c>
      <c r="B23" s="12" t="s">
        <v>33</v>
      </c>
      <c r="C23" t="s">
        <v>604</v>
      </c>
      <c r="D23" t="s">
        <v>605</v>
      </c>
      <c r="E23" s="12">
        <v>0.5</v>
      </c>
      <c r="G23" t="s">
        <v>334</v>
      </c>
    </row>
    <row r="24" spans="1:7">
      <c r="A24" s="11" t="s">
        <v>57</v>
      </c>
      <c r="B24" s="12" t="s">
        <v>33</v>
      </c>
      <c r="C24" s="12" t="s">
        <v>606</v>
      </c>
      <c r="D24" s="12" t="s">
        <v>607</v>
      </c>
      <c r="E24" s="12">
        <v>1</v>
      </c>
      <c r="F24" s="12"/>
      <c r="G24" t="s">
        <v>334</v>
      </c>
    </row>
    <row r="25" spans="1:7">
      <c r="A25" s="11" t="s">
        <v>57</v>
      </c>
      <c r="B25" s="12" t="s">
        <v>33</v>
      </c>
      <c r="C25" s="12" t="s">
        <v>608</v>
      </c>
      <c r="D25" s="12" t="s">
        <v>609</v>
      </c>
      <c r="E25" s="12">
        <v>2</v>
      </c>
      <c r="F25" s="12"/>
      <c r="G25" t="s">
        <v>334</v>
      </c>
    </row>
    <row r="26" spans="1:7">
      <c r="A26" s="11" t="s">
        <v>57</v>
      </c>
      <c r="B26" s="12" t="s">
        <v>33</v>
      </c>
      <c r="C26" s="12" t="s">
        <v>610</v>
      </c>
      <c r="D26" s="12" t="s">
        <v>611</v>
      </c>
      <c r="E26" s="12">
        <v>3</v>
      </c>
      <c r="F26" s="12"/>
      <c r="G26" t="s">
        <v>334</v>
      </c>
    </row>
    <row r="27" spans="1:7">
      <c r="A27" s="11" t="s">
        <v>57</v>
      </c>
      <c r="B27" s="12" t="s">
        <v>33</v>
      </c>
      <c r="C27" s="12" t="s">
        <v>612</v>
      </c>
      <c r="D27" s="12" t="s">
        <v>613</v>
      </c>
      <c r="E27" s="12">
        <v>4</v>
      </c>
      <c r="F27" s="12"/>
      <c r="G27" t="s">
        <v>334</v>
      </c>
    </row>
    <row r="28" spans="1:7">
      <c r="A28" s="11" t="s">
        <v>57</v>
      </c>
      <c r="B28" s="12" t="s">
        <v>33</v>
      </c>
      <c r="C28" s="12" t="s">
        <v>614</v>
      </c>
      <c r="D28" s="12" t="s">
        <v>615</v>
      </c>
      <c r="E28" s="12">
        <v>5</v>
      </c>
      <c r="F28" s="12"/>
      <c r="G28" t="s">
        <v>334</v>
      </c>
    </row>
    <row r="29" spans="1:7">
      <c r="A29" s="1" t="s">
        <v>57</v>
      </c>
      <c r="B29" t="s">
        <v>127</v>
      </c>
      <c r="C29" t="s">
        <v>616</v>
      </c>
      <c r="D29" t="s">
        <v>617</v>
      </c>
      <c r="E29">
        <v>0.25</v>
      </c>
      <c r="F29" s="4"/>
      <c r="G29" t="s">
        <v>334</v>
      </c>
    </row>
    <row r="30" spans="1:7">
      <c r="A30" s="1" t="s">
        <v>57</v>
      </c>
      <c r="B30" t="s">
        <v>127</v>
      </c>
      <c r="C30" t="s">
        <v>618</v>
      </c>
      <c r="D30" t="s">
        <v>619</v>
      </c>
      <c r="E30">
        <v>0.5</v>
      </c>
      <c r="F30" s="4"/>
      <c r="G30" t="s">
        <v>334</v>
      </c>
    </row>
    <row r="31" spans="1:7">
      <c r="A31" s="1" t="s">
        <v>57</v>
      </c>
      <c r="B31" t="s">
        <v>127</v>
      </c>
      <c r="C31" t="s">
        <v>620</v>
      </c>
      <c r="D31" t="s">
        <v>621</v>
      </c>
      <c r="E31">
        <v>1</v>
      </c>
      <c r="F31" s="4"/>
      <c r="G31" t="s">
        <v>334</v>
      </c>
    </row>
    <row r="32" spans="1:7">
      <c r="A32" s="1" t="s">
        <v>57</v>
      </c>
      <c r="B32" t="s">
        <v>127</v>
      </c>
      <c r="C32" t="s">
        <v>622</v>
      </c>
      <c r="D32" t="s">
        <v>623</v>
      </c>
      <c r="E32">
        <v>2</v>
      </c>
      <c r="F32" s="4"/>
      <c r="G32" t="s">
        <v>334</v>
      </c>
    </row>
    <row r="33" spans="1:7">
      <c r="A33" s="1" t="s">
        <v>57</v>
      </c>
      <c r="B33" t="s">
        <v>127</v>
      </c>
      <c r="C33" t="s">
        <v>624</v>
      </c>
      <c r="D33" t="s">
        <v>625</v>
      </c>
      <c r="E33">
        <v>3</v>
      </c>
      <c r="F33" s="4"/>
      <c r="G33" t="s">
        <v>334</v>
      </c>
    </row>
    <row r="34" spans="1:7">
      <c r="A34" s="1" t="s">
        <v>57</v>
      </c>
      <c r="B34" t="s">
        <v>127</v>
      </c>
      <c r="C34" t="s">
        <v>626</v>
      </c>
      <c r="D34" t="s">
        <v>627</v>
      </c>
      <c r="E34">
        <v>4</v>
      </c>
      <c r="F34" s="4"/>
      <c r="G34" t="s">
        <v>334</v>
      </c>
    </row>
    <row r="35" spans="1:7">
      <c r="A35" s="1" t="s">
        <v>57</v>
      </c>
      <c r="B35" t="s">
        <v>127</v>
      </c>
      <c r="C35" t="s">
        <v>628</v>
      </c>
      <c r="D35" t="s">
        <v>629</v>
      </c>
      <c r="E35">
        <v>5</v>
      </c>
      <c r="F35" s="4"/>
      <c r="G35" t="s">
        <v>334</v>
      </c>
    </row>
    <row r="36" spans="1:7">
      <c r="A36" s="1" t="s">
        <v>57</v>
      </c>
      <c r="B36" t="s">
        <v>127</v>
      </c>
      <c r="C36" t="s">
        <v>630</v>
      </c>
      <c r="D36" t="s">
        <v>631</v>
      </c>
      <c r="E36">
        <v>6</v>
      </c>
      <c r="F36" s="4"/>
      <c r="G36" t="s">
        <v>334</v>
      </c>
    </row>
    <row r="37" spans="1:7">
      <c r="A37" s="1" t="s">
        <v>57</v>
      </c>
      <c r="B37" t="s">
        <v>127</v>
      </c>
      <c r="C37" t="s">
        <v>632</v>
      </c>
      <c r="D37" t="s">
        <v>633</v>
      </c>
      <c r="E37">
        <v>7</v>
      </c>
      <c r="F37" s="4"/>
      <c r="G37" t="s">
        <v>334</v>
      </c>
    </row>
    <row r="38" spans="1:7">
      <c r="A38" s="1" t="s">
        <v>57</v>
      </c>
      <c r="B38" t="s">
        <v>127</v>
      </c>
      <c r="C38" t="s">
        <v>634</v>
      </c>
      <c r="D38" t="s">
        <v>635</v>
      </c>
      <c r="E38">
        <v>8</v>
      </c>
      <c r="F38" s="4"/>
      <c r="G38" t="s">
        <v>334</v>
      </c>
    </row>
    <row r="39" spans="1:7">
      <c r="A39" s="1" t="s">
        <v>57</v>
      </c>
      <c r="B39" t="s">
        <v>127</v>
      </c>
      <c r="C39" t="s">
        <v>636</v>
      </c>
      <c r="D39" t="s">
        <v>637</v>
      </c>
      <c r="E39">
        <v>9</v>
      </c>
      <c r="F39" s="4"/>
      <c r="G39" t="s">
        <v>334</v>
      </c>
    </row>
    <row r="40" spans="1:7">
      <c r="A40" s="1" t="s">
        <v>57</v>
      </c>
      <c r="B40" t="s">
        <v>127</v>
      </c>
      <c r="C40" t="s">
        <v>638</v>
      </c>
      <c r="D40" t="s">
        <v>639</v>
      </c>
      <c r="E40">
        <v>10</v>
      </c>
      <c r="F40" s="4"/>
      <c r="G40" t="s">
        <v>334</v>
      </c>
    </row>
    <row r="41" spans="1:7">
      <c r="A41" s="1" t="s">
        <v>57</v>
      </c>
      <c r="B41" t="s">
        <v>127</v>
      </c>
      <c r="C41" t="s">
        <v>640</v>
      </c>
      <c r="D41" t="s">
        <v>641</v>
      </c>
      <c r="E41">
        <v>15</v>
      </c>
      <c r="F41" s="4"/>
      <c r="G41" t="s">
        <v>334</v>
      </c>
    </row>
    <row r="42" spans="1:7">
      <c r="A42" s="1" t="s">
        <v>57</v>
      </c>
      <c r="B42" t="s">
        <v>127</v>
      </c>
      <c r="C42" t="s">
        <v>642</v>
      </c>
      <c r="D42" t="s">
        <v>643</v>
      </c>
      <c r="E42">
        <v>20</v>
      </c>
      <c r="F42" s="4"/>
      <c r="G42" t="s">
        <v>334</v>
      </c>
    </row>
    <row r="43" spans="1:7">
      <c r="A43" s="1" t="s">
        <v>57</v>
      </c>
      <c r="B43" t="s">
        <v>127</v>
      </c>
      <c r="C43" t="s">
        <v>644</v>
      </c>
      <c r="D43" t="s">
        <v>645</v>
      </c>
      <c r="E43">
        <v>30</v>
      </c>
      <c r="F43" s="4"/>
      <c r="G43" t="s">
        <v>334</v>
      </c>
    </row>
    <row r="44" spans="1:7">
      <c r="A44" s="1" t="s">
        <v>57</v>
      </c>
      <c r="B44" t="s">
        <v>102</v>
      </c>
      <c r="C44" t="s">
        <v>646</v>
      </c>
      <c r="D44" t="s">
        <v>647</v>
      </c>
      <c r="E44">
        <v>0.25</v>
      </c>
      <c r="F44" s="4"/>
      <c r="G44" t="s">
        <v>334</v>
      </c>
    </row>
    <row r="45" spans="1:7">
      <c r="A45" s="1" t="s">
        <v>57</v>
      </c>
      <c r="B45" t="s">
        <v>102</v>
      </c>
      <c r="C45" t="s">
        <v>648</v>
      </c>
      <c r="D45" t="s">
        <v>649</v>
      </c>
      <c r="E45">
        <v>0.5</v>
      </c>
      <c r="F45" s="4"/>
      <c r="G45" t="s">
        <v>334</v>
      </c>
    </row>
    <row r="46" spans="1:7">
      <c r="A46" s="1" t="s">
        <v>57</v>
      </c>
      <c r="B46" t="s">
        <v>102</v>
      </c>
      <c r="C46" s="1" t="s">
        <v>650</v>
      </c>
      <c r="D46" t="s">
        <v>651</v>
      </c>
      <c r="E46">
        <v>1</v>
      </c>
      <c r="F46" s="4"/>
      <c r="G46" t="s">
        <v>334</v>
      </c>
    </row>
    <row r="47" spans="1:7">
      <c r="A47" s="1" t="s">
        <v>57</v>
      </c>
      <c r="B47" t="s">
        <v>102</v>
      </c>
      <c r="C47" s="1" t="s">
        <v>652</v>
      </c>
      <c r="D47" t="s">
        <v>653</v>
      </c>
      <c r="E47">
        <v>2</v>
      </c>
      <c r="F47" s="4"/>
      <c r="G47" t="s">
        <v>334</v>
      </c>
    </row>
    <row r="48" spans="1:7">
      <c r="A48" s="1" t="s">
        <v>57</v>
      </c>
      <c r="B48" t="s">
        <v>102</v>
      </c>
      <c r="C48" s="1" t="s">
        <v>654</v>
      </c>
      <c r="D48" t="s">
        <v>655</v>
      </c>
      <c r="E48">
        <v>3</v>
      </c>
      <c r="F48" s="4"/>
      <c r="G48" t="s">
        <v>334</v>
      </c>
    </row>
    <row r="49" spans="1:7">
      <c r="A49" s="1" t="s">
        <v>57</v>
      </c>
      <c r="B49" t="s">
        <v>102</v>
      </c>
      <c r="C49" s="1" t="s">
        <v>656</v>
      </c>
      <c r="D49" t="s">
        <v>657</v>
      </c>
      <c r="E49">
        <v>4</v>
      </c>
      <c r="F49" s="4"/>
      <c r="G49" t="s">
        <v>334</v>
      </c>
    </row>
    <row r="50" spans="1:7">
      <c r="A50" s="1" t="s">
        <v>57</v>
      </c>
      <c r="B50" t="s">
        <v>102</v>
      </c>
      <c r="C50" s="1" t="s">
        <v>658</v>
      </c>
      <c r="D50" t="s">
        <v>659</v>
      </c>
      <c r="E50">
        <v>5</v>
      </c>
      <c r="F50" s="4"/>
      <c r="G50" t="s">
        <v>334</v>
      </c>
    </row>
    <row r="51" spans="1:7">
      <c r="A51" s="1" t="s">
        <v>57</v>
      </c>
      <c r="B51" t="s">
        <v>102</v>
      </c>
      <c r="C51" s="1" t="s">
        <v>660</v>
      </c>
      <c r="D51" t="s">
        <v>661</v>
      </c>
      <c r="E51">
        <v>7</v>
      </c>
      <c r="F51" s="4"/>
      <c r="G51" t="s">
        <v>334</v>
      </c>
    </row>
    <row r="52" spans="1:7">
      <c r="A52" s="1" t="s">
        <v>57</v>
      </c>
      <c r="B52" t="s">
        <v>102</v>
      </c>
      <c r="C52" s="1" t="s">
        <v>662</v>
      </c>
      <c r="D52" t="s">
        <v>663</v>
      </c>
      <c r="E52">
        <v>8</v>
      </c>
      <c r="F52" s="4"/>
      <c r="G52" t="s">
        <v>334</v>
      </c>
    </row>
    <row r="53" spans="1:7">
      <c r="A53" s="1" t="s">
        <v>57</v>
      </c>
      <c r="B53" t="s">
        <v>102</v>
      </c>
      <c r="C53" s="1" t="s">
        <v>664</v>
      </c>
      <c r="D53" t="s">
        <v>665</v>
      </c>
      <c r="E53">
        <v>9</v>
      </c>
      <c r="F53" s="4"/>
      <c r="G53" t="s">
        <v>334</v>
      </c>
    </row>
    <row r="54" spans="1:7">
      <c r="A54" s="1" t="s">
        <v>57</v>
      </c>
      <c r="B54" t="s">
        <v>102</v>
      </c>
      <c r="C54" s="1" t="s">
        <v>666</v>
      </c>
      <c r="D54" t="s">
        <v>667</v>
      </c>
      <c r="E54">
        <v>10</v>
      </c>
      <c r="F54" s="4"/>
      <c r="G54" t="s">
        <v>334</v>
      </c>
    </row>
    <row r="55" spans="1:7">
      <c r="A55" s="1" t="s">
        <v>57</v>
      </c>
      <c r="B55" t="s">
        <v>102</v>
      </c>
      <c r="C55" s="1" t="s">
        <v>668</v>
      </c>
      <c r="D55" t="s">
        <v>669</v>
      </c>
      <c r="E55">
        <v>15</v>
      </c>
      <c r="F55" s="4"/>
      <c r="G55" t="s">
        <v>334</v>
      </c>
    </row>
    <row r="56" spans="1:7">
      <c r="A56" s="1" t="s">
        <v>57</v>
      </c>
      <c r="B56" t="s">
        <v>102</v>
      </c>
      <c r="C56" s="1" t="s">
        <v>670</v>
      </c>
      <c r="D56" t="s">
        <v>671</v>
      </c>
      <c r="E56">
        <v>20</v>
      </c>
      <c r="F56" s="4"/>
      <c r="G56" t="s">
        <v>334</v>
      </c>
    </row>
    <row r="57" spans="1:7">
      <c r="A57" s="1" t="s">
        <v>57</v>
      </c>
      <c r="B57" t="s">
        <v>102</v>
      </c>
      <c r="C57" s="1" t="s">
        <v>672</v>
      </c>
      <c r="D57" t="s">
        <v>673</v>
      </c>
      <c r="E57">
        <v>25</v>
      </c>
      <c r="F57" s="4"/>
      <c r="G57" t="s">
        <v>334</v>
      </c>
    </row>
    <row r="58" spans="1:7">
      <c r="A58" s="1" t="s">
        <v>57</v>
      </c>
      <c r="B58" t="s">
        <v>102</v>
      </c>
      <c r="C58" s="1" t="s">
        <v>674</v>
      </c>
      <c r="D58" t="s">
        <v>675</v>
      </c>
      <c r="E58">
        <v>30</v>
      </c>
      <c r="F58" s="4"/>
      <c r="G58" t="s">
        <v>334</v>
      </c>
    </row>
    <row r="59" spans="1:7">
      <c r="A59" s="1" t="s">
        <v>57</v>
      </c>
      <c r="B59" t="s">
        <v>102</v>
      </c>
      <c r="C59" t="s">
        <v>676</v>
      </c>
      <c r="D59" t="s">
        <v>130</v>
      </c>
      <c r="E59">
        <v>0.25</v>
      </c>
      <c r="F59" s="4"/>
      <c r="G59" t="s">
        <v>334</v>
      </c>
    </row>
    <row r="60" spans="1:7">
      <c r="A60" s="1" t="s">
        <v>57</v>
      </c>
      <c r="B60" t="s">
        <v>102</v>
      </c>
      <c r="C60" t="s">
        <v>677</v>
      </c>
      <c r="D60" t="s">
        <v>678</v>
      </c>
      <c r="E60">
        <v>0.5</v>
      </c>
      <c r="F60" s="4"/>
      <c r="G60" t="s">
        <v>334</v>
      </c>
    </row>
    <row r="61" spans="1:7">
      <c r="A61" s="1" t="s">
        <v>57</v>
      </c>
      <c r="B61" t="s">
        <v>102</v>
      </c>
      <c r="C61" t="s">
        <v>679</v>
      </c>
      <c r="D61" t="s">
        <v>680</v>
      </c>
      <c r="E61">
        <v>1</v>
      </c>
      <c r="F61" s="4"/>
      <c r="G61" t="s">
        <v>334</v>
      </c>
    </row>
    <row r="62" spans="1:7">
      <c r="A62" s="1" t="s">
        <v>57</v>
      </c>
      <c r="B62" t="s">
        <v>102</v>
      </c>
      <c r="C62" t="s">
        <v>681</v>
      </c>
      <c r="D62" t="s">
        <v>682</v>
      </c>
      <c r="E62">
        <v>2</v>
      </c>
      <c r="F62" s="4"/>
      <c r="G62" t="s">
        <v>334</v>
      </c>
    </row>
    <row r="63" spans="1:7">
      <c r="A63" s="1" t="s">
        <v>57</v>
      </c>
      <c r="B63" t="s">
        <v>102</v>
      </c>
      <c r="C63" t="s">
        <v>683</v>
      </c>
      <c r="D63" t="s">
        <v>684</v>
      </c>
      <c r="E63">
        <v>3</v>
      </c>
      <c r="F63" s="4"/>
      <c r="G63" t="s">
        <v>334</v>
      </c>
    </row>
    <row r="64" spans="1:7">
      <c r="A64" s="1" t="s">
        <v>57</v>
      </c>
      <c r="B64" t="s">
        <v>102</v>
      </c>
      <c r="C64" t="s">
        <v>685</v>
      </c>
      <c r="D64" t="s">
        <v>686</v>
      </c>
      <c r="E64">
        <v>4</v>
      </c>
      <c r="F64" s="4"/>
      <c r="G64" t="s">
        <v>334</v>
      </c>
    </row>
    <row r="65" spans="1:7">
      <c r="A65" s="1" t="s">
        <v>57</v>
      </c>
      <c r="B65" t="s">
        <v>102</v>
      </c>
      <c r="C65" t="s">
        <v>687</v>
      </c>
      <c r="D65" t="s">
        <v>688</v>
      </c>
      <c r="E65">
        <v>5</v>
      </c>
      <c r="F65" s="4"/>
      <c r="G65" t="s">
        <v>334</v>
      </c>
    </row>
    <row r="66" spans="1:7">
      <c r="A66" s="1" t="s">
        <v>57</v>
      </c>
      <c r="B66" t="s">
        <v>102</v>
      </c>
      <c r="C66" t="s">
        <v>689</v>
      </c>
      <c r="D66" t="s">
        <v>690</v>
      </c>
      <c r="E66">
        <v>6</v>
      </c>
      <c r="F66" s="4"/>
      <c r="G66" t="s">
        <v>334</v>
      </c>
    </row>
    <row r="67" spans="1:7">
      <c r="A67" s="1" t="s">
        <v>57</v>
      </c>
      <c r="B67" t="s">
        <v>102</v>
      </c>
      <c r="C67" t="s">
        <v>691</v>
      </c>
      <c r="D67" t="s">
        <v>692</v>
      </c>
      <c r="E67">
        <v>7</v>
      </c>
      <c r="F67" s="4"/>
      <c r="G67" t="s">
        <v>334</v>
      </c>
    </row>
    <row r="68" spans="1:7">
      <c r="A68" s="1" t="s">
        <v>57</v>
      </c>
      <c r="B68" t="s">
        <v>102</v>
      </c>
      <c r="C68" t="s">
        <v>693</v>
      </c>
      <c r="D68" t="s">
        <v>694</v>
      </c>
      <c r="E68">
        <v>8</v>
      </c>
      <c r="F68" s="4"/>
      <c r="G68" t="s">
        <v>334</v>
      </c>
    </row>
    <row r="69" spans="1:7">
      <c r="A69" s="1" t="s">
        <v>57</v>
      </c>
      <c r="B69" t="s">
        <v>102</v>
      </c>
      <c r="C69" t="s">
        <v>695</v>
      </c>
      <c r="D69" t="s">
        <v>696</v>
      </c>
      <c r="E69">
        <v>9</v>
      </c>
      <c r="F69" s="4"/>
      <c r="G69" t="s">
        <v>334</v>
      </c>
    </row>
    <row r="70" spans="1:7">
      <c r="A70" s="1" t="s">
        <v>57</v>
      </c>
      <c r="B70" t="s">
        <v>102</v>
      </c>
      <c r="C70" t="s">
        <v>697</v>
      </c>
      <c r="D70" t="s">
        <v>698</v>
      </c>
      <c r="E70">
        <v>10</v>
      </c>
      <c r="F70" s="4"/>
      <c r="G70" t="s">
        <v>334</v>
      </c>
    </row>
    <row r="71" spans="1:7">
      <c r="A71" s="1" t="s">
        <v>57</v>
      </c>
      <c r="B71" t="s">
        <v>102</v>
      </c>
      <c r="C71" t="s">
        <v>699</v>
      </c>
      <c r="D71" t="s">
        <v>700</v>
      </c>
      <c r="E71">
        <v>20</v>
      </c>
      <c r="G71" t="s">
        <v>334</v>
      </c>
    </row>
    <row r="72" spans="1:7">
      <c r="A72" s="1" t="s">
        <v>57</v>
      </c>
      <c r="B72" t="s">
        <v>102</v>
      </c>
      <c r="C72" t="s">
        <v>701</v>
      </c>
      <c r="D72" t="s">
        <v>702</v>
      </c>
      <c r="E72">
        <v>30</v>
      </c>
      <c r="G72" t="s">
        <v>334</v>
      </c>
    </row>
    <row r="74" spans="1:7">
      <c r="A74" s="2" t="s">
        <v>703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72"/>
  <sheetViews>
    <sheetView zoomScale="80" zoomScaleNormal="80" workbookViewId="0"/>
  </sheetViews>
  <sheetFormatPr baseColWidth="10" defaultColWidth="8.85546875" defaultRowHeight="15"/>
  <cols>
    <col min="3" max="3" width="16.42578125" customWidth="1"/>
    <col min="4" max="4" width="58.85546875" bestFit="1" customWidth="1"/>
    <col min="6" max="6" width="24.28515625" bestFit="1" customWidth="1"/>
    <col min="7" max="7" width="11.7109375" bestFit="1" customWidth="1"/>
  </cols>
  <sheetData>
    <row r="1" spans="1:7">
      <c r="A1" s="10" t="s">
        <v>43</v>
      </c>
      <c r="B1" s="2" t="s">
        <v>0</v>
      </c>
      <c r="C1" s="2" t="s">
        <v>328</v>
      </c>
      <c r="D1" s="2" t="s">
        <v>107</v>
      </c>
      <c r="E1" s="2" t="s">
        <v>329</v>
      </c>
      <c r="F1" s="2" t="s">
        <v>106</v>
      </c>
      <c r="G1" s="2" t="s">
        <v>330</v>
      </c>
    </row>
    <row r="2" spans="1:7" s="12" customFormat="1">
      <c r="A2" t="s">
        <v>61</v>
      </c>
      <c r="B2" s="12" t="s">
        <v>5</v>
      </c>
      <c r="C2" t="s">
        <v>239</v>
      </c>
      <c r="D2" t="s">
        <v>704</v>
      </c>
      <c r="E2">
        <v>0</v>
      </c>
      <c r="F2"/>
      <c r="G2" t="s">
        <v>334</v>
      </c>
    </row>
    <row r="3" spans="1:7" s="12" customFormat="1">
      <c r="A3" t="s">
        <v>61</v>
      </c>
      <c r="B3" s="12" t="s">
        <v>7</v>
      </c>
      <c r="C3" t="s">
        <v>705</v>
      </c>
      <c r="D3" t="s">
        <v>706</v>
      </c>
      <c r="E3">
        <v>0.25</v>
      </c>
      <c r="F3"/>
      <c r="G3" t="s">
        <v>334</v>
      </c>
    </row>
    <row r="4" spans="1:7" s="12" customFormat="1">
      <c r="A4" t="s">
        <v>61</v>
      </c>
      <c r="B4" s="12" t="s">
        <v>7</v>
      </c>
      <c r="C4" s="1" t="s">
        <v>707</v>
      </c>
      <c r="D4" s="1" t="s">
        <v>708</v>
      </c>
      <c r="E4">
        <v>0.5</v>
      </c>
      <c r="F4"/>
      <c r="G4" t="s">
        <v>334</v>
      </c>
    </row>
    <row r="5" spans="1:7" s="12" customFormat="1">
      <c r="A5" t="s">
        <v>61</v>
      </c>
      <c r="B5" s="12" t="s">
        <v>7</v>
      </c>
      <c r="C5" s="1" t="s">
        <v>709</v>
      </c>
      <c r="D5" s="1" t="s">
        <v>710</v>
      </c>
      <c r="E5">
        <v>0.75</v>
      </c>
      <c r="F5"/>
      <c r="G5" t="s">
        <v>334</v>
      </c>
    </row>
    <row r="6" spans="1:7" s="12" customFormat="1">
      <c r="A6" t="s">
        <v>61</v>
      </c>
      <c r="B6" s="12" t="s">
        <v>7</v>
      </c>
      <c r="C6" s="1" t="s">
        <v>711</v>
      </c>
      <c r="D6" s="1" t="s">
        <v>712</v>
      </c>
      <c r="E6">
        <v>0.25</v>
      </c>
      <c r="F6"/>
      <c r="G6" t="s">
        <v>334</v>
      </c>
    </row>
    <row r="7" spans="1:7" s="12" customFormat="1">
      <c r="A7" t="s">
        <v>61</v>
      </c>
      <c r="B7" s="12" t="s">
        <v>7</v>
      </c>
      <c r="C7" s="1" t="s">
        <v>713</v>
      </c>
      <c r="D7" s="1" t="s">
        <v>714</v>
      </c>
      <c r="E7">
        <v>0.5</v>
      </c>
      <c r="F7"/>
      <c r="G7" t="s">
        <v>334</v>
      </c>
    </row>
    <row r="8" spans="1:7" s="12" customFormat="1">
      <c r="A8" t="s">
        <v>61</v>
      </c>
      <c r="B8" s="12" t="s">
        <v>7</v>
      </c>
      <c r="C8" s="1" t="s">
        <v>715</v>
      </c>
      <c r="D8" s="1" t="s">
        <v>716</v>
      </c>
      <c r="E8">
        <v>0.75</v>
      </c>
      <c r="F8"/>
      <c r="G8" t="s">
        <v>334</v>
      </c>
    </row>
    <row r="9" spans="1:7" s="12" customFormat="1">
      <c r="A9" s="11" t="s">
        <v>61</v>
      </c>
      <c r="B9" s="12" t="s">
        <v>23</v>
      </c>
      <c r="C9" s="12" t="s">
        <v>717</v>
      </c>
      <c r="D9" s="12" t="s">
        <v>718</v>
      </c>
      <c r="E9" s="12">
        <v>1</v>
      </c>
      <c r="F9" t="s">
        <v>580</v>
      </c>
      <c r="G9" t="s">
        <v>334</v>
      </c>
    </row>
    <row r="10" spans="1:7" s="12" customFormat="1">
      <c r="A10" s="11" t="s">
        <v>61</v>
      </c>
      <c r="B10" s="12" t="s">
        <v>23</v>
      </c>
      <c r="C10" s="12" t="s">
        <v>719</v>
      </c>
      <c r="D10" s="12" t="s">
        <v>720</v>
      </c>
      <c r="E10" s="12">
        <v>2</v>
      </c>
      <c r="F10" t="s">
        <v>580</v>
      </c>
      <c r="G10" t="s">
        <v>334</v>
      </c>
    </row>
    <row r="11" spans="1:7" s="12" customFormat="1">
      <c r="A11" s="11" t="s">
        <v>61</v>
      </c>
      <c r="B11" s="12" t="s">
        <v>23</v>
      </c>
      <c r="C11" s="12" t="s">
        <v>721</v>
      </c>
      <c r="D11" s="12" t="s">
        <v>722</v>
      </c>
      <c r="E11" s="12">
        <v>3</v>
      </c>
      <c r="F11" t="s">
        <v>580</v>
      </c>
      <c r="G11" t="s">
        <v>334</v>
      </c>
    </row>
    <row r="12" spans="1:7" s="12" customFormat="1">
      <c r="A12" s="11" t="s">
        <v>61</v>
      </c>
      <c r="B12" s="12" t="s">
        <v>23</v>
      </c>
      <c r="C12" s="12" t="s">
        <v>723</v>
      </c>
      <c r="D12" s="12" t="s">
        <v>724</v>
      </c>
      <c r="E12" s="12">
        <v>4</v>
      </c>
      <c r="F12" t="s">
        <v>580</v>
      </c>
      <c r="G12" t="s">
        <v>334</v>
      </c>
    </row>
    <row r="13" spans="1:7" s="12" customFormat="1">
      <c r="A13" s="11" t="s">
        <v>61</v>
      </c>
      <c r="B13" s="12" t="s">
        <v>23</v>
      </c>
      <c r="C13" s="12" t="s">
        <v>725</v>
      </c>
      <c r="D13" s="12" t="s">
        <v>726</v>
      </c>
      <c r="E13" s="12">
        <v>5</v>
      </c>
      <c r="F13" t="s">
        <v>580</v>
      </c>
      <c r="G13" t="s">
        <v>334</v>
      </c>
    </row>
    <row r="14" spans="1:7" s="12" customFormat="1">
      <c r="A14" s="11" t="s">
        <v>61</v>
      </c>
      <c r="B14" s="12" t="s">
        <v>23</v>
      </c>
      <c r="C14" s="12" t="s">
        <v>727</v>
      </c>
      <c r="D14" s="12" t="s">
        <v>728</v>
      </c>
      <c r="E14" s="12">
        <v>7</v>
      </c>
      <c r="F14" t="s">
        <v>580</v>
      </c>
      <c r="G14" t="s">
        <v>334</v>
      </c>
    </row>
    <row r="15" spans="1:7" s="12" customFormat="1">
      <c r="A15" s="11" t="s">
        <v>61</v>
      </c>
      <c r="B15" s="12" t="s">
        <v>23</v>
      </c>
      <c r="C15" s="12" t="s">
        <v>729</v>
      </c>
      <c r="D15" s="12" t="s">
        <v>730</v>
      </c>
      <c r="E15" s="12">
        <v>8</v>
      </c>
      <c r="F15" t="s">
        <v>580</v>
      </c>
      <c r="G15" t="s">
        <v>334</v>
      </c>
    </row>
    <row r="16" spans="1:7" s="12" customFormat="1">
      <c r="A16" s="11" t="s">
        <v>61</v>
      </c>
      <c r="B16" s="12" t="s">
        <v>23</v>
      </c>
      <c r="C16" s="12" t="s">
        <v>731</v>
      </c>
      <c r="D16" s="12" t="s">
        <v>732</v>
      </c>
      <c r="E16" s="12">
        <v>9</v>
      </c>
      <c r="F16" t="s">
        <v>580</v>
      </c>
      <c r="G16" t="s">
        <v>334</v>
      </c>
    </row>
    <row r="17" spans="1:7" s="12" customFormat="1">
      <c r="A17" s="11" t="s">
        <v>61</v>
      </c>
      <c r="B17" s="12" t="s">
        <v>23</v>
      </c>
      <c r="C17" s="12" t="s">
        <v>733</v>
      </c>
      <c r="D17" s="12" t="s">
        <v>734</v>
      </c>
      <c r="E17" s="12">
        <v>10</v>
      </c>
      <c r="F17" t="s">
        <v>580</v>
      </c>
      <c r="G17" t="s">
        <v>334</v>
      </c>
    </row>
    <row r="18" spans="1:7" s="12" customFormat="1">
      <c r="A18" s="11" t="s">
        <v>61</v>
      </c>
      <c r="B18" s="12" t="s">
        <v>23</v>
      </c>
      <c r="C18" s="12" t="s">
        <v>735</v>
      </c>
      <c r="D18" s="12" t="s">
        <v>736</v>
      </c>
      <c r="E18" s="12">
        <v>15</v>
      </c>
      <c r="F18" t="s">
        <v>580</v>
      </c>
      <c r="G18" t="s">
        <v>334</v>
      </c>
    </row>
    <row r="19" spans="1:7" s="12" customFormat="1">
      <c r="A19" s="11" t="s">
        <v>61</v>
      </c>
      <c r="B19" s="12" t="s">
        <v>23</v>
      </c>
      <c r="C19" s="12" t="s">
        <v>737</v>
      </c>
      <c r="D19" s="12" t="s">
        <v>738</v>
      </c>
      <c r="E19" s="12">
        <v>20</v>
      </c>
      <c r="F19" t="s">
        <v>580</v>
      </c>
      <c r="G19" t="s">
        <v>334</v>
      </c>
    </row>
    <row r="20" spans="1:7">
      <c r="A20" s="1" t="s">
        <v>61</v>
      </c>
      <c r="B20" t="s">
        <v>127</v>
      </c>
      <c r="C20" s="1" t="s">
        <v>739</v>
      </c>
      <c r="D20" t="s">
        <v>740</v>
      </c>
      <c r="E20">
        <v>0.25</v>
      </c>
      <c r="F20" s="4"/>
      <c r="G20" t="s">
        <v>334</v>
      </c>
    </row>
    <row r="21" spans="1:7">
      <c r="A21" s="1" t="s">
        <v>61</v>
      </c>
      <c r="B21" t="s">
        <v>127</v>
      </c>
      <c r="C21" s="1" t="s">
        <v>741</v>
      </c>
      <c r="D21" t="s">
        <v>742</v>
      </c>
      <c r="E21">
        <v>0.5</v>
      </c>
      <c r="F21" s="4"/>
      <c r="G21" t="s">
        <v>334</v>
      </c>
    </row>
    <row r="22" spans="1:7">
      <c r="A22" s="1" t="s">
        <v>61</v>
      </c>
      <c r="B22" t="s">
        <v>127</v>
      </c>
      <c r="C22" s="1" t="s">
        <v>743</v>
      </c>
      <c r="D22" t="s">
        <v>744</v>
      </c>
      <c r="E22">
        <v>1</v>
      </c>
      <c r="F22" s="4"/>
      <c r="G22" t="s">
        <v>334</v>
      </c>
    </row>
    <row r="23" spans="1:7">
      <c r="A23" s="1" t="s">
        <v>61</v>
      </c>
      <c r="B23" t="s">
        <v>127</v>
      </c>
      <c r="C23" s="1" t="s">
        <v>745</v>
      </c>
      <c r="D23" t="s">
        <v>746</v>
      </c>
      <c r="E23">
        <v>2</v>
      </c>
      <c r="F23" s="4"/>
      <c r="G23" t="s">
        <v>334</v>
      </c>
    </row>
    <row r="24" spans="1:7">
      <c r="A24" s="1" t="s">
        <v>61</v>
      </c>
      <c r="B24" t="s">
        <v>127</v>
      </c>
      <c r="C24" s="1" t="s">
        <v>747</v>
      </c>
      <c r="D24" t="s">
        <v>748</v>
      </c>
      <c r="E24">
        <v>3</v>
      </c>
      <c r="F24" s="4"/>
      <c r="G24" t="s">
        <v>334</v>
      </c>
    </row>
    <row r="25" spans="1:7">
      <c r="A25" s="1" t="s">
        <v>61</v>
      </c>
      <c r="B25" t="s">
        <v>127</v>
      </c>
      <c r="C25" s="1" t="s">
        <v>749</v>
      </c>
      <c r="D25" t="s">
        <v>750</v>
      </c>
      <c r="E25">
        <v>4</v>
      </c>
      <c r="F25" s="4"/>
      <c r="G25" t="s">
        <v>334</v>
      </c>
    </row>
    <row r="26" spans="1:7">
      <c r="A26" s="1" t="s">
        <v>61</v>
      </c>
      <c r="B26" t="s">
        <v>127</v>
      </c>
      <c r="C26" s="1" t="s">
        <v>751</v>
      </c>
      <c r="D26" t="s">
        <v>752</v>
      </c>
      <c r="E26">
        <v>5</v>
      </c>
      <c r="F26" s="4"/>
      <c r="G26" t="s">
        <v>334</v>
      </c>
    </row>
    <row r="27" spans="1:7">
      <c r="A27" s="1" t="s">
        <v>61</v>
      </c>
      <c r="B27" t="s">
        <v>127</v>
      </c>
      <c r="C27" s="1" t="s">
        <v>753</v>
      </c>
      <c r="D27" t="s">
        <v>754</v>
      </c>
      <c r="E27">
        <v>7</v>
      </c>
      <c r="F27" s="4"/>
      <c r="G27" t="s">
        <v>334</v>
      </c>
    </row>
    <row r="28" spans="1:7">
      <c r="A28" s="1" t="s">
        <v>61</v>
      </c>
      <c r="B28" t="s">
        <v>127</v>
      </c>
      <c r="C28" s="1" t="s">
        <v>755</v>
      </c>
      <c r="D28" t="s">
        <v>756</v>
      </c>
      <c r="E28">
        <v>8</v>
      </c>
      <c r="F28" s="4"/>
      <c r="G28" t="s">
        <v>334</v>
      </c>
    </row>
    <row r="29" spans="1:7">
      <c r="A29" s="1" t="s">
        <v>61</v>
      </c>
      <c r="B29" t="s">
        <v>127</v>
      </c>
      <c r="C29" s="1" t="s">
        <v>757</v>
      </c>
      <c r="D29" t="s">
        <v>758</v>
      </c>
      <c r="E29">
        <v>9</v>
      </c>
      <c r="F29" s="4"/>
      <c r="G29" t="s">
        <v>334</v>
      </c>
    </row>
    <row r="30" spans="1:7">
      <c r="A30" s="1" t="s">
        <v>61</v>
      </c>
      <c r="B30" t="s">
        <v>127</v>
      </c>
      <c r="C30" s="1" t="s">
        <v>759</v>
      </c>
      <c r="D30" t="s">
        <v>760</v>
      </c>
      <c r="E30">
        <v>10</v>
      </c>
      <c r="F30" s="4"/>
      <c r="G30" t="s">
        <v>334</v>
      </c>
    </row>
    <row r="31" spans="1:7">
      <c r="A31" s="1" t="s">
        <v>61</v>
      </c>
      <c r="B31" t="s">
        <v>127</v>
      </c>
      <c r="C31" s="1" t="s">
        <v>761</v>
      </c>
      <c r="D31" t="s">
        <v>762</v>
      </c>
      <c r="E31">
        <v>15</v>
      </c>
      <c r="F31" s="4"/>
      <c r="G31" t="s">
        <v>334</v>
      </c>
    </row>
    <row r="32" spans="1:7">
      <c r="A32" s="1" t="s">
        <v>61</v>
      </c>
      <c r="B32" t="s">
        <v>127</v>
      </c>
      <c r="C32" t="s">
        <v>763</v>
      </c>
      <c r="D32" t="s">
        <v>764</v>
      </c>
      <c r="E32">
        <v>0.25</v>
      </c>
      <c r="F32" s="4"/>
      <c r="G32" t="s">
        <v>334</v>
      </c>
    </row>
    <row r="33" spans="1:7">
      <c r="A33" s="1" t="s">
        <v>61</v>
      </c>
      <c r="B33" t="s">
        <v>127</v>
      </c>
      <c r="C33" t="s">
        <v>765</v>
      </c>
      <c r="D33" t="s">
        <v>766</v>
      </c>
      <c r="E33">
        <v>0.5</v>
      </c>
      <c r="F33" s="4"/>
      <c r="G33" t="s">
        <v>334</v>
      </c>
    </row>
    <row r="34" spans="1:7">
      <c r="A34" s="1" t="s">
        <v>61</v>
      </c>
      <c r="B34" t="s">
        <v>127</v>
      </c>
      <c r="C34" t="s">
        <v>767</v>
      </c>
      <c r="D34" t="s">
        <v>768</v>
      </c>
      <c r="E34">
        <v>1</v>
      </c>
      <c r="F34" s="4"/>
      <c r="G34" t="s">
        <v>334</v>
      </c>
    </row>
    <row r="35" spans="1:7">
      <c r="A35" s="1" t="s">
        <v>61</v>
      </c>
      <c r="B35" t="s">
        <v>127</v>
      </c>
      <c r="C35" t="s">
        <v>769</v>
      </c>
      <c r="D35" t="s">
        <v>770</v>
      </c>
      <c r="E35">
        <v>2</v>
      </c>
      <c r="F35" s="4"/>
      <c r="G35" t="s">
        <v>334</v>
      </c>
    </row>
    <row r="36" spans="1:7">
      <c r="A36" s="1" t="s">
        <v>61</v>
      </c>
      <c r="B36" t="s">
        <v>127</v>
      </c>
      <c r="C36" t="s">
        <v>771</v>
      </c>
      <c r="D36" t="s">
        <v>772</v>
      </c>
      <c r="E36">
        <v>3</v>
      </c>
      <c r="F36" s="4"/>
      <c r="G36" t="s">
        <v>334</v>
      </c>
    </row>
    <row r="37" spans="1:7">
      <c r="A37" s="1" t="s">
        <v>61</v>
      </c>
      <c r="B37" t="s">
        <v>127</v>
      </c>
      <c r="C37" t="s">
        <v>773</v>
      </c>
      <c r="D37" t="s">
        <v>774</v>
      </c>
      <c r="E37">
        <v>4</v>
      </c>
      <c r="F37" s="4"/>
      <c r="G37" t="s">
        <v>334</v>
      </c>
    </row>
    <row r="38" spans="1:7">
      <c r="A38" s="1" t="s">
        <v>61</v>
      </c>
      <c r="B38" t="s">
        <v>127</v>
      </c>
      <c r="C38" t="s">
        <v>775</v>
      </c>
      <c r="D38" t="s">
        <v>776</v>
      </c>
      <c r="E38">
        <v>5</v>
      </c>
      <c r="F38" s="4"/>
      <c r="G38" t="s">
        <v>334</v>
      </c>
    </row>
    <row r="39" spans="1:7">
      <c r="A39" s="1" t="s">
        <v>61</v>
      </c>
      <c r="B39" t="s">
        <v>127</v>
      </c>
      <c r="C39" t="s">
        <v>777</v>
      </c>
      <c r="D39" t="s">
        <v>778</v>
      </c>
      <c r="E39">
        <v>6</v>
      </c>
      <c r="F39" s="4"/>
      <c r="G39" t="s">
        <v>334</v>
      </c>
    </row>
    <row r="40" spans="1:7">
      <c r="A40" s="1" t="s">
        <v>61</v>
      </c>
      <c r="B40" t="s">
        <v>127</v>
      </c>
      <c r="C40" t="s">
        <v>779</v>
      </c>
      <c r="D40" t="s">
        <v>780</v>
      </c>
      <c r="E40">
        <v>7</v>
      </c>
      <c r="F40" s="4"/>
      <c r="G40" t="s">
        <v>334</v>
      </c>
    </row>
    <row r="41" spans="1:7">
      <c r="A41" s="1" t="s">
        <v>61</v>
      </c>
      <c r="B41" t="s">
        <v>127</v>
      </c>
      <c r="C41" t="s">
        <v>781</v>
      </c>
      <c r="D41" t="s">
        <v>782</v>
      </c>
      <c r="E41">
        <v>8</v>
      </c>
      <c r="F41" s="4"/>
      <c r="G41" t="s">
        <v>334</v>
      </c>
    </row>
    <row r="42" spans="1:7">
      <c r="A42" s="1" t="s">
        <v>61</v>
      </c>
      <c r="B42" t="s">
        <v>127</v>
      </c>
      <c r="C42" t="s">
        <v>783</v>
      </c>
      <c r="D42" t="s">
        <v>784</v>
      </c>
      <c r="E42">
        <v>9</v>
      </c>
      <c r="F42" s="4"/>
      <c r="G42" t="s">
        <v>334</v>
      </c>
    </row>
    <row r="43" spans="1:7">
      <c r="A43" s="1" t="s">
        <v>61</v>
      </c>
      <c r="B43" t="s">
        <v>127</v>
      </c>
      <c r="C43" t="s">
        <v>785</v>
      </c>
      <c r="D43" t="s">
        <v>786</v>
      </c>
      <c r="E43">
        <v>10</v>
      </c>
      <c r="F43" s="4"/>
      <c r="G43" t="s">
        <v>334</v>
      </c>
    </row>
    <row r="44" spans="1:7">
      <c r="A44" s="1" t="s">
        <v>61</v>
      </c>
      <c r="B44" t="s">
        <v>127</v>
      </c>
      <c r="C44" t="s">
        <v>787</v>
      </c>
      <c r="D44" t="s">
        <v>788</v>
      </c>
      <c r="E44">
        <v>15</v>
      </c>
      <c r="G44" t="s">
        <v>334</v>
      </c>
    </row>
    <row r="45" spans="1:7">
      <c r="A45" s="1" t="s">
        <v>61</v>
      </c>
      <c r="B45" t="s">
        <v>127</v>
      </c>
      <c r="C45" t="s">
        <v>789</v>
      </c>
      <c r="D45" t="s">
        <v>790</v>
      </c>
      <c r="E45">
        <v>20</v>
      </c>
      <c r="G45" t="s">
        <v>334</v>
      </c>
    </row>
    <row r="46" spans="1:7">
      <c r="A46" s="1" t="s">
        <v>61</v>
      </c>
      <c r="B46" t="s">
        <v>127</v>
      </c>
      <c r="C46" t="s">
        <v>791</v>
      </c>
      <c r="D46" t="s">
        <v>792</v>
      </c>
      <c r="E46">
        <v>30</v>
      </c>
      <c r="G46" t="s">
        <v>334</v>
      </c>
    </row>
    <row r="47" spans="1:7">
      <c r="A47" s="1" t="s">
        <v>61</v>
      </c>
      <c r="B47" t="s">
        <v>102</v>
      </c>
      <c r="C47" t="s">
        <v>793</v>
      </c>
      <c r="D47" t="s">
        <v>794</v>
      </c>
      <c r="E47">
        <v>0.25</v>
      </c>
      <c r="F47" s="4"/>
      <c r="G47" t="s">
        <v>334</v>
      </c>
    </row>
    <row r="48" spans="1:7">
      <c r="A48" s="1" t="s">
        <v>61</v>
      </c>
      <c r="B48" t="s">
        <v>102</v>
      </c>
      <c r="C48" t="s">
        <v>795</v>
      </c>
      <c r="D48" t="s">
        <v>796</v>
      </c>
      <c r="E48">
        <v>0.5</v>
      </c>
      <c r="F48" s="4"/>
      <c r="G48" t="s">
        <v>334</v>
      </c>
    </row>
    <row r="49" spans="1:7">
      <c r="A49" s="1" t="s">
        <v>61</v>
      </c>
      <c r="B49" t="s">
        <v>102</v>
      </c>
      <c r="C49" s="1" t="s">
        <v>797</v>
      </c>
      <c r="D49" t="s">
        <v>798</v>
      </c>
      <c r="E49">
        <v>1</v>
      </c>
      <c r="F49" s="4"/>
      <c r="G49" t="s">
        <v>334</v>
      </c>
    </row>
    <row r="50" spans="1:7">
      <c r="A50" s="1" t="s">
        <v>61</v>
      </c>
      <c r="B50" t="s">
        <v>102</v>
      </c>
      <c r="C50" s="1" t="s">
        <v>799</v>
      </c>
      <c r="D50" t="s">
        <v>800</v>
      </c>
      <c r="E50">
        <v>2</v>
      </c>
      <c r="F50" s="4"/>
      <c r="G50" t="s">
        <v>334</v>
      </c>
    </row>
    <row r="51" spans="1:7">
      <c r="A51" s="1" t="s">
        <v>61</v>
      </c>
      <c r="B51" t="s">
        <v>102</v>
      </c>
      <c r="C51" s="1" t="s">
        <v>801</v>
      </c>
      <c r="D51" t="s">
        <v>802</v>
      </c>
      <c r="E51">
        <v>3</v>
      </c>
      <c r="F51" s="4"/>
      <c r="G51" t="s">
        <v>334</v>
      </c>
    </row>
    <row r="52" spans="1:7">
      <c r="A52" s="1" t="s">
        <v>61</v>
      </c>
      <c r="B52" t="s">
        <v>102</v>
      </c>
      <c r="C52" s="1" t="s">
        <v>803</v>
      </c>
      <c r="D52" t="s">
        <v>804</v>
      </c>
      <c r="E52">
        <v>4</v>
      </c>
      <c r="F52" s="4"/>
      <c r="G52" t="s">
        <v>334</v>
      </c>
    </row>
    <row r="53" spans="1:7">
      <c r="A53" s="1" t="s">
        <v>61</v>
      </c>
      <c r="B53" t="s">
        <v>102</v>
      </c>
      <c r="C53" s="1" t="s">
        <v>805</v>
      </c>
      <c r="D53" t="s">
        <v>806</v>
      </c>
      <c r="E53">
        <v>5</v>
      </c>
      <c r="F53" s="4"/>
      <c r="G53" t="s">
        <v>334</v>
      </c>
    </row>
    <row r="54" spans="1:7">
      <c r="A54" s="1" t="s">
        <v>61</v>
      </c>
      <c r="B54" t="s">
        <v>102</v>
      </c>
      <c r="C54" s="1" t="s">
        <v>807</v>
      </c>
      <c r="D54" t="s">
        <v>808</v>
      </c>
      <c r="E54">
        <v>7</v>
      </c>
      <c r="F54" s="4"/>
      <c r="G54" t="s">
        <v>334</v>
      </c>
    </row>
    <row r="55" spans="1:7">
      <c r="A55" s="1" t="s">
        <v>61</v>
      </c>
      <c r="B55" t="s">
        <v>102</v>
      </c>
      <c r="C55" s="1" t="s">
        <v>809</v>
      </c>
      <c r="D55" t="s">
        <v>810</v>
      </c>
      <c r="E55">
        <v>8</v>
      </c>
      <c r="F55" s="4"/>
      <c r="G55" t="s">
        <v>334</v>
      </c>
    </row>
    <row r="56" spans="1:7">
      <c r="A56" s="1" t="s">
        <v>61</v>
      </c>
      <c r="B56" t="s">
        <v>102</v>
      </c>
      <c r="C56" s="1" t="s">
        <v>811</v>
      </c>
      <c r="D56" t="s">
        <v>812</v>
      </c>
      <c r="E56">
        <v>9</v>
      </c>
      <c r="F56" s="4"/>
      <c r="G56" t="s">
        <v>334</v>
      </c>
    </row>
    <row r="57" spans="1:7">
      <c r="A57" s="1" t="s">
        <v>61</v>
      </c>
      <c r="B57" t="s">
        <v>102</v>
      </c>
      <c r="C57" s="1" t="s">
        <v>813</v>
      </c>
      <c r="D57" t="s">
        <v>814</v>
      </c>
      <c r="E57">
        <v>10</v>
      </c>
      <c r="F57" s="4"/>
      <c r="G57" t="s">
        <v>334</v>
      </c>
    </row>
    <row r="58" spans="1:7">
      <c r="A58" s="1" t="s">
        <v>61</v>
      </c>
      <c r="B58" t="s">
        <v>102</v>
      </c>
      <c r="C58" s="1" t="s">
        <v>815</v>
      </c>
      <c r="D58" t="s">
        <v>816</v>
      </c>
      <c r="E58">
        <v>15</v>
      </c>
      <c r="F58" s="4"/>
      <c r="G58" t="s">
        <v>334</v>
      </c>
    </row>
    <row r="59" spans="1:7">
      <c r="A59" s="1" t="s">
        <v>61</v>
      </c>
      <c r="B59" t="s">
        <v>102</v>
      </c>
      <c r="C59" s="1" t="s">
        <v>817</v>
      </c>
      <c r="D59" t="s">
        <v>818</v>
      </c>
      <c r="E59">
        <v>20</v>
      </c>
      <c r="F59" s="4"/>
      <c r="G59" t="s">
        <v>334</v>
      </c>
    </row>
    <row r="60" spans="1:7">
      <c r="A60" s="1" t="s">
        <v>61</v>
      </c>
      <c r="B60" t="s">
        <v>102</v>
      </c>
      <c r="C60" s="1" t="s">
        <v>819</v>
      </c>
      <c r="D60" t="s">
        <v>820</v>
      </c>
      <c r="E60">
        <v>25</v>
      </c>
      <c r="F60" s="4"/>
      <c r="G60" t="s">
        <v>334</v>
      </c>
    </row>
    <row r="61" spans="1:7">
      <c r="A61" s="1" t="s">
        <v>61</v>
      </c>
      <c r="B61" t="s">
        <v>102</v>
      </c>
      <c r="C61" s="1" t="s">
        <v>821</v>
      </c>
      <c r="D61" t="s">
        <v>822</v>
      </c>
      <c r="E61">
        <v>30</v>
      </c>
      <c r="F61" s="4"/>
      <c r="G61" t="s">
        <v>334</v>
      </c>
    </row>
    <row r="62" spans="1:7">
      <c r="A62" s="1" t="s">
        <v>61</v>
      </c>
      <c r="B62" t="s">
        <v>9</v>
      </c>
      <c r="C62" t="s">
        <v>823</v>
      </c>
      <c r="D62" t="s">
        <v>824</v>
      </c>
      <c r="E62">
        <f>1/12</f>
        <v>8.3333333333333329E-2</v>
      </c>
      <c r="F62" t="s">
        <v>825</v>
      </c>
      <c r="G62" t="s">
        <v>334</v>
      </c>
    </row>
    <row r="63" spans="1:7">
      <c r="A63" s="1" t="s">
        <v>61</v>
      </c>
      <c r="B63" t="s">
        <v>9</v>
      </c>
      <c r="C63" t="s">
        <v>826</v>
      </c>
      <c r="D63" t="s">
        <v>827</v>
      </c>
      <c r="E63">
        <f>3/12</f>
        <v>0.25</v>
      </c>
      <c r="F63" t="s">
        <v>825</v>
      </c>
      <c r="G63" t="s">
        <v>334</v>
      </c>
    </row>
    <row r="64" spans="1:7">
      <c r="A64" s="1" t="s">
        <v>61</v>
      </c>
      <c r="B64" t="s">
        <v>9</v>
      </c>
      <c r="C64" t="s">
        <v>828</v>
      </c>
      <c r="D64" t="s">
        <v>829</v>
      </c>
      <c r="E64">
        <f>6/12</f>
        <v>0.5</v>
      </c>
      <c r="F64" t="s">
        <v>825</v>
      </c>
      <c r="G64" t="s">
        <v>334</v>
      </c>
    </row>
    <row r="65" spans="1:7">
      <c r="A65" s="1" t="s">
        <v>61</v>
      </c>
      <c r="B65" t="s">
        <v>9</v>
      </c>
      <c r="C65" t="s">
        <v>830</v>
      </c>
      <c r="D65" t="s">
        <v>831</v>
      </c>
      <c r="E65">
        <f>9/12</f>
        <v>0.75</v>
      </c>
      <c r="F65" t="s">
        <v>825</v>
      </c>
      <c r="G65" t="s">
        <v>334</v>
      </c>
    </row>
    <row r="66" spans="1:7">
      <c r="A66" s="1" t="s">
        <v>61</v>
      </c>
      <c r="B66" t="s">
        <v>9</v>
      </c>
      <c r="C66" t="s">
        <v>832</v>
      </c>
      <c r="D66" t="s">
        <v>833</v>
      </c>
      <c r="E66">
        <v>1</v>
      </c>
      <c r="F66" t="s">
        <v>825</v>
      </c>
      <c r="G66" t="s">
        <v>334</v>
      </c>
    </row>
    <row r="67" spans="1:7">
      <c r="A67" s="1" t="s">
        <v>61</v>
      </c>
      <c r="B67" t="s">
        <v>9</v>
      </c>
      <c r="C67" t="s">
        <v>834</v>
      </c>
      <c r="D67" t="s">
        <v>835</v>
      </c>
      <c r="E67">
        <f>18/12</f>
        <v>1.5</v>
      </c>
      <c r="F67" t="s">
        <v>825</v>
      </c>
      <c r="G67" t="s">
        <v>334</v>
      </c>
    </row>
    <row r="68" spans="1:7">
      <c r="A68" s="1" t="s">
        <v>61</v>
      </c>
      <c r="B68" t="s">
        <v>9</v>
      </c>
      <c r="C68" t="s">
        <v>836</v>
      </c>
      <c r="D68" t="s">
        <v>837</v>
      </c>
      <c r="E68">
        <v>2</v>
      </c>
      <c r="F68" t="s">
        <v>825</v>
      </c>
      <c r="G68" t="s">
        <v>334</v>
      </c>
    </row>
    <row r="69" spans="1:7">
      <c r="A69" s="1" t="s">
        <v>61</v>
      </c>
      <c r="B69" t="s">
        <v>9</v>
      </c>
      <c r="C69" t="s">
        <v>838</v>
      </c>
      <c r="D69" t="s">
        <v>839</v>
      </c>
      <c r="E69">
        <v>3</v>
      </c>
      <c r="F69" t="s">
        <v>825</v>
      </c>
      <c r="G69" t="s">
        <v>334</v>
      </c>
    </row>
    <row r="70" spans="1:7">
      <c r="A70" s="1" t="s">
        <v>61</v>
      </c>
      <c r="B70" t="s">
        <v>9</v>
      </c>
      <c r="C70" t="s">
        <v>840</v>
      </c>
      <c r="D70" t="s">
        <v>841</v>
      </c>
      <c r="E70">
        <v>4</v>
      </c>
      <c r="F70" t="s">
        <v>825</v>
      </c>
      <c r="G70" t="s">
        <v>334</v>
      </c>
    </row>
    <row r="71" spans="1:7">
      <c r="A71" s="1" t="s">
        <v>61</v>
      </c>
      <c r="B71" t="s">
        <v>9</v>
      </c>
      <c r="C71" t="s">
        <v>842</v>
      </c>
      <c r="D71" t="s">
        <v>843</v>
      </c>
      <c r="E71">
        <v>5</v>
      </c>
      <c r="F71" t="s">
        <v>825</v>
      </c>
      <c r="G71" t="s">
        <v>334</v>
      </c>
    </row>
    <row r="72" spans="1:7">
      <c r="A72" s="1" t="s">
        <v>61</v>
      </c>
      <c r="B72" t="s">
        <v>9</v>
      </c>
      <c r="C72" t="s">
        <v>844</v>
      </c>
      <c r="D72" t="s">
        <v>845</v>
      </c>
      <c r="E72">
        <v>10</v>
      </c>
      <c r="F72" t="s">
        <v>825</v>
      </c>
      <c r="G72" t="s">
        <v>334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G83"/>
  <sheetViews>
    <sheetView zoomScale="80" zoomScaleNormal="80" workbookViewId="0"/>
  </sheetViews>
  <sheetFormatPr baseColWidth="10" defaultColWidth="8.85546875" defaultRowHeight="15"/>
  <cols>
    <col min="2" max="2" width="12.7109375" bestFit="1" customWidth="1"/>
    <col min="3" max="3" width="19" customWidth="1"/>
    <col min="4" max="4" width="50.28515625" bestFit="1" customWidth="1"/>
    <col min="6" max="6" width="26.42578125" bestFit="1" customWidth="1"/>
    <col min="7" max="7" width="11.7109375" bestFit="1" customWidth="1"/>
  </cols>
  <sheetData>
    <row r="1" spans="1:7">
      <c r="A1" s="10" t="s">
        <v>43</v>
      </c>
      <c r="B1" s="2" t="s">
        <v>0</v>
      </c>
      <c r="C1" s="2" t="s">
        <v>328</v>
      </c>
      <c r="D1" s="2" t="s">
        <v>107</v>
      </c>
      <c r="E1" s="2" t="s">
        <v>329</v>
      </c>
      <c r="F1" s="2" t="s">
        <v>106</v>
      </c>
      <c r="G1" s="2" t="s">
        <v>330</v>
      </c>
    </row>
    <row r="2" spans="1:7">
      <c r="A2" s="1" t="s">
        <v>62</v>
      </c>
      <c r="B2" s="12" t="s">
        <v>5</v>
      </c>
      <c r="C2" t="s">
        <v>243</v>
      </c>
      <c r="D2" t="s">
        <v>846</v>
      </c>
      <c r="E2">
        <v>0</v>
      </c>
      <c r="G2" t="s">
        <v>334</v>
      </c>
    </row>
    <row r="3" spans="1:7">
      <c r="A3" s="1" t="s">
        <v>62</v>
      </c>
      <c r="B3" s="12" t="s">
        <v>7</v>
      </c>
      <c r="C3" t="s">
        <v>847</v>
      </c>
      <c r="D3" t="s">
        <v>848</v>
      </c>
      <c r="E3">
        <v>0.25</v>
      </c>
      <c r="G3" t="s">
        <v>334</v>
      </c>
    </row>
    <row r="4" spans="1:7">
      <c r="A4" s="1" t="s">
        <v>62</v>
      </c>
      <c r="B4" s="12" t="s">
        <v>7</v>
      </c>
      <c r="C4" s="1" t="s">
        <v>849</v>
      </c>
      <c r="D4" s="1" t="s">
        <v>850</v>
      </c>
      <c r="E4">
        <v>0.5</v>
      </c>
      <c r="G4" t="s">
        <v>334</v>
      </c>
    </row>
    <row r="5" spans="1:7">
      <c r="A5" s="1" t="s">
        <v>62</v>
      </c>
      <c r="B5" s="12" t="s">
        <v>7</v>
      </c>
      <c r="C5" s="1" t="s">
        <v>851</v>
      </c>
      <c r="D5" s="1" t="s">
        <v>852</v>
      </c>
      <c r="E5">
        <v>0.75</v>
      </c>
      <c r="G5" t="s">
        <v>334</v>
      </c>
    </row>
    <row r="6" spans="1:7">
      <c r="A6" s="1" t="s">
        <v>62</v>
      </c>
      <c r="B6" t="s">
        <v>25</v>
      </c>
      <c r="C6" t="s">
        <v>853</v>
      </c>
      <c r="D6" t="s">
        <v>854</v>
      </c>
      <c r="E6">
        <v>1</v>
      </c>
      <c r="F6" t="s">
        <v>855</v>
      </c>
      <c r="G6" t="s">
        <v>334</v>
      </c>
    </row>
    <row r="7" spans="1:7">
      <c r="A7" s="1" t="s">
        <v>62</v>
      </c>
      <c r="B7" t="s">
        <v>25</v>
      </c>
      <c r="C7" t="s">
        <v>856</v>
      </c>
      <c r="D7" t="s">
        <v>857</v>
      </c>
      <c r="E7">
        <v>2</v>
      </c>
      <c r="F7" t="s">
        <v>855</v>
      </c>
      <c r="G7" t="s">
        <v>334</v>
      </c>
    </row>
    <row r="8" spans="1:7">
      <c r="A8" s="1" t="s">
        <v>62</v>
      </c>
      <c r="B8" t="s">
        <v>25</v>
      </c>
      <c r="C8" t="s">
        <v>858</v>
      </c>
      <c r="D8" t="s">
        <v>859</v>
      </c>
      <c r="E8">
        <v>3</v>
      </c>
      <c r="F8" t="s">
        <v>855</v>
      </c>
      <c r="G8" t="s">
        <v>334</v>
      </c>
    </row>
    <row r="9" spans="1:7">
      <c r="A9" s="1" t="s">
        <v>62</v>
      </c>
      <c r="B9" t="s">
        <v>25</v>
      </c>
      <c r="C9" t="s">
        <v>860</v>
      </c>
      <c r="D9" t="s">
        <v>861</v>
      </c>
      <c r="E9">
        <v>4</v>
      </c>
      <c r="F9" t="s">
        <v>855</v>
      </c>
      <c r="G9" t="s">
        <v>334</v>
      </c>
    </row>
    <row r="10" spans="1:7">
      <c r="A10" s="1" t="s">
        <v>62</v>
      </c>
      <c r="B10" t="s">
        <v>25</v>
      </c>
      <c r="C10" t="s">
        <v>862</v>
      </c>
      <c r="D10" t="s">
        <v>863</v>
      </c>
      <c r="E10">
        <v>5</v>
      </c>
      <c r="F10" t="s">
        <v>855</v>
      </c>
      <c r="G10" t="s">
        <v>334</v>
      </c>
    </row>
    <row r="11" spans="1:7">
      <c r="A11" s="1" t="s">
        <v>62</v>
      </c>
      <c r="B11" t="s">
        <v>25</v>
      </c>
      <c r="C11" t="s">
        <v>864</v>
      </c>
      <c r="D11" t="s">
        <v>865</v>
      </c>
      <c r="E11">
        <v>6</v>
      </c>
      <c r="F11" t="s">
        <v>855</v>
      </c>
      <c r="G11" t="s">
        <v>334</v>
      </c>
    </row>
    <row r="12" spans="1:7">
      <c r="A12" s="1" t="s">
        <v>62</v>
      </c>
      <c r="B12" t="s">
        <v>25</v>
      </c>
      <c r="C12" t="s">
        <v>866</v>
      </c>
      <c r="D12" t="s">
        <v>867</v>
      </c>
      <c r="E12">
        <v>7</v>
      </c>
      <c r="F12" t="s">
        <v>855</v>
      </c>
      <c r="G12" t="s">
        <v>334</v>
      </c>
    </row>
    <row r="13" spans="1:7">
      <c r="A13" s="1" t="s">
        <v>62</v>
      </c>
      <c r="B13" t="s">
        <v>25</v>
      </c>
      <c r="C13" t="s">
        <v>868</v>
      </c>
      <c r="D13" t="s">
        <v>869</v>
      </c>
      <c r="E13">
        <v>8</v>
      </c>
      <c r="F13" t="s">
        <v>855</v>
      </c>
      <c r="G13" t="s">
        <v>334</v>
      </c>
    </row>
    <row r="14" spans="1:7">
      <c r="A14" s="1" t="s">
        <v>62</v>
      </c>
      <c r="B14" t="s">
        <v>25</v>
      </c>
      <c r="C14" t="s">
        <v>870</v>
      </c>
      <c r="D14" t="s">
        <v>871</v>
      </c>
      <c r="E14">
        <v>9</v>
      </c>
      <c r="F14" t="s">
        <v>855</v>
      </c>
      <c r="G14" t="s">
        <v>334</v>
      </c>
    </row>
    <row r="15" spans="1:7">
      <c r="A15" s="1" t="s">
        <v>62</v>
      </c>
      <c r="B15" t="s">
        <v>25</v>
      </c>
      <c r="C15" t="s">
        <v>872</v>
      </c>
      <c r="D15" t="s">
        <v>873</v>
      </c>
      <c r="E15">
        <v>10</v>
      </c>
      <c r="F15" t="s">
        <v>855</v>
      </c>
      <c r="G15" t="s">
        <v>334</v>
      </c>
    </row>
    <row r="16" spans="1:7">
      <c r="A16" s="1" t="s">
        <v>62</v>
      </c>
      <c r="B16" t="s">
        <v>25</v>
      </c>
      <c r="C16" t="s">
        <v>874</v>
      </c>
      <c r="D16" t="s">
        <v>875</v>
      </c>
      <c r="E16">
        <v>15</v>
      </c>
      <c r="F16" t="s">
        <v>855</v>
      </c>
      <c r="G16" t="s">
        <v>334</v>
      </c>
    </row>
    <row r="17" spans="1:7">
      <c r="A17" s="1" t="s">
        <v>62</v>
      </c>
      <c r="B17" t="s">
        <v>25</v>
      </c>
      <c r="C17" t="s">
        <v>876</v>
      </c>
      <c r="D17" t="s">
        <v>877</v>
      </c>
      <c r="E17">
        <v>20</v>
      </c>
      <c r="F17" t="s">
        <v>855</v>
      </c>
      <c r="G17" t="s">
        <v>334</v>
      </c>
    </row>
    <row r="18" spans="1:7">
      <c r="A18" s="1" t="s">
        <v>50</v>
      </c>
      <c r="B18" t="s">
        <v>25</v>
      </c>
      <c r="C18" t="s">
        <v>878</v>
      </c>
      <c r="D18" t="s">
        <v>879</v>
      </c>
      <c r="E18">
        <v>1</v>
      </c>
      <c r="F18" t="s">
        <v>880</v>
      </c>
      <c r="G18" t="s">
        <v>334</v>
      </c>
    </row>
    <row r="19" spans="1:7">
      <c r="A19" s="1" t="s">
        <v>50</v>
      </c>
      <c r="B19" t="s">
        <v>25</v>
      </c>
      <c r="C19" t="s">
        <v>881</v>
      </c>
      <c r="D19" t="s">
        <v>882</v>
      </c>
      <c r="E19">
        <v>2</v>
      </c>
      <c r="F19" t="s">
        <v>880</v>
      </c>
      <c r="G19" t="s">
        <v>334</v>
      </c>
    </row>
    <row r="20" spans="1:7">
      <c r="A20" s="1" t="s">
        <v>50</v>
      </c>
      <c r="B20" t="s">
        <v>25</v>
      </c>
      <c r="C20" t="s">
        <v>883</v>
      </c>
      <c r="D20" t="s">
        <v>884</v>
      </c>
      <c r="E20">
        <v>3</v>
      </c>
      <c r="F20" t="s">
        <v>880</v>
      </c>
      <c r="G20" t="s">
        <v>334</v>
      </c>
    </row>
    <row r="21" spans="1:7">
      <c r="A21" s="1" t="s">
        <v>50</v>
      </c>
      <c r="B21" t="s">
        <v>25</v>
      </c>
      <c r="C21" t="s">
        <v>885</v>
      </c>
      <c r="D21" t="s">
        <v>886</v>
      </c>
      <c r="E21">
        <v>4</v>
      </c>
      <c r="F21" t="s">
        <v>880</v>
      </c>
      <c r="G21" t="s">
        <v>334</v>
      </c>
    </row>
    <row r="22" spans="1:7">
      <c r="A22" s="1" t="s">
        <v>50</v>
      </c>
      <c r="B22" t="s">
        <v>25</v>
      </c>
      <c r="C22" t="s">
        <v>887</v>
      </c>
      <c r="D22" t="s">
        <v>888</v>
      </c>
      <c r="E22">
        <v>5</v>
      </c>
      <c r="F22" t="s">
        <v>880</v>
      </c>
      <c r="G22" t="s">
        <v>334</v>
      </c>
    </row>
    <row r="23" spans="1:7">
      <c r="A23" s="1" t="s">
        <v>50</v>
      </c>
      <c r="B23" t="s">
        <v>25</v>
      </c>
      <c r="C23" t="s">
        <v>889</v>
      </c>
      <c r="D23" t="s">
        <v>890</v>
      </c>
      <c r="E23">
        <v>6</v>
      </c>
      <c r="F23" t="s">
        <v>880</v>
      </c>
      <c r="G23" t="s">
        <v>334</v>
      </c>
    </row>
    <row r="24" spans="1:7">
      <c r="A24" s="1" t="s">
        <v>50</v>
      </c>
      <c r="B24" t="s">
        <v>25</v>
      </c>
      <c r="C24" t="s">
        <v>891</v>
      </c>
      <c r="D24" t="s">
        <v>892</v>
      </c>
      <c r="E24">
        <v>7</v>
      </c>
      <c r="F24" t="s">
        <v>880</v>
      </c>
      <c r="G24" t="s">
        <v>334</v>
      </c>
    </row>
    <row r="25" spans="1:7">
      <c r="A25" s="1" t="s">
        <v>50</v>
      </c>
      <c r="B25" t="s">
        <v>25</v>
      </c>
      <c r="C25" t="s">
        <v>893</v>
      </c>
      <c r="D25" t="s">
        <v>894</v>
      </c>
      <c r="E25">
        <v>8</v>
      </c>
      <c r="F25" t="s">
        <v>880</v>
      </c>
      <c r="G25" t="s">
        <v>334</v>
      </c>
    </row>
    <row r="26" spans="1:7">
      <c r="A26" s="1" t="s">
        <v>50</v>
      </c>
      <c r="B26" t="s">
        <v>25</v>
      </c>
      <c r="C26" t="s">
        <v>895</v>
      </c>
      <c r="D26" t="s">
        <v>896</v>
      </c>
      <c r="E26">
        <v>9</v>
      </c>
      <c r="F26" t="s">
        <v>880</v>
      </c>
      <c r="G26" t="s">
        <v>334</v>
      </c>
    </row>
    <row r="27" spans="1:7">
      <c r="A27" s="1" t="s">
        <v>50</v>
      </c>
      <c r="B27" t="s">
        <v>25</v>
      </c>
      <c r="C27" t="s">
        <v>897</v>
      </c>
      <c r="D27" t="s">
        <v>898</v>
      </c>
      <c r="E27">
        <v>10</v>
      </c>
      <c r="F27" t="s">
        <v>880</v>
      </c>
      <c r="G27" t="s">
        <v>334</v>
      </c>
    </row>
    <row r="28" spans="1:7">
      <c r="A28" s="1" t="s">
        <v>50</v>
      </c>
      <c r="B28" t="s">
        <v>25</v>
      </c>
      <c r="C28" t="s">
        <v>899</v>
      </c>
      <c r="D28" t="s">
        <v>900</v>
      </c>
      <c r="E28">
        <v>15</v>
      </c>
      <c r="F28" t="s">
        <v>880</v>
      </c>
      <c r="G28" t="s">
        <v>334</v>
      </c>
    </row>
    <row r="29" spans="1:7">
      <c r="A29" s="1" t="s">
        <v>50</v>
      </c>
      <c r="B29" t="s">
        <v>25</v>
      </c>
      <c r="C29" t="s">
        <v>901</v>
      </c>
      <c r="D29" t="s">
        <v>902</v>
      </c>
      <c r="E29">
        <v>20</v>
      </c>
      <c r="F29" t="s">
        <v>880</v>
      </c>
      <c r="G29" t="s">
        <v>334</v>
      </c>
    </row>
    <row r="30" spans="1:7">
      <c r="A30" s="1" t="s">
        <v>62</v>
      </c>
      <c r="B30" t="s">
        <v>20</v>
      </c>
      <c r="C30" s="13" t="s">
        <v>903</v>
      </c>
      <c r="D30" t="s">
        <v>904</v>
      </c>
      <c r="E30">
        <v>1</v>
      </c>
      <c r="F30" t="s">
        <v>905</v>
      </c>
      <c r="G30" t="s">
        <v>334</v>
      </c>
    </row>
    <row r="31" spans="1:7">
      <c r="A31" s="1" t="s">
        <v>62</v>
      </c>
      <c r="B31" t="s">
        <v>20</v>
      </c>
      <c r="C31" s="13" t="s">
        <v>906</v>
      </c>
      <c r="D31" t="s">
        <v>907</v>
      </c>
      <c r="E31">
        <v>2</v>
      </c>
      <c r="F31" t="s">
        <v>905</v>
      </c>
      <c r="G31" t="s">
        <v>334</v>
      </c>
    </row>
    <row r="32" spans="1:7">
      <c r="A32" s="1" t="s">
        <v>62</v>
      </c>
      <c r="B32" t="s">
        <v>20</v>
      </c>
      <c r="C32" s="13" t="s">
        <v>908</v>
      </c>
      <c r="D32" t="s">
        <v>909</v>
      </c>
      <c r="E32">
        <v>3</v>
      </c>
      <c r="F32" t="s">
        <v>905</v>
      </c>
      <c r="G32" t="s">
        <v>334</v>
      </c>
    </row>
    <row r="33" spans="1:7">
      <c r="A33" s="1" t="s">
        <v>62</v>
      </c>
      <c r="B33" t="s">
        <v>20</v>
      </c>
      <c r="C33" s="13" t="s">
        <v>910</v>
      </c>
      <c r="D33" t="s">
        <v>911</v>
      </c>
      <c r="E33">
        <v>4</v>
      </c>
      <c r="F33" t="s">
        <v>905</v>
      </c>
      <c r="G33" t="s">
        <v>334</v>
      </c>
    </row>
    <row r="34" spans="1:7">
      <c r="A34" s="1" t="s">
        <v>62</v>
      </c>
      <c r="B34" t="s">
        <v>20</v>
      </c>
      <c r="C34" s="13" t="s">
        <v>912</v>
      </c>
      <c r="D34" t="s">
        <v>913</v>
      </c>
      <c r="E34">
        <v>5</v>
      </c>
      <c r="F34" t="s">
        <v>905</v>
      </c>
      <c r="G34" t="s">
        <v>334</v>
      </c>
    </row>
    <row r="35" spans="1:7">
      <c r="A35" s="1" t="s">
        <v>62</v>
      </c>
      <c r="B35" t="s">
        <v>20</v>
      </c>
      <c r="C35" s="13" t="s">
        <v>914</v>
      </c>
      <c r="D35" t="s">
        <v>915</v>
      </c>
      <c r="E35">
        <v>6</v>
      </c>
      <c r="F35" t="s">
        <v>905</v>
      </c>
      <c r="G35" t="s">
        <v>334</v>
      </c>
    </row>
    <row r="36" spans="1:7">
      <c r="A36" s="1" t="s">
        <v>62</v>
      </c>
      <c r="B36" t="s">
        <v>20</v>
      </c>
      <c r="C36" s="13" t="s">
        <v>916</v>
      </c>
      <c r="D36" t="s">
        <v>917</v>
      </c>
      <c r="E36">
        <v>7</v>
      </c>
      <c r="F36" t="s">
        <v>905</v>
      </c>
      <c r="G36" t="s">
        <v>334</v>
      </c>
    </row>
    <row r="37" spans="1:7">
      <c r="A37" s="1" t="s">
        <v>62</v>
      </c>
      <c r="B37" t="s">
        <v>20</v>
      </c>
      <c r="C37" s="13" t="s">
        <v>918</v>
      </c>
      <c r="D37" t="s">
        <v>919</v>
      </c>
      <c r="E37">
        <v>8</v>
      </c>
      <c r="F37" t="s">
        <v>905</v>
      </c>
      <c r="G37" t="s">
        <v>334</v>
      </c>
    </row>
    <row r="38" spans="1:7">
      <c r="A38" s="1" t="s">
        <v>62</v>
      </c>
      <c r="B38" t="s">
        <v>20</v>
      </c>
      <c r="C38" s="13" t="s">
        <v>920</v>
      </c>
      <c r="D38" t="s">
        <v>921</v>
      </c>
      <c r="E38">
        <v>9</v>
      </c>
      <c r="F38" t="s">
        <v>905</v>
      </c>
      <c r="G38" t="s">
        <v>334</v>
      </c>
    </row>
    <row r="39" spans="1:7">
      <c r="A39" s="1" t="s">
        <v>62</v>
      </c>
      <c r="B39" t="s">
        <v>20</v>
      </c>
      <c r="C39" s="13" t="s">
        <v>922</v>
      </c>
      <c r="D39" t="s">
        <v>923</v>
      </c>
      <c r="E39">
        <v>10</v>
      </c>
      <c r="F39" t="s">
        <v>905</v>
      </c>
      <c r="G39" t="s">
        <v>334</v>
      </c>
    </row>
    <row r="40" spans="1:7">
      <c r="A40" s="1" t="s">
        <v>62</v>
      </c>
      <c r="B40" t="s">
        <v>20</v>
      </c>
      <c r="C40" s="13" t="s">
        <v>924</v>
      </c>
      <c r="D40" t="s">
        <v>925</v>
      </c>
      <c r="E40">
        <v>15</v>
      </c>
      <c r="F40" t="s">
        <v>905</v>
      </c>
      <c r="G40" t="s">
        <v>334</v>
      </c>
    </row>
    <row r="41" spans="1:7">
      <c r="A41" s="1" t="s">
        <v>62</v>
      </c>
      <c r="B41" t="s">
        <v>20</v>
      </c>
      <c r="C41" s="13" t="s">
        <v>926</v>
      </c>
      <c r="D41" t="s">
        <v>927</v>
      </c>
      <c r="E41">
        <v>20</v>
      </c>
      <c r="F41" t="s">
        <v>905</v>
      </c>
      <c r="G41" t="s">
        <v>334</v>
      </c>
    </row>
    <row r="42" spans="1:7">
      <c r="A42" s="1" t="s">
        <v>62</v>
      </c>
      <c r="B42" t="s">
        <v>11</v>
      </c>
      <c r="C42" t="s">
        <v>928</v>
      </c>
      <c r="D42" t="s">
        <v>929</v>
      </c>
      <c r="E42">
        <v>1</v>
      </c>
      <c r="F42" s="13" t="s">
        <v>930</v>
      </c>
      <c r="G42" t="s">
        <v>334</v>
      </c>
    </row>
    <row r="43" spans="1:7">
      <c r="A43" s="1" t="s">
        <v>62</v>
      </c>
      <c r="B43" t="s">
        <v>11</v>
      </c>
      <c r="C43" t="s">
        <v>931</v>
      </c>
      <c r="D43" t="s">
        <v>932</v>
      </c>
      <c r="E43">
        <v>2</v>
      </c>
      <c r="F43" s="13" t="s">
        <v>930</v>
      </c>
      <c r="G43" t="s">
        <v>334</v>
      </c>
    </row>
    <row r="44" spans="1:7">
      <c r="A44" s="1" t="s">
        <v>62</v>
      </c>
      <c r="B44" t="s">
        <v>11</v>
      </c>
      <c r="C44" t="s">
        <v>933</v>
      </c>
      <c r="D44" t="s">
        <v>934</v>
      </c>
      <c r="E44">
        <v>3</v>
      </c>
      <c r="F44" s="13" t="s">
        <v>930</v>
      </c>
      <c r="G44" t="s">
        <v>334</v>
      </c>
    </row>
    <row r="45" spans="1:7">
      <c r="A45" s="1" t="s">
        <v>62</v>
      </c>
      <c r="B45" t="s">
        <v>11</v>
      </c>
      <c r="C45" t="s">
        <v>935</v>
      </c>
      <c r="D45" t="s">
        <v>936</v>
      </c>
      <c r="E45">
        <v>4</v>
      </c>
      <c r="F45" s="13" t="s">
        <v>930</v>
      </c>
      <c r="G45" t="s">
        <v>334</v>
      </c>
    </row>
    <row r="46" spans="1:7">
      <c r="A46" s="1" t="s">
        <v>62</v>
      </c>
      <c r="B46" t="s">
        <v>11</v>
      </c>
      <c r="C46" t="s">
        <v>937</v>
      </c>
      <c r="D46" t="s">
        <v>938</v>
      </c>
      <c r="E46">
        <v>5</v>
      </c>
      <c r="F46" s="13" t="s">
        <v>930</v>
      </c>
      <c r="G46" t="s">
        <v>334</v>
      </c>
    </row>
    <row r="47" spans="1:7">
      <c r="A47" s="1" t="s">
        <v>62</v>
      </c>
      <c r="B47" t="s">
        <v>11</v>
      </c>
      <c r="C47" t="s">
        <v>939</v>
      </c>
      <c r="D47" t="s">
        <v>940</v>
      </c>
      <c r="E47">
        <v>6</v>
      </c>
      <c r="F47" s="13" t="s">
        <v>930</v>
      </c>
      <c r="G47" t="s">
        <v>334</v>
      </c>
    </row>
    <row r="48" spans="1:7">
      <c r="A48" s="1" t="s">
        <v>62</v>
      </c>
      <c r="B48" t="s">
        <v>11</v>
      </c>
      <c r="C48" t="s">
        <v>941</v>
      </c>
      <c r="D48" t="s">
        <v>942</v>
      </c>
      <c r="E48">
        <v>7</v>
      </c>
      <c r="F48" s="13" t="s">
        <v>930</v>
      </c>
      <c r="G48" t="s">
        <v>334</v>
      </c>
    </row>
    <row r="49" spans="1:7">
      <c r="A49" s="1" t="s">
        <v>62</v>
      </c>
      <c r="B49" t="s">
        <v>11</v>
      </c>
      <c r="C49" t="s">
        <v>943</v>
      </c>
      <c r="D49" t="s">
        <v>944</v>
      </c>
      <c r="E49">
        <v>8</v>
      </c>
      <c r="F49" s="13" t="s">
        <v>930</v>
      </c>
      <c r="G49" t="s">
        <v>334</v>
      </c>
    </row>
    <row r="50" spans="1:7">
      <c r="A50" s="1" t="s">
        <v>62</v>
      </c>
      <c r="B50" t="s">
        <v>11</v>
      </c>
      <c r="C50" t="s">
        <v>945</v>
      </c>
      <c r="D50" t="s">
        <v>946</v>
      </c>
      <c r="E50">
        <v>9</v>
      </c>
      <c r="F50" s="13" t="s">
        <v>930</v>
      </c>
      <c r="G50" t="s">
        <v>334</v>
      </c>
    </row>
    <row r="51" spans="1:7">
      <c r="A51" s="1" t="s">
        <v>62</v>
      </c>
      <c r="B51" t="s">
        <v>11</v>
      </c>
      <c r="C51" t="s">
        <v>947</v>
      </c>
      <c r="D51" t="s">
        <v>948</v>
      </c>
      <c r="E51">
        <v>10</v>
      </c>
      <c r="F51" s="13" t="s">
        <v>930</v>
      </c>
      <c r="G51" t="s">
        <v>334</v>
      </c>
    </row>
    <row r="52" spans="1:7">
      <c r="A52" s="1" t="s">
        <v>62</v>
      </c>
      <c r="B52" t="s">
        <v>11</v>
      </c>
      <c r="C52" t="s">
        <v>949</v>
      </c>
      <c r="D52" t="s">
        <v>950</v>
      </c>
      <c r="E52">
        <v>15</v>
      </c>
      <c r="F52" s="13" t="s">
        <v>930</v>
      </c>
      <c r="G52" t="s">
        <v>334</v>
      </c>
    </row>
    <row r="53" spans="1:7">
      <c r="A53" s="1" t="s">
        <v>62</v>
      </c>
      <c r="B53" t="s">
        <v>11</v>
      </c>
      <c r="C53" t="s">
        <v>951</v>
      </c>
      <c r="D53" t="s">
        <v>952</v>
      </c>
      <c r="E53">
        <v>20</v>
      </c>
      <c r="F53" s="13" t="s">
        <v>930</v>
      </c>
      <c r="G53" t="s">
        <v>334</v>
      </c>
    </row>
    <row r="54" spans="1:7">
      <c r="A54" s="1" t="s">
        <v>62</v>
      </c>
      <c r="B54" t="s">
        <v>127</v>
      </c>
      <c r="C54" t="s">
        <v>953</v>
      </c>
      <c r="D54" t="s">
        <v>954</v>
      </c>
      <c r="E54">
        <v>0.25</v>
      </c>
      <c r="F54" s="4"/>
      <c r="G54" t="s">
        <v>334</v>
      </c>
    </row>
    <row r="55" spans="1:7">
      <c r="A55" s="1" t="s">
        <v>62</v>
      </c>
      <c r="B55" t="s">
        <v>127</v>
      </c>
      <c r="C55" t="s">
        <v>955</v>
      </c>
      <c r="D55" t="s">
        <v>956</v>
      </c>
      <c r="E55">
        <v>0.5</v>
      </c>
      <c r="F55" s="4"/>
      <c r="G55" t="s">
        <v>334</v>
      </c>
    </row>
    <row r="56" spans="1:7">
      <c r="A56" s="1" t="s">
        <v>62</v>
      </c>
      <c r="B56" t="s">
        <v>127</v>
      </c>
      <c r="C56" s="1" t="s">
        <v>957</v>
      </c>
      <c r="D56" t="s">
        <v>958</v>
      </c>
      <c r="E56">
        <v>1</v>
      </c>
      <c r="F56" s="4"/>
      <c r="G56" t="s">
        <v>334</v>
      </c>
    </row>
    <row r="57" spans="1:7">
      <c r="A57" s="1" t="s">
        <v>62</v>
      </c>
      <c r="B57" t="s">
        <v>127</v>
      </c>
      <c r="C57" s="1" t="s">
        <v>959</v>
      </c>
      <c r="D57" t="s">
        <v>960</v>
      </c>
      <c r="E57">
        <v>2</v>
      </c>
      <c r="F57" s="4"/>
      <c r="G57" t="s">
        <v>334</v>
      </c>
    </row>
    <row r="58" spans="1:7">
      <c r="A58" s="1" t="s">
        <v>62</v>
      </c>
      <c r="B58" t="s">
        <v>127</v>
      </c>
      <c r="C58" s="1" t="s">
        <v>961</v>
      </c>
      <c r="D58" t="s">
        <v>962</v>
      </c>
      <c r="E58">
        <v>3</v>
      </c>
      <c r="F58" s="4"/>
      <c r="G58" t="s">
        <v>334</v>
      </c>
    </row>
    <row r="59" spans="1:7">
      <c r="A59" s="1" t="s">
        <v>62</v>
      </c>
      <c r="B59" t="s">
        <v>127</v>
      </c>
      <c r="C59" s="1" t="s">
        <v>963</v>
      </c>
      <c r="D59" t="s">
        <v>964</v>
      </c>
      <c r="E59">
        <v>4</v>
      </c>
      <c r="F59" s="4"/>
      <c r="G59" t="s">
        <v>334</v>
      </c>
    </row>
    <row r="60" spans="1:7">
      <c r="A60" s="1" t="s">
        <v>62</v>
      </c>
      <c r="B60" t="s">
        <v>127</v>
      </c>
      <c r="C60" s="1" t="s">
        <v>965</v>
      </c>
      <c r="D60" t="s">
        <v>966</v>
      </c>
      <c r="E60">
        <v>5</v>
      </c>
      <c r="F60" s="4"/>
      <c r="G60" t="s">
        <v>334</v>
      </c>
    </row>
    <row r="61" spans="1:7">
      <c r="A61" s="1" t="s">
        <v>62</v>
      </c>
      <c r="B61" t="s">
        <v>127</v>
      </c>
      <c r="C61" s="1" t="s">
        <v>967</v>
      </c>
      <c r="D61" t="s">
        <v>968</v>
      </c>
      <c r="E61">
        <v>7</v>
      </c>
      <c r="F61" s="4"/>
      <c r="G61" t="s">
        <v>334</v>
      </c>
    </row>
    <row r="62" spans="1:7">
      <c r="A62" s="1" t="s">
        <v>62</v>
      </c>
      <c r="B62" t="s">
        <v>127</v>
      </c>
      <c r="C62" s="1" t="s">
        <v>969</v>
      </c>
      <c r="D62" t="s">
        <v>970</v>
      </c>
      <c r="E62">
        <v>8</v>
      </c>
      <c r="F62" s="4"/>
      <c r="G62" t="s">
        <v>334</v>
      </c>
    </row>
    <row r="63" spans="1:7">
      <c r="A63" s="1" t="s">
        <v>62</v>
      </c>
      <c r="B63" t="s">
        <v>127</v>
      </c>
      <c r="C63" s="1" t="s">
        <v>971</v>
      </c>
      <c r="D63" t="s">
        <v>972</v>
      </c>
      <c r="E63">
        <v>9</v>
      </c>
      <c r="F63" s="4"/>
      <c r="G63" t="s">
        <v>334</v>
      </c>
    </row>
    <row r="64" spans="1:7">
      <c r="A64" s="1" t="s">
        <v>62</v>
      </c>
      <c r="B64" t="s">
        <v>127</v>
      </c>
      <c r="C64" s="1" t="s">
        <v>973</v>
      </c>
      <c r="D64" t="s">
        <v>974</v>
      </c>
      <c r="E64">
        <v>10</v>
      </c>
      <c r="F64" s="4"/>
      <c r="G64" t="s">
        <v>334</v>
      </c>
    </row>
    <row r="65" spans="1:7">
      <c r="A65" s="1" t="s">
        <v>62</v>
      </c>
      <c r="B65" t="s">
        <v>127</v>
      </c>
      <c r="C65" s="1" t="s">
        <v>975</v>
      </c>
      <c r="D65" t="s">
        <v>976</v>
      </c>
      <c r="E65">
        <v>15</v>
      </c>
      <c r="F65" s="4"/>
      <c r="G65" t="s">
        <v>334</v>
      </c>
    </row>
    <row r="66" spans="1:7">
      <c r="A66" s="1" t="s">
        <v>62</v>
      </c>
      <c r="B66" t="s">
        <v>127</v>
      </c>
      <c r="C66" s="1" t="s">
        <v>977</v>
      </c>
      <c r="D66" t="s">
        <v>978</v>
      </c>
      <c r="E66">
        <v>20</v>
      </c>
      <c r="F66" s="4"/>
      <c r="G66" t="s">
        <v>334</v>
      </c>
    </row>
    <row r="67" spans="1:7">
      <c r="A67" s="1" t="s">
        <v>62</v>
      </c>
      <c r="B67" t="s">
        <v>127</v>
      </c>
      <c r="C67" t="s">
        <v>979</v>
      </c>
      <c r="D67" t="s">
        <v>980</v>
      </c>
      <c r="E67">
        <v>0.25</v>
      </c>
      <c r="F67" s="4"/>
      <c r="G67" t="s">
        <v>334</v>
      </c>
    </row>
    <row r="68" spans="1:7">
      <c r="A68" s="1" t="s">
        <v>62</v>
      </c>
      <c r="B68" t="s">
        <v>127</v>
      </c>
      <c r="C68" t="s">
        <v>981</v>
      </c>
      <c r="D68" t="s">
        <v>982</v>
      </c>
      <c r="E68">
        <v>0.5</v>
      </c>
      <c r="F68" s="4"/>
      <c r="G68" t="s">
        <v>334</v>
      </c>
    </row>
    <row r="69" spans="1:7">
      <c r="A69" s="1" t="s">
        <v>62</v>
      </c>
      <c r="B69" t="s">
        <v>127</v>
      </c>
      <c r="C69" t="s">
        <v>983</v>
      </c>
      <c r="D69" t="s">
        <v>984</v>
      </c>
      <c r="E69">
        <v>1</v>
      </c>
      <c r="F69" s="4"/>
      <c r="G69" t="s">
        <v>334</v>
      </c>
    </row>
    <row r="70" spans="1:7">
      <c r="A70" s="1" t="s">
        <v>62</v>
      </c>
      <c r="B70" t="s">
        <v>127</v>
      </c>
      <c r="C70" t="s">
        <v>985</v>
      </c>
      <c r="D70" t="s">
        <v>986</v>
      </c>
      <c r="E70">
        <v>2</v>
      </c>
      <c r="F70" s="4"/>
      <c r="G70" t="s">
        <v>334</v>
      </c>
    </row>
    <row r="71" spans="1:7">
      <c r="A71" s="1" t="s">
        <v>62</v>
      </c>
      <c r="B71" t="s">
        <v>127</v>
      </c>
      <c r="C71" t="s">
        <v>987</v>
      </c>
      <c r="D71" t="s">
        <v>988</v>
      </c>
      <c r="E71">
        <v>3</v>
      </c>
      <c r="F71" s="4"/>
      <c r="G71" t="s">
        <v>334</v>
      </c>
    </row>
    <row r="72" spans="1:7">
      <c r="A72" s="1" t="s">
        <v>62</v>
      </c>
      <c r="B72" t="s">
        <v>127</v>
      </c>
      <c r="C72" t="s">
        <v>989</v>
      </c>
      <c r="D72" t="s">
        <v>990</v>
      </c>
      <c r="E72">
        <v>4</v>
      </c>
      <c r="F72" s="4"/>
      <c r="G72" t="s">
        <v>334</v>
      </c>
    </row>
    <row r="73" spans="1:7">
      <c r="A73" s="1" t="s">
        <v>62</v>
      </c>
      <c r="B73" t="s">
        <v>127</v>
      </c>
      <c r="C73" t="s">
        <v>991</v>
      </c>
      <c r="D73" t="s">
        <v>992</v>
      </c>
      <c r="E73">
        <v>5</v>
      </c>
      <c r="F73" s="4"/>
      <c r="G73" t="s">
        <v>334</v>
      </c>
    </row>
    <row r="74" spans="1:7">
      <c r="A74" s="1" t="s">
        <v>62</v>
      </c>
      <c r="B74" t="s">
        <v>127</v>
      </c>
      <c r="C74" t="s">
        <v>993</v>
      </c>
      <c r="D74" t="s">
        <v>994</v>
      </c>
      <c r="E74">
        <v>6</v>
      </c>
      <c r="F74" s="4"/>
      <c r="G74" t="s">
        <v>334</v>
      </c>
    </row>
    <row r="75" spans="1:7">
      <c r="A75" s="1" t="s">
        <v>62</v>
      </c>
      <c r="B75" t="s">
        <v>127</v>
      </c>
      <c r="C75" t="s">
        <v>995</v>
      </c>
      <c r="D75" t="s">
        <v>996</v>
      </c>
      <c r="E75">
        <v>7</v>
      </c>
      <c r="F75" s="4"/>
      <c r="G75" t="s">
        <v>334</v>
      </c>
    </row>
    <row r="76" spans="1:7">
      <c r="A76" s="1" t="s">
        <v>62</v>
      </c>
      <c r="B76" t="s">
        <v>127</v>
      </c>
      <c r="C76" t="s">
        <v>997</v>
      </c>
      <c r="D76" t="s">
        <v>998</v>
      </c>
      <c r="E76">
        <v>8</v>
      </c>
      <c r="F76" s="4"/>
      <c r="G76" t="s">
        <v>334</v>
      </c>
    </row>
    <row r="77" spans="1:7">
      <c r="A77" s="1" t="s">
        <v>62</v>
      </c>
      <c r="B77" t="s">
        <v>127</v>
      </c>
      <c r="C77" t="s">
        <v>999</v>
      </c>
      <c r="D77" t="s">
        <v>1000</v>
      </c>
      <c r="E77">
        <v>9</v>
      </c>
      <c r="F77" s="4"/>
      <c r="G77" t="s">
        <v>334</v>
      </c>
    </row>
    <row r="78" spans="1:7">
      <c r="A78" s="1" t="s">
        <v>62</v>
      </c>
      <c r="B78" t="s">
        <v>127</v>
      </c>
      <c r="C78" t="s">
        <v>1001</v>
      </c>
      <c r="D78" t="s">
        <v>1002</v>
      </c>
      <c r="E78">
        <v>10</v>
      </c>
      <c r="F78" s="4"/>
      <c r="G78" t="s">
        <v>334</v>
      </c>
    </row>
    <row r="79" spans="1:7">
      <c r="A79" s="1" t="s">
        <v>62</v>
      </c>
      <c r="B79" t="s">
        <v>127</v>
      </c>
      <c r="C79" t="s">
        <v>1003</v>
      </c>
      <c r="D79" t="s">
        <v>1004</v>
      </c>
      <c r="E79">
        <v>15</v>
      </c>
      <c r="G79" t="s">
        <v>334</v>
      </c>
    </row>
    <row r="80" spans="1:7">
      <c r="A80" s="1" t="s">
        <v>62</v>
      </c>
      <c r="B80" t="s">
        <v>127</v>
      </c>
      <c r="C80" t="s">
        <v>1005</v>
      </c>
      <c r="D80" t="s">
        <v>1006</v>
      </c>
      <c r="E80">
        <v>20</v>
      </c>
      <c r="G80" t="s">
        <v>334</v>
      </c>
    </row>
    <row r="81" spans="1:7">
      <c r="A81" s="1" t="s">
        <v>62</v>
      </c>
      <c r="B81" t="s">
        <v>127</v>
      </c>
      <c r="C81" t="s">
        <v>1007</v>
      </c>
      <c r="D81" t="s">
        <v>1008</v>
      </c>
      <c r="E81">
        <v>30</v>
      </c>
      <c r="G81" t="s">
        <v>334</v>
      </c>
    </row>
    <row r="83" spans="1:7">
      <c r="A83" s="2" t="s">
        <v>1009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53"/>
  <sheetViews>
    <sheetView zoomScale="80" zoomScaleNormal="80" workbookViewId="0"/>
  </sheetViews>
  <sheetFormatPr baseColWidth="10" defaultColWidth="8.85546875" defaultRowHeight="15"/>
  <cols>
    <col min="3" max="3" width="17.28515625" bestFit="1" customWidth="1"/>
    <col min="4" max="4" width="62.28515625" bestFit="1" customWidth="1"/>
    <col min="6" max="6" width="12.42578125" bestFit="1" customWidth="1"/>
    <col min="7" max="7" width="11.7109375" bestFit="1" customWidth="1"/>
  </cols>
  <sheetData>
    <row r="1" spans="1:7">
      <c r="A1" s="10" t="s">
        <v>43</v>
      </c>
      <c r="B1" s="2" t="s">
        <v>0</v>
      </c>
      <c r="C1" s="2" t="s">
        <v>328</v>
      </c>
      <c r="D1" s="2" t="s">
        <v>107</v>
      </c>
      <c r="E1" s="2" t="s">
        <v>329</v>
      </c>
      <c r="F1" s="2" t="s">
        <v>106</v>
      </c>
      <c r="G1" s="2" t="s">
        <v>330</v>
      </c>
    </row>
    <row r="2" spans="1:7">
      <c r="A2" t="s">
        <v>65</v>
      </c>
      <c r="B2" s="12" t="s">
        <v>5</v>
      </c>
      <c r="C2" t="s">
        <v>246</v>
      </c>
      <c r="D2" t="s">
        <v>1010</v>
      </c>
      <c r="E2">
        <v>0</v>
      </c>
      <c r="G2" t="s">
        <v>334</v>
      </c>
    </row>
    <row r="3" spans="1:7">
      <c r="A3" t="s">
        <v>65</v>
      </c>
      <c r="B3" s="12" t="s">
        <v>7</v>
      </c>
      <c r="C3" t="s">
        <v>1011</v>
      </c>
      <c r="D3" t="s">
        <v>1012</v>
      </c>
      <c r="E3">
        <v>0.25</v>
      </c>
      <c r="G3" t="s">
        <v>334</v>
      </c>
    </row>
    <row r="4" spans="1:7">
      <c r="A4" t="s">
        <v>65</v>
      </c>
      <c r="B4" s="12" t="s">
        <v>7</v>
      </c>
      <c r="C4" s="1" t="s">
        <v>1013</v>
      </c>
      <c r="D4" s="1" t="s">
        <v>1014</v>
      </c>
      <c r="E4">
        <v>0.5</v>
      </c>
      <c r="G4" t="s">
        <v>334</v>
      </c>
    </row>
    <row r="5" spans="1:7">
      <c r="A5" t="s">
        <v>65</v>
      </c>
      <c r="B5" s="12" t="s">
        <v>7</v>
      </c>
      <c r="C5" s="1" t="s">
        <v>1015</v>
      </c>
      <c r="D5" s="1" t="s">
        <v>1016</v>
      </c>
      <c r="E5">
        <v>0.75</v>
      </c>
      <c r="G5" t="s">
        <v>334</v>
      </c>
    </row>
    <row r="6" spans="1:7">
      <c r="A6" t="s">
        <v>65</v>
      </c>
      <c r="B6" s="12" t="s">
        <v>7</v>
      </c>
      <c r="C6" s="1" t="s">
        <v>1017</v>
      </c>
      <c r="D6" s="1" t="s">
        <v>1018</v>
      </c>
      <c r="E6">
        <v>0.25</v>
      </c>
      <c r="G6" t="s">
        <v>334</v>
      </c>
    </row>
    <row r="7" spans="1:7">
      <c r="A7" t="s">
        <v>65</v>
      </c>
      <c r="B7" s="12" t="s">
        <v>7</v>
      </c>
      <c r="C7" s="1" t="s">
        <v>1019</v>
      </c>
      <c r="D7" s="1" t="s">
        <v>1020</v>
      </c>
      <c r="E7">
        <v>0.5</v>
      </c>
      <c r="G7" t="s">
        <v>334</v>
      </c>
    </row>
    <row r="8" spans="1:7">
      <c r="A8" t="s">
        <v>65</v>
      </c>
      <c r="B8" s="12" t="s">
        <v>7</v>
      </c>
      <c r="C8" s="1" t="s">
        <v>1021</v>
      </c>
      <c r="D8" s="1" t="s">
        <v>1022</v>
      </c>
      <c r="E8">
        <v>0.75</v>
      </c>
      <c r="G8" t="s">
        <v>334</v>
      </c>
    </row>
    <row r="9" spans="1:7">
      <c r="A9" s="1" t="s">
        <v>65</v>
      </c>
      <c r="B9" t="s">
        <v>23</v>
      </c>
      <c r="C9" t="s">
        <v>1023</v>
      </c>
      <c r="D9" t="s">
        <v>1024</v>
      </c>
      <c r="E9">
        <v>1</v>
      </c>
      <c r="F9" s="13" t="s">
        <v>580</v>
      </c>
      <c r="G9" t="s">
        <v>334</v>
      </c>
    </row>
    <row r="10" spans="1:7">
      <c r="A10" s="1" t="s">
        <v>65</v>
      </c>
      <c r="B10" t="s">
        <v>23</v>
      </c>
      <c r="C10" t="s">
        <v>1025</v>
      </c>
      <c r="D10" t="s">
        <v>1026</v>
      </c>
      <c r="E10">
        <v>2</v>
      </c>
      <c r="F10" s="13" t="s">
        <v>580</v>
      </c>
      <c r="G10" t="s">
        <v>334</v>
      </c>
    </row>
    <row r="11" spans="1:7">
      <c r="A11" s="1" t="s">
        <v>65</v>
      </c>
      <c r="B11" t="s">
        <v>23</v>
      </c>
      <c r="C11" t="s">
        <v>1027</v>
      </c>
      <c r="D11" t="s">
        <v>1028</v>
      </c>
      <c r="E11">
        <v>3</v>
      </c>
      <c r="F11" s="13" t="s">
        <v>580</v>
      </c>
      <c r="G11" t="s">
        <v>334</v>
      </c>
    </row>
    <row r="12" spans="1:7">
      <c r="A12" s="1" t="s">
        <v>65</v>
      </c>
      <c r="B12" t="s">
        <v>23</v>
      </c>
      <c r="C12" t="s">
        <v>1029</v>
      </c>
      <c r="D12" t="s">
        <v>1030</v>
      </c>
      <c r="E12">
        <v>4</v>
      </c>
      <c r="F12" s="13" t="s">
        <v>580</v>
      </c>
      <c r="G12" t="s">
        <v>334</v>
      </c>
    </row>
    <row r="13" spans="1:7">
      <c r="A13" s="1" t="s">
        <v>65</v>
      </c>
      <c r="B13" t="s">
        <v>23</v>
      </c>
      <c r="C13" t="s">
        <v>1031</v>
      </c>
      <c r="D13" t="s">
        <v>1032</v>
      </c>
      <c r="E13">
        <v>5</v>
      </c>
      <c r="F13" s="13" t="s">
        <v>580</v>
      </c>
      <c r="G13" t="s">
        <v>334</v>
      </c>
    </row>
    <row r="14" spans="1:7">
      <c r="A14" s="1" t="s">
        <v>65</v>
      </c>
      <c r="B14" t="s">
        <v>23</v>
      </c>
      <c r="C14" t="s">
        <v>1033</v>
      </c>
      <c r="D14" t="s">
        <v>1034</v>
      </c>
      <c r="E14">
        <v>7</v>
      </c>
      <c r="F14" s="13" t="s">
        <v>580</v>
      </c>
      <c r="G14" t="s">
        <v>334</v>
      </c>
    </row>
    <row r="15" spans="1:7">
      <c r="A15" s="1" t="s">
        <v>65</v>
      </c>
      <c r="B15" t="s">
        <v>23</v>
      </c>
      <c r="C15" t="s">
        <v>143</v>
      </c>
      <c r="D15" t="s">
        <v>1035</v>
      </c>
      <c r="E15">
        <v>10</v>
      </c>
      <c r="F15" s="13" t="s">
        <v>580</v>
      </c>
      <c r="G15" t="s">
        <v>334</v>
      </c>
    </row>
    <row r="16" spans="1:7">
      <c r="A16" s="1" t="s">
        <v>65</v>
      </c>
      <c r="B16" t="s">
        <v>127</v>
      </c>
      <c r="C16" t="s">
        <v>1036</v>
      </c>
      <c r="D16" t="s">
        <v>1037</v>
      </c>
      <c r="E16">
        <v>0.25</v>
      </c>
      <c r="F16" s="4"/>
      <c r="G16" t="s">
        <v>334</v>
      </c>
    </row>
    <row r="17" spans="1:7">
      <c r="A17" s="1" t="s">
        <v>65</v>
      </c>
      <c r="B17" t="s">
        <v>127</v>
      </c>
      <c r="C17" t="s">
        <v>1038</v>
      </c>
      <c r="D17" t="s">
        <v>1039</v>
      </c>
      <c r="E17">
        <v>0.5</v>
      </c>
      <c r="F17" s="4"/>
      <c r="G17" t="s">
        <v>334</v>
      </c>
    </row>
    <row r="18" spans="1:7">
      <c r="A18" s="1" t="s">
        <v>65</v>
      </c>
      <c r="B18" t="s">
        <v>127</v>
      </c>
      <c r="C18" s="1" t="s">
        <v>1040</v>
      </c>
      <c r="D18" t="s">
        <v>1041</v>
      </c>
      <c r="E18">
        <v>1</v>
      </c>
      <c r="F18" s="4"/>
      <c r="G18" t="s">
        <v>334</v>
      </c>
    </row>
    <row r="19" spans="1:7">
      <c r="A19" s="1" t="s">
        <v>65</v>
      </c>
      <c r="B19" t="s">
        <v>127</v>
      </c>
      <c r="C19" s="1" t="s">
        <v>1042</v>
      </c>
      <c r="D19" t="s">
        <v>1043</v>
      </c>
      <c r="E19">
        <v>2</v>
      </c>
      <c r="F19" s="4"/>
      <c r="G19" t="s">
        <v>334</v>
      </c>
    </row>
    <row r="20" spans="1:7">
      <c r="A20" s="1" t="s">
        <v>65</v>
      </c>
      <c r="B20" t="s">
        <v>127</v>
      </c>
      <c r="C20" s="1" t="s">
        <v>1044</v>
      </c>
      <c r="D20" t="s">
        <v>1045</v>
      </c>
      <c r="E20">
        <v>3</v>
      </c>
      <c r="F20" s="4"/>
      <c r="G20" t="s">
        <v>334</v>
      </c>
    </row>
    <row r="21" spans="1:7">
      <c r="A21" s="1" t="s">
        <v>65</v>
      </c>
      <c r="B21" t="s">
        <v>127</v>
      </c>
      <c r="C21" s="1" t="s">
        <v>1046</v>
      </c>
      <c r="D21" t="s">
        <v>1047</v>
      </c>
      <c r="E21">
        <v>4</v>
      </c>
      <c r="F21" s="4"/>
      <c r="G21" t="s">
        <v>334</v>
      </c>
    </row>
    <row r="22" spans="1:7">
      <c r="A22" s="1" t="s">
        <v>65</v>
      </c>
      <c r="B22" t="s">
        <v>127</v>
      </c>
      <c r="C22" s="1" t="s">
        <v>145</v>
      </c>
      <c r="D22" t="s">
        <v>1048</v>
      </c>
      <c r="E22">
        <v>5</v>
      </c>
      <c r="F22" s="4"/>
      <c r="G22" t="s">
        <v>334</v>
      </c>
    </row>
    <row r="23" spans="1:7">
      <c r="A23" s="1" t="s">
        <v>65</v>
      </c>
      <c r="B23" t="s">
        <v>127</v>
      </c>
      <c r="C23" s="1" t="s">
        <v>1049</v>
      </c>
      <c r="D23" t="s">
        <v>1050</v>
      </c>
      <c r="E23">
        <v>7</v>
      </c>
      <c r="F23" s="4"/>
      <c r="G23" t="s">
        <v>334</v>
      </c>
    </row>
    <row r="24" spans="1:7">
      <c r="A24" s="1" t="s">
        <v>65</v>
      </c>
      <c r="B24" t="s">
        <v>127</v>
      </c>
      <c r="C24" s="1" t="s">
        <v>1051</v>
      </c>
      <c r="D24" t="s">
        <v>1052</v>
      </c>
      <c r="E24">
        <v>8</v>
      </c>
      <c r="F24" s="4"/>
      <c r="G24" t="s">
        <v>334</v>
      </c>
    </row>
    <row r="25" spans="1:7">
      <c r="A25" s="1" t="s">
        <v>65</v>
      </c>
      <c r="B25" t="s">
        <v>127</v>
      </c>
      <c r="C25" s="1" t="s">
        <v>1053</v>
      </c>
      <c r="D25" t="s">
        <v>1054</v>
      </c>
      <c r="E25">
        <v>9</v>
      </c>
      <c r="F25" s="4"/>
      <c r="G25" t="s">
        <v>334</v>
      </c>
    </row>
    <row r="26" spans="1:7">
      <c r="A26" s="1" t="s">
        <v>65</v>
      </c>
      <c r="B26" t="s">
        <v>127</v>
      </c>
      <c r="C26" s="1" t="s">
        <v>1055</v>
      </c>
      <c r="D26" t="s">
        <v>1056</v>
      </c>
      <c r="E26">
        <v>10</v>
      </c>
      <c r="F26" s="4"/>
      <c r="G26" t="s">
        <v>334</v>
      </c>
    </row>
    <row r="27" spans="1:7">
      <c r="A27" s="1" t="s">
        <v>65</v>
      </c>
      <c r="B27" t="s">
        <v>127</v>
      </c>
      <c r="C27" s="1" t="s">
        <v>1057</v>
      </c>
      <c r="D27" t="s">
        <v>1058</v>
      </c>
      <c r="E27">
        <v>15</v>
      </c>
      <c r="F27" s="4"/>
      <c r="G27" t="s">
        <v>334</v>
      </c>
    </row>
    <row r="28" spans="1:7">
      <c r="A28" s="1" t="s">
        <v>65</v>
      </c>
      <c r="B28" t="s">
        <v>127</v>
      </c>
      <c r="C28" s="1" t="s">
        <v>1059</v>
      </c>
      <c r="D28" t="s">
        <v>1060</v>
      </c>
      <c r="E28">
        <v>20</v>
      </c>
      <c r="F28" s="4"/>
      <c r="G28" t="s">
        <v>334</v>
      </c>
    </row>
    <row r="29" spans="1:7">
      <c r="A29" s="1" t="s">
        <v>65</v>
      </c>
      <c r="B29" t="s">
        <v>127</v>
      </c>
      <c r="C29" s="1" t="s">
        <v>1061</v>
      </c>
      <c r="D29" t="s">
        <v>1062</v>
      </c>
      <c r="E29">
        <v>25</v>
      </c>
      <c r="F29" s="4"/>
      <c r="G29" t="s">
        <v>334</v>
      </c>
    </row>
    <row r="30" spans="1:7">
      <c r="A30" s="1" t="s">
        <v>65</v>
      </c>
      <c r="B30" t="s">
        <v>127</v>
      </c>
      <c r="C30" s="1" t="s">
        <v>1063</v>
      </c>
      <c r="D30" t="s">
        <v>1064</v>
      </c>
      <c r="E30">
        <v>30</v>
      </c>
      <c r="F30" s="4"/>
      <c r="G30" t="s">
        <v>334</v>
      </c>
    </row>
    <row r="31" spans="1:7">
      <c r="A31" s="1" t="s">
        <v>65</v>
      </c>
      <c r="B31" t="s">
        <v>127</v>
      </c>
      <c r="C31" t="s">
        <v>1065</v>
      </c>
      <c r="D31" t="s">
        <v>1066</v>
      </c>
      <c r="E31">
        <v>0.25</v>
      </c>
      <c r="F31" s="4"/>
      <c r="G31" t="s">
        <v>334</v>
      </c>
    </row>
    <row r="32" spans="1:7">
      <c r="A32" s="1" t="s">
        <v>65</v>
      </c>
      <c r="B32" t="s">
        <v>127</v>
      </c>
      <c r="C32" t="s">
        <v>1067</v>
      </c>
      <c r="D32" t="s">
        <v>1068</v>
      </c>
      <c r="E32">
        <v>0.5</v>
      </c>
      <c r="F32" s="4"/>
      <c r="G32" t="s">
        <v>334</v>
      </c>
    </row>
    <row r="33" spans="1:7">
      <c r="A33" s="1" t="s">
        <v>65</v>
      </c>
      <c r="B33" t="s">
        <v>127</v>
      </c>
      <c r="C33" t="s">
        <v>1069</v>
      </c>
      <c r="D33" t="s">
        <v>1070</v>
      </c>
      <c r="E33">
        <v>1</v>
      </c>
      <c r="F33" s="4"/>
      <c r="G33" t="s">
        <v>334</v>
      </c>
    </row>
    <row r="34" spans="1:7">
      <c r="A34" s="1" t="s">
        <v>65</v>
      </c>
      <c r="B34" t="s">
        <v>127</v>
      </c>
      <c r="C34" t="s">
        <v>1071</v>
      </c>
      <c r="D34" t="s">
        <v>1072</v>
      </c>
      <c r="E34">
        <v>2</v>
      </c>
      <c r="F34" s="4"/>
      <c r="G34" t="s">
        <v>334</v>
      </c>
    </row>
    <row r="35" spans="1:7">
      <c r="A35" s="1" t="s">
        <v>65</v>
      </c>
      <c r="B35" t="s">
        <v>127</v>
      </c>
      <c r="C35" t="s">
        <v>1073</v>
      </c>
      <c r="D35" t="s">
        <v>1074</v>
      </c>
      <c r="E35">
        <v>3</v>
      </c>
      <c r="F35" s="4"/>
      <c r="G35" t="s">
        <v>334</v>
      </c>
    </row>
    <row r="36" spans="1:7">
      <c r="A36" s="1" t="s">
        <v>65</v>
      </c>
      <c r="B36" t="s">
        <v>127</v>
      </c>
      <c r="C36" t="s">
        <v>1075</v>
      </c>
      <c r="D36" t="s">
        <v>1076</v>
      </c>
      <c r="E36">
        <v>4</v>
      </c>
      <c r="F36" s="4"/>
      <c r="G36" t="s">
        <v>334</v>
      </c>
    </row>
    <row r="37" spans="1:7">
      <c r="A37" s="1" t="s">
        <v>65</v>
      </c>
      <c r="B37" t="s">
        <v>127</v>
      </c>
      <c r="C37" t="s">
        <v>1077</v>
      </c>
      <c r="D37" t="s">
        <v>1078</v>
      </c>
      <c r="E37">
        <v>5</v>
      </c>
      <c r="F37" s="4"/>
      <c r="G37" t="s">
        <v>334</v>
      </c>
    </row>
    <row r="38" spans="1:7">
      <c r="A38" s="1" t="s">
        <v>65</v>
      </c>
      <c r="B38" t="s">
        <v>127</v>
      </c>
      <c r="C38" t="s">
        <v>1079</v>
      </c>
      <c r="D38" t="s">
        <v>1080</v>
      </c>
      <c r="E38">
        <v>6</v>
      </c>
      <c r="F38" s="4"/>
      <c r="G38" t="s">
        <v>334</v>
      </c>
    </row>
    <row r="39" spans="1:7">
      <c r="A39" s="1" t="s">
        <v>65</v>
      </c>
      <c r="B39" t="s">
        <v>127</v>
      </c>
      <c r="C39" t="s">
        <v>1081</v>
      </c>
      <c r="D39" t="s">
        <v>1082</v>
      </c>
      <c r="E39">
        <v>7</v>
      </c>
      <c r="F39" s="4"/>
      <c r="G39" t="s">
        <v>334</v>
      </c>
    </row>
    <row r="40" spans="1:7">
      <c r="A40" s="1" t="s">
        <v>65</v>
      </c>
      <c r="B40" t="s">
        <v>127</v>
      </c>
      <c r="C40" t="s">
        <v>1083</v>
      </c>
      <c r="D40" t="s">
        <v>1084</v>
      </c>
      <c r="E40">
        <v>8</v>
      </c>
      <c r="F40" s="4"/>
      <c r="G40" t="s">
        <v>334</v>
      </c>
    </row>
    <row r="41" spans="1:7">
      <c r="A41" s="1" t="s">
        <v>65</v>
      </c>
      <c r="B41" t="s">
        <v>127</v>
      </c>
      <c r="C41" t="s">
        <v>1085</v>
      </c>
      <c r="D41" t="s">
        <v>1086</v>
      </c>
      <c r="E41">
        <v>9</v>
      </c>
      <c r="F41" s="4"/>
      <c r="G41" t="s">
        <v>334</v>
      </c>
    </row>
    <row r="42" spans="1:7">
      <c r="A42" s="1" t="s">
        <v>65</v>
      </c>
      <c r="B42" t="s">
        <v>127</v>
      </c>
      <c r="C42" t="s">
        <v>1087</v>
      </c>
      <c r="D42" t="s">
        <v>1088</v>
      </c>
      <c r="E42">
        <v>10</v>
      </c>
      <c r="F42" s="4"/>
      <c r="G42" t="s">
        <v>334</v>
      </c>
    </row>
    <row r="43" spans="1:7">
      <c r="A43" s="1" t="s">
        <v>65</v>
      </c>
      <c r="B43" t="s">
        <v>127</v>
      </c>
      <c r="C43" t="s">
        <v>1089</v>
      </c>
      <c r="D43" t="s">
        <v>1090</v>
      </c>
      <c r="E43">
        <v>15</v>
      </c>
      <c r="F43" s="4"/>
      <c r="G43" t="s">
        <v>334</v>
      </c>
    </row>
    <row r="44" spans="1:7">
      <c r="A44" s="1" t="s">
        <v>65</v>
      </c>
      <c r="B44" t="s">
        <v>127</v>
      </c>
      <c r="C44" t="s">
        <v>1091</v>
      </c>
      <c r="D44" t="s">
        <v>1092</v>
      </c>
      <c r="E44">
        <v>20</v>
      </c>
      <c r="F44" s="4"/>
      <c r="G44" t="s">
        <v>334</v>
      </c>
    </row>
    <row r="45" spans="1:7">
      <c r="A45" s="1" t="s">
        <v>65</v>
      </c>
      <c r="B45" t="s">
        <v>127</v>
      </c>
      <c r="C45" t="s">
        <v>1093</v>
      </c>
      <c r="D45" t="s">
        <v>1094</v>
      </c>
      <c r="E45">
        <v>30</v>
      </c>
      <c r="F45" s="4"/>
      <c r="G45" t="s">
        <v>334</v>
      </c>
    </row>
    <row r="46" spans="1:7">
      <c r="A46" s="1" t="s">
        <v>65</v>
      </c>
      <c r="B46" t="s">
        <v>9</v>
      </c>
      <c r="C46" t="s">
        <v>1095</v>
      </c>
      <c r="D46" t="s">
        <v>1096</v>
      </c>
      <c r="E46">
        <f>1/12</f>
        <v>8.3333333333333329E-2</v>
      </c>
      <c r="F46" t="s">
        <v>1097</v>
      </c>
      <c r="G46" t="s">
        <v>334</v>
      </c>
    </row>
    <row r="47" spans="1:7">
      <c r="A47" s="1" t="s">
        <v>65</v>
      </c>
      <c r="B47" t="s">
        <v>9</v>
      </c>
      <c r="C47" t="s">
        <v>1098</v>
      </c>
      <c r="D47" t="s">
        <v>1099</v>
      </c>
      <c r="E47">
        <f>2/12</f>
        <v>0.16666666666666666</v>
      </c>
      <c r="F47" t="s">
        <v>1097</v>
      </c>
      <c r="G47" t="s">
        <v>334</v>
      </c>
    </row>
    <row r="48" spans="1:7">
      <c r="A48" s="1" t="s">
        <v>65</v>
      </c>
      <c r="B48" t="s">
        <v>9</v>
      </c>
      <c r="C48" t="s">
        <v>1100</v>
      </c>
      <c r="D48" t="s">
        <v>1101</v>
      </c>
      <c r="E48">
        <f>3/12</f>
        <v>0.25</v>
      </c>
      <c r="F48" t="s">
        <v>1097</v>
      </c>
      <c r="G48" t="s">
        <v>334</v>
      </c>
    </row>
    <row r="49" spans="1:7">
      <c r="A49" s="1" t="s">
        <v>65</v>
      </c>
      <c r="B49" t="s">
        <v>9</v>
      </c>
      <c r="C49" t="s">
        <v>1102</v>
      </c>
      <c r="D49" t="s">
        <v>1103</v>
      </c>
      <c r="E49">
        <f>6/12</f>
        <v>0.5</v>
      </c>
      <c r="F49" t="s">
        <v>1097</v>
      </c>
      <c r="G49" t="s">
        <v>334</v>
      </c>
    </row>
    <row r="50" spans="1:7">
      <c r="A50" s="1" t="s">
        <v>65</v>
      </c>
      <c r="B50" t="s">
        <v>9</v>
      </c>
      <c r="C50" t="s">
        <v>1104</v>
      </c>
      <c r="D50" t="s">
        <v>1105</v>
      </c>
      <c r="E50">
        <f>9/12</f>
        <v>0.75</v>
      </c>
      <c r="F50" t="s">
        <v>1097</v>
      </c>
      <c r="G50" t="s">
        <v>334</v>
      </c>
    </row>
    <row r="51" spans="1:7">
      <c r="A51" s="1" t="s">
        <v>65</v>
      </c>
      <c r="B51" t="s">
        <v>9</v>
      </c>
      <c r="C51" t="s">
        <v>1106</v>
      </c>
      <c r="D51" t="s">
        <v>1107</v>
      </c>
      <c r="E51">
        <v>1</v>
      </c>
      <c r="F51" t="s">
        <v>1097</v>
      </c>
      <c r="G51" t="s">
        <v>334</v>
      </c>
    </row>
    <row r="53" spans="1:7">
      <c r="A53" s="2" t="s">
        <v>1108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48"/>
  <sheetViews>
    <sheetView zoomScale="80" zoomScaleNormal="80" workbookViewId="0"/>
  </sheetViews>
  <sheetFormatPr baseColWidth="10" defaultColWidth="8.85546875" defaultRowHeight="15"/>
  <cols>
    <col min="3" max="3" width="15.140625" bestFit="1" customWidth="1"/>
    <col min="4" max="4" width="51.7109375" bestFit="1" customWidth="1"/>
    <col min="6" max="6" width="25.7109375" bestFit="1" customWidth="1"/>
    <col min="7" max="7" width="11.7109375" bestFit="1" customWidth="1"/>
  </cols>
  <sheetData>
    <row r="1" spans="1:7">
      <c r="A1" s="10" t="s">
        <v>43</v>
      </c>
      <c r="B1" s="2" t="s">
        <v>0</v>
      </c>
      <c r="C1" s="2" t="s">
        <v>328</v>
      </c>
      <c r="D1" s="2" t="s">
        <v>107</v>
      </c>
      <c r="E1" s="2" t="s">
        <v>329</v>
      </c>
      <c r="F1" s="2" t="s">
        <v>106</v>
      </c>
      <c r="G1" s="2" t="s">
        <v>330</v>
      </c>
    </row>
    <row r="2" spans="1:7">
      <c r="A2" s="1" t="s">
        <v>66</v>
      </c>
      <c r="B2" s="12" t="s">
        <v>5</v>
      </c>
      <c r="C2" t="s">
        <v>250</v>
      </c>
      <c r="D2" t="s">
        <v>1109</v>
      </c>
      <c r="E2">
        <v>0</v>
      </c>
      <c r="G2" t="s">
        <v>334</v>
      </c>
    </row>
    <row r="3" spans="1:7">
      <c r="A3" s="1" t="s">
        <v>66</v>
      </c>
      <c r="B3" s="12" t="s">
        <v>7</v>
      </c>
      <c r="C3" t="s">
        <v>1110</v>
      </c>
      <c r="D3" t="s">
        <v>1111</v>
      </c>
      <c r="E3">
        <v>0.25</v>
      </c>
      <c r="G3" t="s">
        <v>334</v>
      </c>
    </row>
    <row r="4" spans="1:7">
      <c r="A4" s="1" t="s">
        <v>66</v>
      </c>
      <c r="B4" s="12" t="s">
        <v>7</v>
      </c>
      <c r="C4" s="1" t="s">
        <v>1112</v>
      </c>
      <c r="D4" s="1" t="s">
        <v>1113</v>
      </c>
      <c r="E4">
        <v>0.5</v>
      </c>
      <c r="G4" t="s">
        <v>334</v>
      </c>
    </row>
    <row r="5" spans="1:7">
      <c r="A5" s="1" t="s">
        <v>66</v>
      </c>
      <c r="B5" s="12" t="s">
        <v>7</v>
      </c>
      <c r="C5" s="1" t="s">
        <v>1114</v>
      </c>
      <c r="D5" s="1" t="s">
        <v>1115</v>
      </c>
      <c r="E5">
        <v>0.75</v>
      </c>
      <c r="G5" t="s">
        <v>334</v>
      </c>
    </row>
    <row r="6" spans="1:7">
      <c r="A6" s="1" t="s">
        <v>66</v>
      </c>
      <c r="B6" t="s">
        <v>25</v>
      </c>
      <c r="C6" t="s">
        <v>1116</v>
      </c>
      <c r="D6" t="s">
        <v>1117</v>
      </c>
      <c r="E6">
        <v>1</v>
      </c>
      <c r="F6" t="s">
        <v>1118</v>
      </c>
      <c r="G6" t="s">
        <v>334</v>
      </c>
    </row>
    <row r="7" spans="1:7">
      <c r="A7" s="1" t="s">
        <v>66</v>
      </c>
      <c r="B7" t="s">
        <v>25</v>
      </c>
      <c r="C7" t="s">
        <v>1119</v>
      </c>
      <c r="D7" t="s">
        <v>1120</v>
      </c>
      <c r="E7">
        <v>2</v>
      </c>
      <c r="F7" t="s">
        <v>1118</v>
      </c>
      <c r="G7" t="s">
        <v>334</v>
      </c>
    </row>
    <row r="8" spans="1:7">
      <c r="A8" s="1" t="s">
        <v>66</v>
      </c>
      <c r="B8" t="s">
        <v>25</v>
      </c>
      <c r="C8" t="s">
        <v>1121</v>
      </c>
      <c r="D8" t="s">
        <v>1122</v>
      </c>
      <c r="E8">
        <v>3</v>
      </c>
      <c r="F8" t="s">
        <v>1118</v>
      </c>
      <c r="G8" t="s">
        <v>334</v>
      </c>
    </row>
    <row r="9" spans="1:7">
      <c r="A9" s="1" t="s">
        <v>66</v>
      </c>
      <c r="B9" t="s">
        <v>25</v>
      </c>
      <c r="C9" t="s">
        <v>1123</v>
      </c>
      <c r="D9" t="s">
        <v>1124</v>
      </c>
      <c r="E9">
        <v>4</v>
      </c>
      <c r="F9" t="s">
        <v>1118</v>
      </c>
      <c r="G9" t="s">
        <v>334</v>
      </c>
    </row>
    <row r="10" spans="1:7">
      <c r="A10" s="1" t="s">
        <v>66</v>
      </c>
      <c r="B10" t="s">
        <v>25</v>
      </c>
      <c r="C10" t="s">
        <v>151</v>
      </c>
      <c r="D10" t="s">
        <v>1125</v>
      </c>
      <c r="E10">
        <v>5</v>
      </c>
      <c r="F10" t="s">
        <v>1118</v>
      </c>
      <c r="G10" t="s">
        <v>334</v>
      </c>
    </row>
    <row r="11" spans="1:7">
      <c r="A11" s="1" t="s">
        <v>66</v>
      </c>
      <c r="B11" t="s">
        <v>25</v>
      </c>
      <c r="C11" t="s">
        <v>1126</v>
      </c>
      <c r="D11" t="s">
        <v>1127</v>
      </c>
      <c r="E11">
        <v>6</v>
      </c>
      <c r="F11" t="s">
        <v>1118</v>
      </c>
      <c r="G11" t="s">
        <v>334</v>
      </c>
    </row>
    <row r="12" spans="1:7">
      <c r="A12" s="1" t="s">
        <v>66</v>
      </c>
      <c r="B12" t="s">
        <v>25</v>
      </c>
      <c r="C12" t="s">
        <v>1128</v>
      </c>
      <c r="D12" t="s">
        <v>1129</v>
      </c>
      <c r="E12">
        <v>7</v>
      </c>
      <c r="F12" t="s">
        <v>1118</v>
      </c>
      <c r="G12" t="s">
        <v>334</v>
      </c>
    </row>
    <row r="13" spans="1:7">
      <c r="A13" s="1" t="s">
        <v>66</v>
      </c>
      <c r="B13" t="s">
        <v>25</v>
      </c>
      <c r="C13" t="s">
        <v>1130</v>
      </c>
      <c r="D13" t="s">
        <v>1131</v>
      </c>
      <c r="E13">
        <v>8</v>
      </c>
      <c r="F13" t="s">
        <v>1118</v>
      </c>
      <c r="G13" t="s">
        <v>334</v>
      </c>
    </row>
    <row r="14" spans="1:7">
      <c r="A14" s="1" t="s">
        <v>66</v>
      </c>
      <c r="B14" t="s">
        <v>25</v>
      </c>
      <c r="C14" t="s">
        <v>1132</v>
      </c>
      <c r="D14" t="s">
        <v>1133</v>
      </c>
      <c r="E14">
        <v>9</v>
      </c>
      <c r="F14" t="s">
        <v>1118</v>
      </c>
      <c r="G14" t="s">
        <v>334</v>
      </c>
    </row>
    <row r="15" spans="1:7">
      <c r="A15" s="1" t="s">
        <v>66</v>
      </c>
      <c r="B15" t="s">
        <v>25</v>
      </c>
      <c r="C15" t="s">
        <v>1134</v>
      </c>
      <c r="D15" t="s">
        <v>1135</v>
      </c>
      <c r="E15">
        <v>10</v>
      </c>
      <c r="F15" t="s">
        <v>1118</v>
      </c>
      <c r="G15" t="s">
        <v>334</v>
      </c>
    </row>
    <row r="16" spans="1:7">
      <c r="A16" s="1" t="s">
        <v>66</v>
      </c>
      <c r="B16" t="s">
        <v>25</v>
      </c>
      <c r="C16" s="1" t="s">
        <v>1136</v>
      </c>
      <c r="D16" s="1" t="s">
        <v>1137</v>
      </c>
      <c r="E16">
        <v>15</v>
      </c>
      <c r="F16" t="s">
        <v>1118</v>
      </c>
      <c r="G16" t="s">
        <v>334</v>
      </c>
    </row>
    <row r="17" spans="1:7">
      <c r="A17" s="1" t="s">
        <v>66</v>
      </c>
      <c r="B17" t="s">
        <v>25</v>
      </c>
      <c r="C17" s="1" t="s">
        <v>1138</v>
      </c>
      <c r="D17" s="1" t="s">
        <v>1139</v>
      </c>
      <c r="E17">
        <v>20</v>
      </c>
      <c r="F17" t="s">
        <v>1118</v>
      </c>
      <c r="G17" t="s">
        <v>334</v>
      </c>
    </row>
    <row r="18" spans="1:7">
      <c r="A18" s="1" t="s">
        <v>66</v>
      </c>
      <c r="B18" t="s">
        <v>25</v>
      </c>
      <c r="C18" s="1" t="s">
        <v>1140</v>
      </c>
      <c r="D18" s="1" t="s">
        <v>1141</v>
      </c>
      <c r="E18">
        <v>30</v>
      </c>
      <c r="F18" t="s">
        <v>1118</v>
      </c>
      <c r="G18" t="s">
        <v>334</v>
      </c>
    </row>
    <row r="19" spans="1:7">
      <c r="A19" s="1" t="s">
        <v>66</v>
      </c>
      <c r="B19" t="s">
        <v>11</v>
      </c>
      <c r="C19" t="s">
        <v>1142</v>
      </c>
      <c r="D19" t="s">
        <v>1143</v>
      </c>
      <c r="E19">
        <v>1</v>
      </c>
      <c r="F19" s="13" t="s">
        <v>1144</v>
      </c>
      <c r="G19" t="s">
        <v>334</v>
      </c>
    </row>
    <row r="20" spans="1:7">
      <c r="A20" s="1" t="s">
        <v>66</v>
      </c>
      <c r="B20" t="s">
        <v>11</v>
      </c>
      <c r="C20" t="s">
        <v>1145</v>
      </c>
      <c r="D20" t="s">
        <v>1146</v>
      </c>
      <c r="E20">
        <v>2</v>
      </c>
      <c r="F20" s="13" t="s">
        <v>1144</v>
      </c>
      <c r="G20" t="s">
        <v>334</v>
      </c>
    </row>
    <row r="21" spans="1:7">
      <c r="A21" s="1" t="s">
        <v>66</v>
      </c>
      <c r="B21" t="s">
        <v>11</v>
      </c>
      <c r="C21" t="s">
        <v>1147</v>
      </c>
      <c r="D21" t="s">
        <v>1148</v>
      </c>
      <c r="E21">
        <v>3</v>
      </c>
      <c r="F21" s="13" t="s">
        <v>1144</v>
      </c>
      <c r="G21" t="s">
        <v>334</v>
      </c>
    </row>
    <row r="22" spans="1:7">
      <c r="A22" s="1" t="s">
        <v>66</v>
      </c>
      <c r="B22" t="s">
        <v>11</v>
      </c>
      <c r="C22" t="s">
        <v>1149</v>
      </c>
      <c r="D22" t="s">
        <v>1150</v>
      </c>
      <c r="E22">
        <v>4</v>
      </c>
      <c r="F22" s="13" t="s">
        <v>1144</v>
      </c>
      <c r="G22" t="s">
        <v>334</v>
      </c>
    </row>
    <row r="23" spans="1:7">
      <c r="A23" s="1" t="s">
        <v>66</v>
      </c>
      <c r="B23" t="s">
        <v>11</v>
      </c>
      <c r="C23" t="s">
        <v>1151</v>
      </c>
      <c r="D23" t="s">
        <v>1152</v>
      </c>
      <c r="E23">
        <v>5</v>
      </c>
      <c r="F23" s="13" t="s">
        <v>1144</v>
      </c>
      <c r="G23" t="s">
        <v>334</v>
      </c>
    </row>
    <row r="24" spans="1:7">
      <c r="A24" s="1" t="s">
        <v>66</v>
      </c>
      <c r="B24" t="s">
        <v>11</v>
      </c>
      <c r="C24" t="s">
        <v>1153</v>
      </c>
      <c r="D24" t="s">
        <v>1154</v>
      </c>
      <c r="E24">
        <v>6</v>
      </c>
      <c r="F24" s="13" t="s">
        <v>1144</v>
      </c>
      <c r="G24" t="s">
        <v>334</v>
      </c>
    </row>
    <row r="25" spans="1:7">
      <c r="A25" s="1" t="s">
        <v>66</v>
      </c>
      <c r="B25" t="s">
        <v>11</v>
      </c>
      <c r="C25" t="s">
        <v>1155</v>
      </c>
      <c r="D25" t="s">
        <v>1156</v>
      </c>
      <c r="E25">
        <v>7</v>
      </c>
      <c r="F25" s="13" t="s">
        <v>1144</v>
      </c>
      <c r="G25" t="s">
        <v>334</v>
      </c>
    </row>
    <row r="26" spans="1:7">
      <c r="A26" s="1" t="s">
        <v>66</v>
      </c>
      <c r="B26" t="s">
        <v>11</v>
      </c>
      <c r="C26" t="s">
        <v>1157</v>
      </c>
      <c r="D26" t="s">
        <v>1158</v>
      </c>
      <c r="E26">
        <v>8</v>
      </c>
      <c r="F26" s="13" t="s">
        <v>1144</v>
      </c>
      <c r="G26" t="s">
        <v>334</v>
      </c>
    </row>
    <row r="27" spans="1:7">
      <c r="A27" s="1" t="s">
        <v>66</v>
      </c>
      <c r="B27" t="s">
        <v>11</v>
      </c>
      <c r="C27" t="s">
        <v>153</v>
      </c>
      <c r="D27" t="s">
        <v>1159</v>
      </c>
      <c r="E27">
        <v>9</v>
      </c>
      <c r="F27" s="13" t="s">
        <v>1144</v>
      </c>
      <c r="G27" t="s">
        <v>334</v>
      </c>
    </row>
    <row r="28" spans="1:7">
      <c r="A28" s="1" t="s">
        <v>66</v>
      </c>
      <c r="B28" t="s">
        <v>11</v>
      </c>
      <c r="C28" t="s">
        <v>1160</v>
      </c>
      <c r="D28" t="s">
        <v>1161</v>
      </c>
      <c r="E28">
        <v>10</v>
      </c>
      <c r="F28" s="13" t="s">
        <v>1144</v>
      </c>
      <c r="G28" t="s">
        <v>334</v>
      </c>
    </row>
    <row r="29" spans="1:7">
      <c r="A29" s="1" t="s">
        <v>66</v>
      </c>
      <c r="B29" t="s">
        <v>11</v>
      </c>
      <c r="C29" s="1" t="s">
        <v>1162</v>
      </c>
      <c r="D29" s="1" t="s">
        <v>1163</v>
      </c>
      <c r="E29">
        <v>15</v>
      </c>
      <c r="F29" s="13" t="s">
        <v>1144</v>
      </c>
      <c r="G29" t="s">
        <v>334</v>
      </c>
    </row>
    <row r="30" spans="1:7">
      <c r="A30" s="1" t="s">
        <v>66</v>
      </c>
      <c r="B30" t="s">
        <v>11</v>
      </c>
      <c r="C30" s="1" t="s">
        <v>1164</v>
      </c>
      <c r="D30" s="1" t="s">
        <v>1165</v>
      </c>
      <c r="E30">
        <v>20</v>
      </c>
      <c r="F30" s="13" t="s">
        <v>1144</v>
      </c>
      <c r="G30" t="s">
        <v>334</v>
      </c>
    </row>
    <row r="31" spans="1:7">
      <c r="A31" s="1" t="s">
        <v>66</v>
      </c>
      <c r="B31" t="s">
        <v>11</v>
      </c>
      <c r="C31" s="1" t="s">
        <v>1166</v>
      </c>
      <c r="D31" s="1" t="s">
        <v>1167</v>
      </c>
      <c r="E31">
        <v>30</v>
      </c>
      <c r="F31" s="13" t="s">
        <v>1144</v>
      </c>
      <c r="G31" t="s">
        <v>334</v>
      </c>
    </row>
    <row r="32" spans="1:7">
      <c r="A32" s="1" t="s">
        <v>66</v>
      </c>
      <c r="B32" t="s">
        <v>127</v>
      </c>
      <c r="C32" t="s">
        <v>1168</v>
      </c>
      <c r="D32" t="s">
        <v>1169</v>
      </c>
      <c r="E32">
        <v>0.25</v>
      </c>
      <c r="G32" t="s">
        <v>334</v>
      </c>
    </row>
    <row r="33" spans="1:7">
      <c r="A33" s="1" t="s">
        <v>66</v>
      </c>
      <c r="B33" t="s">
        <v>127</v>
      </c>
      <c r="C33" t="s">
        <v>1170</v>
      </c>
      <c r="D33" t="s">
        <v>1171</v>
      </c>
      <c r="E33">
        <v>0.5</v>
      </c>
      <c r="G33" t="s">
        <v>334</v>
      </c>
    </row>
    <row r="34" spans="1:7">
      <c r="A34" s="1" t="s">
        <v>66</v>
      </c>
      <c r="B34" t="s">
        <v>127</v>
      </c>
      <c r="C34" t="s">
        <v>1172</v>
      </c>
      <c r="D34" t="s">
        <v>1173</v>
      </c>
      <c r="E34">
        <v>1</v>
      </c>
      <c r="G34" t="s">
        <v>334</v>
      </c>
    </row>
    <row r="35" spans="1:7">
      <c r="A35" s="1" t="s">
        <v>66</v>
      </c>
      <c r="B35" t="s">
        <v>127</v>
      </c>
      <c r="C35" t="s">
        <v>1174</v>
      </c>
      <c r="D35" t="s">
        <v>1175</v>
      </c>
      <c r="E35">
        <v>2</v>
      </c>
      <c r="G35" t="s">
        <v>334</v>
      </c>
    </row>
    <row r="36" spans="1:7">
      <c r="A36" s="1" t="s">
        <v>66</v>
      </c>
      <c r="B36" t="s">
        <v>127</v>
      </c>
      <c r="C36" t="s">
        <v>1176</v>
      </c>
      <c r="D36" t="s">
        <v>1177</v>
      </c>
      <c r="E36">
        <v>3</v>
      </c>
      <c r="G36" t="s">
        <v>334</v>
      </c>
    </row>
    <row r="37" spans="1:7">
      <c r="A37" s="1" t="s">
        <v>66</v>
      </c>
      <c r="B37" t="s">
        <v>127</v>
      </c>
      <c r="C37" t="s">
        <v>155</v>
      </c>
      <c r="D37" t="s">
        <v>1178</v>
      </c>
      <c r="E37">
        <v>4</v>
      </c>
      <c r="G37" t="s">
        <v>334</v>
      </c>
    </row>
    <row r="38" spans="1:7">
      <c r="A38" s="1" t="s">
        <v>66</v>
      </c>
      <c r="B38" t="s">
        <v>127</v>
      </c>
      <c r="C38" t="s">
        <v>1179</v>
      </c>
      <c r="D38" t="s">
        <v>1180</v>
      </c>
      <c r="E38">
        <v>5</v>
      </c>
      <c r="G38" t="s">
        <v>334</v>
      </c>
    </row>
    <row r="39" spans="1:7">
      <c r="A39" s="1" t="s">
        <v>66</v>
      </c>
      <c r="B39" t="s">
        <v>127</v>
      </c>
      <c r="C39" t="s">
        <v>1181</v>
      </c>
      <c r="D39" t="s">
        <v>1182</v>
      </c>
      <c r="E39">
        <v>6</v>
      </c>
      <c r="G39" t="s">
        <v>334</v>
      </c>
    </row>
    <row r="40" spans="1:7">
      <c r="A40" s="1" t="s">
        <v>66</v>
      </c>
      <c r="B40" t="s">
        <v>127</v>
      </c>
      <c r="C40" t="s">
        <v>1183</v>
      </c>
      <c r="D40" t="s">
        <v>1184</v>
      </c>
      <c r="E40">
        <v>7</v>
      </c>
      <c r="G40" t="s">
        <v>334</v>
      </c>
    </row>
    <row r="41" spans="1:7">
      <c r="A41" s="1" t="s">
        <v>66</v>
      </c>
      <c r="B41" t="s">
        <v>127</v>
      </c>
      <c r="C41" t="s">
        <v>1185</v>
      </c>
      <c r="D41" t="s">
        <v>1186</v>
      </c>
      <c r="E41">
        <v>8</v>
      </c>
      <c r="G41" t="s">
        <v>334</v>
      </c>
    </row>
    <row r="42" spans="1:7">
      <c r="A42" s="1" t="s">
        <v>66</v>
      </c>
      <c r="B42" t="s">
        <v>127</v>
      </c>
      <c r="C42" t="s">
        <v>1187</v>
      </c>
      <c r="D42" t="s">
        <v>1188</v>
      </c>
      <c r="E42">
        <v>9</v>
      </c>
      <c r="G42" t="s">
        <v>334</v>
      </c>
    </row>
    <row r="43" spans="1:7">
      <c r="A43" s="1" t="s">
        <v>66</v>
      </c>
      <c r="B43" t="s">
        <v>127</v>
      </c>
      <c r="C43" t="s">
        <v>1189</v>
      </c>
      <c r="D43" t="s">
        <v>1190</v>
      </c>
      <c r="E43">
        <v>10</v>
      </c>
      <c r="G43" t="s">
        <v>334</v>
      </c>
    </row>
    <row r="44" spans="1:7">
      <c r="A44" s="1" t="s">
        <v>66</v>
      </c>
      <c r="B44" t="s">
        <v>127</v>
      </c>
      <c r="C44" t="s">
        <v>1191</v>
      </c>
      <c r="D44" t="s">
        <v>1192</v>
      </c>
      <c r="E44">
        <v>15</v>
      </c>
      <c r="G44" t="s">
        <v>334</v>
      </c>
    </row>
    <row r="45" spans="1:7">
      <c r="A45" s="1" t="s">
        <v>66</v>
      </c>
      <c r="B45" t="s">
        <v>127</v>
      </c>
      <c r="C45" t="s">
        <v>1193</v>
      </c>
      <c r="D45" t="s">
        <v>1194</v>
      </c>
      <c r="E45">
        <v>20</v>
      </c>
      <c r="G45" t="s">
        <v>334</v>
      </c>
    </row>
    <row r="46" spans="1:7">
      <c r="A46" s="1" t="s">
        <v>66</v>
      </c>
      <c r="B46" t="s">
        <v>127</v>
      </c>
      <c r="C46" t="s">
        <v>1195</v>
      </c>
      <c r="D46" t="s">
        <v>1196</v>
      </c>
      <c r="E46">
        <v>30</v>
      </c>
      <c r="G46" t="s">
        <v>334</v>
      </c>
    </row>
    <row r="48" spans="1:7">
      <c r="A48" s="2" t="s">
        <v>1197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G48"/>
  <sheetViews>
    <sheetView zoomScale="80" zoomScaleNormal="80" workbookViewId="0"/>
  </sheetViews>
  <sheetFormatPr baseColWidth="10" defaultColWidth="8.85546875" defaultRowHeight="15"/>
  <cols>
    <col min="3" max="3" width="17.7109375" bestFit="1" customWidth="1"/>
    <col min="4" max="4" width="61.85546875" customWidth="1"/>
    <col min="6" max="6" width="12.42578125" bestFit="1" customWidth="1"/>
    <col min="7" max="7" width="11.7109375" bestFit="1" customWidth="1"/>
  </cols>
  <sheetData>
    <row r="1" spans="1:7">
      <c r="A1" s="10" t="s">
        <v>43</v>
      </c>
      <c r="B1" s="2" t="s">
        <v>0</v>
      </c>
      <c r="C1" s="2" t="s">
        <v>328</v>
      </c>
      <c r="D1" s="2" t="s">
        <v>107</v>
      </c>
      <c r="E1" s="2" t="s">
        <v>329</v>
      </c>
      <c r="F1" s="2" t="s">
        <v>106</v>
      </c>
      <c r="G1" s="2" t="s">
        <v>330</v>
      </c>
    </row>
    <row r="2" spans="1:7">
      <c r="A2" s="1" t="s">
        <v>67</v>
      </c>
      <c r="B2" s="12" t="s">
        <v>5</v>
      </c>
      <c r="C2" t="s">
        <v>258</v>
      </c>
      <c r="D2" t="s">
        <v>1198</v>
      </c>
      <c r="E2">
        <v>0</v>
      </c>
      <c r="G2" t="s">
        <v>334</v>
      </c>
    </row>
    <row r="3" spans="1:7">
      <c r="A3" s="1" t="s">
        <v>67</v>
      </c>
      <c r="B3" s="12" t="s">
        <v>7</v>
      </c>
      <c r="C3" t="s">
        <v>1199</v>
      </c>
      <c r="D3" t="s">
        <v>1200</v>
      </c>
      <c r="E3">
        <v>0.25</v>
      </c>
      <c r="G3" t="s">
        <v>334</v>
      </c>
    </row>
    <row r="4" spans="1:7">
      <c r="A4" s="1" t="s">
        <v>67</v>
      </c>
      <c r="B4" s="12" t="s">
        <v>7</v>
      </c>
      <c r="C4" s="1" t="s">
        <v>1201</v>
      </c>
      <c r="D4" s="1" t="s">
        <v>1202</v>
      </c>
      <c r="E4">
        <v>0.5</v>
      </c>
      <c r="G4" t="s">
        <v>334</v>
      </c>
    </row>
    <row r="5" spans="1:7">
      <c r="A5" s="1" t="s">
        <v>67</v>
      </c>
      <c r="B5" s="12" t="s">
        <v>7</v>
      </c>
      <c r="C5" s="1" t="s">
        <v>1203</v>
      </c>
      <c r="D5" s="1" t="s">
        <v>1204</v>
      </c>
      <c r="E5">
        <v>0.75</v>
      </c>
      <c r="G5" t="s">
        <v>334</v>
      </c>
    </row>
    <row r="6" spans="1:7">
      <c r="A6" s="1" t="s">
        <v>67</v>
      </c>
      <c r="B6" s="12" t="s">
        <v>7</v>
      </c>
      <c r="C6" s="1" t="s">
        <v>1205</v>
      </c>
      <c r="D6" s="1" t="s">
        <v>1206</v>
      </c>
      <c r="E6">
        <v>0.25</v>
      </c>
      <c r="G6" t="s">
        <v>334</v>
      </c>
    </row>
    <row r="7" spans="1:7">
      <c r="A7" s="1" t="s">
        <v>67</v>
      </c>
      <c r="B7" s="12" t="s">
        <v>7</v>
      </c>
      <c r="C7" s="1" t="s">
        <v>1207</v>
      </c>
      <c r="D7" s="1" t="s">
        <v>1208</v>
      </c>
      <c r="E7">
        <v>0.5</v>
      </c>
      <c r="G7" t="s">
        <v>334</v>
      </c>
    </row>
    <row r="8" spans="1:7">
      <c r="A8" s="1" t="s">
        <v>67</v>
      </c>
      <c r="B8" s="12" t="s">
        <v>7</v>
      </c>
      <c r="C8" s="1" t="s">
        <v>1209</v>
      </c>
      <c r="D8" s="1" t="s">
        <v>1210</v>
      </c>
      <c r="E8">
        <v>0.75</v>
      </c>
      <c r="G8" t="s">
        <v>334</v>
      </c>
    </row>
    <row r="9" spans="1:7">
      <c r="A9" s="1" t="s">
        <v>67</v>
      </c>
      <c r="B9" t="s">
        <v>23</v>
      </c>
      <c r="C9" t="s">
        <v>1211</v>
      </c>
      <c r="D9" t="s">
        <v>1212</v>
      </c>
      <c r="E9">
        <v>1</v>
      </c>
      <c r="F9" t="s">
        <v>580</v>
      </c>
      <c r="G9" t="s">
        <v>334</v>
      </c>
    </row>
    <row r="10" spans="1:7">
      <c r="A10" s="1" t="s">
        <v>67</v>
      </c>
      <c r="B10" t="s">
        <v>23</v>
      </c>
      <c r="C10" t="s">
        <v>1213</v>
      </c>
      <c r="D10" t="s">
        <v>1214</v>
      </c>
      <c r="E10">
        <v>2</v>
      </c>
      <c r="F10" t="s">
        <v>580</v>
      </c>
      <c r="G10" t="s">
        <v>334</v>
      </c>
    </row>
    <row r="11" spans="1:7">
      <c r="A11" s="1" t="s">
        <v>67</v>
      </c>
      <c r="B11" t="s">
        <v>23</v>
      </c>
      <c r="C11" t="s">
        <v>1215</v>
      </c>
      <c r="D11" t="s">
        <v>1216</v>
      </c>
      <c r="E11">
        <v>3</v>
      </c>
      <c r="F11" t="s">
        <v>580</v>
      </c>
      <c r="G11" t="s">
        <v>334</v>
      </c>
    </row>
    <row r="12" spans="1:7">
      <c r="A12" s="1" t="s">
        <v>67</v>
      </c>
      <c r="B12" t="s">
        <v>23</v>
      </c>
      <c r="C12" t="s">
        <v>1217</v>
      </c>
      <c r="D12" t="s">
        <v>1218</v>
      </c>
      <c r="E12">
        <v>4</v>
      </c>
      <c r="F12" t="s">
        <v>580</v>
      </c>
      <c r="G12" t="s">
        <v>334</v>
      </c>
    </row>
    <row r="13" spans="1:7">
      <c r="A13" s="1" t="s">
        <v>67</v>
      </c>
      <c r="B13" t="s">
        <v>23</v>
      </c>
      <c r="C13" t="s">
        <v>1219</v>
      </c>
      <c r="D13" t="s">
        <v>1220</v>
      </c>
      <c r="E13">
        <v>5</v>
      </c>
      <c r="F13" t="s">
        <v>580</v>
      </c>
      <c r="G13" t="s">
        <v>334</v>
      </c>
    </row>
    <row r="14" spans="1:7">
      <c r="A14" s="1" t="s">
        <v>67</v>
      </c>
      <c r="B14" t="s">
        <v>23</v>
      </c>
      <c r="C14" t="s">
        <v>1221</v>
      </c>
      <c r="D14" t="s">
        <v>1222</v>
      </c>
      <c r="E14">
        <v>6</v>
      </c>
      <c r="F14" t="s">
        <v>580</v>
      </c>
      <c r="G14" t="s">
        <v>334</v>
      </c>
    </row>
    <row r="15" spans="1:7">
      <c r="A15" s="1" t="s">
        <v>67</v>
      </c>
      <c r="B15" t="s">
        <v>23</v>
      </c>
      <c r="C15" t="s">
        <v>157</v>
      </c>
      <c r="D15" t="s">
        <v>1223</v>
      </c>
      <c r="E15">
        <v>7</v>
      </c>
      <c r="F15" t="s">
        <v>580</v>
      </c>
      <c r="G15" t="s">
        <v>334</v>
      </c>
    </row>
    <row r="16" spans="1:7">
      <c r="A16" s="1" t="s">
        <v>67</v>
      </c>
      <c r="B16" t="s">
        <v>23</v>
      </c>
      <c r="C16" t="s">
        <v>1224</v>
      </c>
      <c r="D16" t="s">
        <v>1225</v>
      </c>
      <c r="E16">
        <v>8</v>
      </c>
      <c r="F16" t="s">
        <v>580</v>
      </c>
      <c r="G16" t="s">
        <v>334</v>
      </c>
    </row>
    <row r="17" spans="1:7">
      <c r="A17" s="1" t="s">
        <v>67</v>
      </c>
      <c r="B17" t="s">
        <v>23</v>
      </c>
      <c r="C17" t="s">
        <v>1226</v>
      </c>
      <c r="D17" t="s">
        <v>1227</v>
      </c>
      <c r="E17">
        <v>9</v>
      </c>
      <c r="F17" t="s">
        <v>580</v>
      </c>
      <c r="G17" t="s">
        <v>334</v>
      </c>
    </row>
    <row r="18" spans="1:7">
      <c r="A18" s="1" t="s">
        <v>67</v>
      </c>
      <c r="B18" t="s">
        <v>23</v>
      </c>
      <c r="C18" t="s">
        <v>1228</v>
      </c>
      <c r="D18" t="s">
        <v>1229</v>
      </c>
      <c r="E18">
        <v>10</v>
      </c>
      <c r="F18" t="s">
        <v>580</v>
      </c>
      <c r="G18" t="s">
        <v>334</v>
      </c>
    </row>
    <row r="19" spans="1:7">
      <c r="A19" s="1" t="s">
        <v>67</v>
      </c>
      <c r="B19" t="s">
        <v>23</v>
      </c>
      <c r="C19" s="1" t="s">
        <v>1230</v>
      </c>
      <c r="D19" s="1" t="s">
        <v>1231</v>
      </c>
      <c r="E19">
        <v>15</v>
      </c>
      <c r="F19" t="s">
        <v>580</v>
      </c>
      <c r="G19" t="s">
        <v>334</v>
      </c>
    </row>
    <row r="20" spans="1:7">
      <c r="A20" s="1" t="s">
        <v>67</v>
      </c>
      <c r="B20" t="s">
        <v>23</v>
      </c>
      <c r="C20" s="1" t="s">
        <v>1232</v>
      </c>
      <c r="D20" s="1" t="s">
        <v>1233</v>
      </c>
      <c r="E20">
        <v>20</v>
      </c>
      <c r="F20" t="s">
        <v>580</v>
      </c>
      <c r="G20" t="s">
        <v>334</v>
      </c>
    </row>
    <row r="21" spans="1:7">
      <c r="A21" t="s">
        <v>67</v>
      </c>
      <c r="B21" t="s">
        <v>127</v>
      </c>
      <c r="C21" t="s">
        <v>1234</v>
      </c>
      <c r="D21" t="s">
        <v>1235</v>
      </c>
      <c r="E21">
        <v>0.25</v>
      </c>
      <c r="G21" t="s">
        <v>334</v>
      </c>
    </row>
    <row r="22" spans="1:7">
      <c r="A22" t="s">
        <v>67</v>
      </c>
      <c r="B22" t="s">
        <v>127</v>
      </c>
      <c r="C22" t="s">
        <v>1236</v>
      </c>
      <c r="D22" t="s">
        <v>1237</v>
      </c>
      <c r="E22">
        <v>0.5</v>
      </c>
      <c r="G22" t="s">
        <v>334</v>
      </c>
    </row>
    <row r="23" spans="1:7">
      <c r="A23" t="s">
        <v>67</v>
      </c>
      <c r="B23" t="s">
        <v>127</v>
      </c>
      <c r="C23" t="s">
        <v>1238</v>
      </c>
      <c r="D23" t="s">
        <v>1239</v>
      </c>
      <c r="E23">
        <v>1</v>
      </c>
      <c r="G23" t="s">
        <v>334</v>
      </c>
    </row>
    <row r="24" spans="1:7">
      <c r="A24" t="s">
        <v>67</v>
      </c>
      <c r="B24" t="s">
        <v>127</v>
      </c>
      <c r="C24" t="s">
        <v>159</v>
      </c>
      <c r="D24" t="s">
        <v>1240</v>
      </c>
      <c r="E24">
        <v>2</v>
      </c>
      <c r="G24" t="s">
        <v>334</v>
      </c>
    </row>
    <row r="25" spans="1:7">
      <c r="A25" t="s">
        <v>67</v>
      </c>
      <c r="B25" t="s">
        <v>127</v>
      </c>
      <c r="C25" t="s">
        <v>1241</v>
      </c>
      <c r="D25" t="s">
        <v>1242</v>
      </c>
      <c r="E25">
        <v>3</v>
      </c>
      <c r="G25" t="s">
        <v>334</v>
      </c>
    </row>
    <row r="26" spans="1:7">
      <c r="A26" t="s">
        <v>67</v>
      </c>
      <c r="B26" t="s">
        <v>127</v>
      </c>
      <c r="C26" t="s">
        <v>1243</v>
      </c>
      <c r="D26" t="s">
        <v>1244</v>
      </c>
      <c r="E26">
        <v>4</v>
      </c>
      <c r="G26" t="s">
        <v>334</v>
      </c>
    </row>
    <row r="27" spans="1:7">
      <c r="A27" t="s">
        <v>67</v>
      </c>
      <c r="B27" t="s">
        <v>127</v>
      </c>
      <c r="C27" t="s">
        <v>1245</v>
      </c>
      <c r="D27" t="s">
        <v>1246</v>
      </c>
      <c r="E27">
        <v>5</v>
      </c>
      <c r="G27" t="s">
        <v>334</v>
      </c>
    </row>
    <row r="28" spans="1:7">
      <c r="A28" t="s">
        <v>67</v>
      </c>
      <c r="B28" t="s">
        <v>127</v>
      </c>
      <c r="C28" t="s">
        <v>1247</v>
      </c>
      <c r="D28" t="s">
        <v>1248</v>
      </c>
      <c r="E28">
        <v>7</v>
      </c>
      <c r="G28" t="s">
        <v>334</v>
      </c>
    </row>
    <row r="29" spans="1:7">
      <c r="A29" t="s">
        <v>67</v>
      </c>
      <c r="B29" t="s">
        <v>127</v>
      </c>
      <c r="C29" t="s">
        <v>1249</v>
      </c>
      <c r="D29" t="s">
        <v>1250</v>
      </c>
      <c r="E29">
        <v>8</v>
      </c>
      <c r="G29" t="s">
        <v>334</v>
      </c>
    </row>
    <row r="30" spans="1:7">
      <c r="A30" t="s">
        <v>67</v>
      </c>
      <c r="B30" t="s">
        <v>127</v>
      </c>
      <c r="C30" t="s">
        <v>1251</v>
      </c>
      <c r="D30" t="s">
        <v>1252</v>
      </c>
      <c r="E30">
        <v>9</v>
      </c>
      <c r="G30" t="s">
        <v>334</v>
      </c>
    </row>
    <row r="31" spans="1:7">
      <c r="A31" t="s">
        <v>67</v>
      </c>
      <c r="B31" t="s">
        <v>127</v>
      </c>
      <c r="C31" t="s">
        <v>1253</v>
      </c>
      <c r="D31" t="s">
        <v>1254</v>
      </c>
      <c r="E31">
        <v>10</v>
      </c>
      <c r="G31" t="s">
        <v>334</v>
      </c>
    </row>
    <row r="32" spans="1:7">
      <c r="A32" t="s">
        <v>67</v>
      </c>
      <c r="B32" t="s">
        <v>127</v>
      </c>
      <c r="C32" t="s">
        <v>1255</v>
      </c>
      <c r="D32" t="s">
        <v>1256</v>
      </c>
      <c r="E32">
        <v>15</v>
      </c>
      <c r="G32" t="s">
        <v>334</v>
      </c>
    </row>
    <row r="33" spans="1:7">
      <c r="A33" t="s">
        <v>67</v>
      </c>
      <c r="B33" t="s">
        <v>127</v>
      </c>
      <c r="C33" t="s">
        <v>1257</v>
      </c>
      <c r="D33" t="s">
        <v>1258</v>
      </c>
      <c r="E33">
        <v>20</v>
      </c>
      <c r="G33" t="s">
        <v>334</v>
      </c>
    </row>
    <row r="34" spans="1:7">
      <c r="A34" t="s">
        <v>67</v>
      </c>
      <c r="B34" t="s">
        <v>127</v>
      </c>
      <c r="C34" t="s">
        <v>1259</v>
      </c>
      <c r="D34" t="s">
        <v>1260</v>
      </c>
      <c r="E34">
        <v>0.25</v>
      </c>
      <c r="G34" t="s">
        <v>334</v>
      </c>
    </row>
    <row r="35" spans="1:7">
      <c r="A35" t="s">
        <v>67</v>
      </c>
      <c r="B35" t="s">
        <v>127</v>
      </c>
      <c r="C35" t="s">
        <v>1261</v>
      </c>
      <c r="D35" t="s">
        <v>1262</v>
      </c>
      <c r="E35">
        <v>0.5</v>
      </c>
      <c r="G35" t="s">
        <v>334</v>
      </c>
    </row>
    <row r="36" spans="1:7">
      <c r="A36" t="s">
        <v>67</v>
      </c>
      <c r="B36" t="s">
        <v>127</v>
      </c>
      <c r="C36" t="s">
        <v>1263</v>
      </c>
      <c r="D36" t="s">
        <v>1264</v>
      </c>
      <c r="E36">
        <v>1</v>
      </c>
      <c r="G36" t="s">
        <v>334</v>
      </c>
    </row>
    <row r="37" spans="1:7">
      <c r="A37" t="s">
        <v>67</v>
      </c>
      <c r="B37" t="s">
        <v>127</v>
      </c>
      <c r="C37" t="s">
        <v>1265</v>
      </c>
      <c r="D37" t="s">
        <v>1266</v>
      </c>
      <c r="E37">
        <v>2</v>
      </c>
      <c r="G37" t="s">
        <v>334</v>
      </c>
    </row>
    <row r="38" spans="1:7">
      <c r="A38" t="s">
        <v>67</v>
      </c>
      <c r="B38" t="s">
        <v>127</v>
      </c>
      <c r="C38" t="s">
        <v>1267</v>
      </c>
      <c r="D38" t="s">
        <v>1268</v>
      </c>
      <c r="E38">
        <v>3</v>
      </c>
      <c r="G38" t="s">
        <v>334</v>
      </c>
    </row>
    <row r="39" spans="1:7">
      <c r="A39" t="s">
        <v>67</v>
      </c>
      <c r="B39" t="s">
        <v>127</v>
      </c>
      <c r="C39" t="s">
        <v>1269</v>
      </c>
      <c r="D39" t="s">
        <v>1270</v>
      </c>
      <c r="E39">
        <v>4</v>
      </c>
      <c r="G39" t="s">
        <v>334</v>
      </c>
    </row>
    <row r="40" spans="1:7">
      <c r="A40" t="s">
        <v>67</v>
      </c>
      <c r="B40" t="s">
        <v>127</v>
      </c>
      <c r="C40" t="s">
        <v>1271</v>
      </c>
      <c r="D40" t="s">
        <v>1272</v>
      </c>
      <c r="E40">
        <v>5</v>
      </c>
      <c r="G40" t="s">
        <v>334</v>
      </c>
    </row>
    <row r="41" spans="1:7">
      <c r="A41" t="s">
        <v>67</v>
      </c>
      <c r="B41" t="s">
        <v>127</v>
      </c>
      <c r="C41" t="s">
        <v>1273</v>
      </c>
      <c r="D41" t="s">
        <v>1274</v>
      </c>
      <c r="E41">
        <v>6</v>
      </c>
      <c r="G41" t="s">
        <v>334</v>
      </c>
    </row>
    <row r="42" spans="1:7">
      <c r="A42" t="s">
        <v>67</v>
      </c>
      <c r="B42" t="s">
        <v>127</v>
      </c>
      <c r="C42" t="s">
        <v>1275</v>
      </c>
      <c r="D42" t="s">
        <v>1276</v>
      </c>
      <c r="E42">
        <v>7</v>
      </c>
      <c r="G42" t="s">
        <v>334</v>
      </c>
    </row>
    <row r="43" spans="1:7">
      <c r="A43" t="s">
        <v>67</v>
      </c>
      <c r="B43" t="s">
        <v>127</v>
      </c>
      <c r="C43" t="s">
        <v>1277</v>
      </c>
      <c r="D43" t="s">
        <v>1278</v>
      </c>
      <c r="E43">
        <v>8</v>
      </c>
      <c r="G43" t="s">
        <v>334</v>
      </c>
    </row>
    <row r="44" spans="1:7">
      <c r="A44" t="s">
        <v>67</v>
      </c>
      <c r="B44" t="s">
        <v>127</v>
      </c>
      <c r="C44" t="s">
        <v>1279</v>
      </c>
      <c r="D44" t="s">
        <v>1280</v>
      </c>
      <c r="E44">
        <v>9</v>
      </c>
      <c r="G44" t="s">
        <v>334</v>
      </c>
    </row>
    <row r="45" spans="1:7">
      <c r="A45" t="s">
        <v>67</v>
      </c>
      <c r="B45" t="s">
        <v>127</v>
      </c>
      <c r="C45" t="s">
        <v>1281</v>
      </c>
      <c r="D45" t="s">
        <v>1282</v>
      </c>
      <c r="E45">
        <v>10</v>
      </c>
      <c r="G45" t="s">
        <v>334</v>
      </c>
    </row>
    <row r="46" spans="1:7">
      <c r="A46" t="s">
        <v>67</v>
      </c>
      <c r="B46" t="s">
        <v>127</v>
      </c>
      <c r="C46" t="s">
        <v>1283</v>
      </c>
      <c r="D46" t="s">
        <v>1284</v>
      </c>
      <c r="E46">
        <v>15</v>
      </c>
      <c r="G46" t="s">
        <v>334</v>
      </c>
    </row>
    <row r="47" spans="1:7">
      <c r="A47" t="s">
        <v>67</v>
      </c>
      <c r="B47" t="s">
        <v>127</v>
      </c>
      <c r="C47" t="s">
        <v>1285</v>
      </c>
      <c r="D47" t="s">
        <v>1286</v>
      </c>
      <c r="E47">
        <v>20</v>
      </c>
      <c r="G47" t="s">
        <v>334</v>
      </c>
    </row>
    <row r="48" spans="1:7">
      <c r="A48" t="s">
        <v>67</v>
      </c>
      <c r="B48" t="s">
        <v>127</v>
      </c>
      <c r="C48" t="s">
        <v>1287</v>
      </c>
      <c r="D48" t="s">
        <v>1288</v>
      </c>
      <c r="E48">
        <v>30</v>
      </c>
      <c r="G48" t="s">
        <v>334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README</vt:lpstr>
      <vt:lpstr>FWD PRM</vt:lpstr>
      <vt:lpstr>USD</vt:lpstr>
      <vt:lpstr>BRL</vt:lpstr>
      <vt:lpstr>COP</vt:lpstr>
      <vt:lpstr>HUF</vt:lpstr>
      <vt:lpstr>IDR</vt:lpstr>
      <vt:lpstr>ILS</vt:lpstr>
      <vt:lpstr>KRW</vt:lpstr>
      <vt:lpstr>MXN</vt:lpstr>
      <vt:lpstr>MYR</vt:lpstr>
      <vt:lpstr>PEN</vt:lpstr>
      <vt:lpstr>PHP</vt:lpstr>
      <vt:lpstr>PLN</vt:lpstr>
      <vt:lpstr>RUB</vt:lpstr>
      <vt:lpstr>THB</vt:lpstr>
      <vt:lpstr>TRY</vt:lpstr>
      <vt:lpstr>ZAR</vt:lpstr>
      <vt:lpstr>AUD</vt:lpstr>
      <vt:lpstr>CAD</vt:lpstr>
      <vt:lpstr>CHF</vt:lpstr>
      <vt:lpstr>DKK</vt:lpstr>
      <vt:lpstr>EUR</vt:lpstr>
      <vt:lpstr>GBP</vt:lpstr>
      <vt:lpstr>JPY</vt:lpstr>
      <vt:lpstr>NOK</vt:lpstr>
      <vt:lpstr>NZD</vt:lpstr>
      <vt:lpstr>SEK</vt:lpstr>
      <vt:lpstr>CONV</vt:lpstr>
      <vt:lpstr>FX</vt:lpstr>
    </vt:vector>
  </TitlesOfParts>
  <Manager/>
  <Company>Federal Reserve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Pavel Solis</dc:creator>
  <cp:keywords/>
  <dc:description/>
  <cp:lastModifiedBy>MFA</cp:lastModifiedBy>
  <cp:revision/>
  <dcterms:created xsi:type="dcterms:W3CDTF">2015-04-02T18:01:11Z</dcterms:created>
  <dcterms:modified xsi:type="dcterms:W3CDTF">2024-12-19T01:55:37Z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{D6A0DB8C-9D00-4314-9A70-F9A81C9296C0}</vt:lpwstr>
  </property>
</Properties>
</file>