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D" sheetId="1" state="visible" r:id="rId2"/>
    <sheet name="Count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45 / 2</t>
        </r>
      </text>
    </comment>
    <comment ref="O1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46 / 2</t>
        </r>
      </text>
    </comment>
    <comment ref="O1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46 / 2</t>
        </r>
      </text>
    </comment>
    <comment ref="O2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29 / 2</t>
        </r>
      </text>
    </comment>
    <comment ref="O2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27 / 2</t>
        </r>
      </text>
    </comment>
    <comment ref="O3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23 / 2</t>
        </r>
      </text>
    </comment>
    <comment ref="O5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21 / 2</t>
        </r>
      </text>
    </comment>
    <comment ref="O5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23 / 2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37 / 2
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8 / 2</t>
        </r>
      </text>
    </comment>
    <comment ref="R1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52 / 2</t>
        </r>
      </text>
    </comment>
    <comment ref="R2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39 / 2</t>
        </r>
      </text>
    </comment>
    <comment ref="R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16 / 2</t>
        </r>
      </text>
    </comment>
    <comment ref="R28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48 / 2</t>
        </r>
      </text>
    </comment>
    <comment ref="R3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21 / 2</t>
        </r>
      </text>
    </comment>
    <comment ref="R3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46 / 2</t>
        </r>
      </text>
    </comment>
    <comment ref="R5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31 / 2</t>
        </r>
      </text>
    </comment>
    <comment ref="R5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42 / 2</t>
        </r>
      </text>
    </comment>
    <comment ref="R5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51 / 2</t>
        </r>
      </text>
    </comment>
    <comment ref="R5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43 / 2</t>
        </r>
      </text>
    </comment>
    <comment ref="U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32 / 2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36 / 2</t>
        </r>
      </text>
    </comment>
    <comment ref="U1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46 / 2</t>
        </r>
      </text>
    </comment>
    <comment ref="U2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49 / 2</t>
        </r>
      </text>
    </comment>
    <comment ref="U27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38 / 2</t>
        </r>
      </text>
    </comment>
    <comment ref="U2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19 / 2</t>
        </r>
      </text>
    </comment>
    <comment ref="U3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7 / 2</t>
        </r>
      </text>
    </comment>
    <comment ref="U5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27 / 2</t>
        </r>
      </text>
    </comment>
    <comment ref="U5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16 / 2</t>
        </r>
      </text>
    </comment>
    <comment ref="U67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31 / 2</t>
        </r>
      </text>
    </comment>
    <comment ref="X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31 / 2</t>
        </r>
      </text>
    </comment>
    <comment ref="X1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30 / 2</t>
        </r>
      </text>
    </comment>
    <comment ref="X1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36 / 2</t>
        </r>
      </text>
    </comment>
    <comment ref="X2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18 / 2</t>
        </r>
      </text>
    </comment>
    <comment ref="X2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21 / 2</t>
        </r>
      </text>
    </comment>
    <comment ref="X2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33 / 2</t>
        </r>
      </text>
    </comment>
    <comment ref="X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32 / 2</t>
        </r>
      </text>
    </comment>
    <comment ref="X5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29 / 2</t>
        </r>
      </text>
    </comment>
    <comment ref="AA7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43 / 2</t>
        </r>
      </text>
    </comment>
    <comment ref="AA1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33 / 2</t>
        </r>
      </text>
    </comment>
    <comment ref="AA1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40 / 2</t>
        </r>
      </text>
    </comment>
    <comment ref="AA18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43 / 2</t>
        </r>
      </text>
    </comment>
    <comment ref="AA2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35 / 2</t>
        </r>
      </text>
    </comment>
    <comment ref="AA27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50 / 2</t>
        </r>
      </text>
    </comment>
    <comment ref="AA3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7 / 2</t>
        </r>
      </text>
    </comment>
    <comment ref="AA5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17 / 2</t>
        </r>
      </text>
    </comment>
    <comment ref="AA5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29 / 2
</t>
        </r>
      </text>
    </comment>
    <comment ref="AA5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17 / 2</t>
        </r>
      </text>
    </comment>
    <comment ref="AA67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46 / 2</t>
        </r>
      </text>
    </comment>
    <comment ref="AD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45 / 2</t>
        </r>
      </text>
    </comment>
    <comment ref="AD8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44 / 2</t>
        </r>
      </text>
    </comment>
    <comment ref="AD1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40 / 2</t>
        </r>
      </text>
    </comment>
    <comment ref="AD1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32 / 2</t>
        </r>
      </text>
    </comment>
    <comment ref="AD1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47 / 2</t>
        </r>
      </text>
    </comment>
    <comment ref="AD1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28 / 2</t>
        </r>
      </text>
    </comment>
    <comment ref="AD2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12 / 2</t>
        </r>
      </text>
    </comment>
    <comment ref="AD2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48 /2</t>
        </r>
      </text>
    </comment>
    <comment ref="AD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47 / 2</t>
        </r>
      </text>
    </comment>
    <comment ref="AD2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25 / 2</t>
        </r>
      </text>
    </comment>
    <comment ref="AD2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7 / 2</t>
        </r>
      </text>
    </comment>
    <comment ref="AD3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54 / 2</t>
        </r>
      </text>
    </comment>
    <comment ref="AD3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39 / 2</t>
        </r>
      </text>
    </comment>
    <comment ref="AD5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46 / 2</t>
        </r>
      </text>
    </comment>
    <comment ref="AD5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23 / 2</t>
        </r>
      </text>
    </comment>
    <comment ref="AD5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23 / 2</t>
        </r>
      </text>
    </comment>
    <comment ref="AG1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36 / 2
</t>
        </r>
      </text>
    </comment>
    <comment ref="AG17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36 / 2</t>
        </r>
      </text>
    </comment>
    <comment ref="AG18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46 / 2</t>
        </r>
      </text>
    </comment>
    <comment ref="AG1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45 /2</t>
        </r>
      </text>
    </comment>
    <comment ref="AG2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26 / 2</t>
        </r>
      </text>
    </comment>
    <comment ref="AG2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19 / 2</t>
        </r>
      </text>
    </comment>
    <comment ref="AG3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36 / 2</t>
        </r>
      </text>
    </comment>
    <comment ref="AG35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33 / 2</t>
        </r>
      </text>
    </comment>
    <comment ref="AG3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13 / 2</t>
        </r>
      </text>
    </comment>
    <comment ref="AG4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43 / 2</t>
        </r>
      </text>
    </comment>
    <comment ref="AG5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15 / 2</t>
        </r>
      </text>
    </comment>
    <comment ref="AG5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46 / 2</t>
        </r>
      </text>
    </comment>
    <comment ref="AJ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29 / 2</t>
        </r>
      </text>
    </comment>
    <comment ref="AJ1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46 / 2</t>
        </r>
      </text>
    </comment>
    <comment ref="AJ1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39 / 2</t>
        </r>
      </text>
    </comment>
    <comment ref="AJ1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39 / 2</t>
        </r>
      </text>
    </comment>
    <comment ref="AJ1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54 / 2</t>
        </r>
      </text>
    </comment>
    <comment ref="AJ2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53 / 2</t>
        </r>
      </text>
    </comment>
    <comment ref="AJ2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16 / 2</t>
        </r>
      </text>
    </comment>
    <comment ref="AJ2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51 / 2</t>
        </r>
      </text>
    </comment>
    <comment ref="AJ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38 / 2</t>
        </r>
      </text>
    </comment>
    <comment ref="AJ2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49 / 2</t>
        </r>
      </text>
    </comment>
    <comment ref="AJ2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39 / 2</t>
        </r>
      </text>
    </comment>
    <comment ref="AJ3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42 / 2</t>
        </r>
      </text>
    </comment>
    <comment ref="AJ3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47 / 2</t>
        </r>
      </text>
    </comment>
    <comment ref="AJ3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24 / 2</t>
        </r>
      </text>
    </comment>
    <comment ref="AJ4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22 / 2</t>
        </r>
      </text>
    </comment>
    <comment ref="AJ5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21 / 2</t>
        </r>
      </text>
    </comment>
    <comment ref="AJ5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31 / 2</t>
        </r>
      </text>
    </comment>
    <comment ref="AM1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21 / 2
</t>
        </r>
      </text>
    </comment>
    <comment ref="AM1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42 / 2</t>
        </r>
      </text>
    </comment>
    <comment ref="AM1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14 / 2</t>
        </r>
      </text>
    </comment>
    <comment ref="AM1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26 / 2</t>
        </r>
      </text>
    </comment>
    <comment ref="AM1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26 / 2</t>
        </r>
      </text>
    </comment>
    <comment ref="AM2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16 / 2</t>
        </r>
      </text>
    </comment>
    <comment ref="AM2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51 / 2</t>
        </r>
      </text>
    </comment>
    <comment ref="AM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30 / 2</t>
        </r>
      </text>
    </comment>
    <comment ref="AM2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38 / 2</t>
        </r>
      </text>
    </comment>
    <comment ref="AM3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29 / 2</t>
        </r>
      </text>
    </comment>
    <comment ref="AM3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25 / 2</t>
        </r>
      </text>
    </comment>
    <comment ref="AM3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30 / 2
</t>
        </r>
      </text>
    </comment>
    <comment ref="AM5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43 / 2</t>
        </r>
      </text>
    </comment>
    <comment ref="AM6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 / 2</t>
        </r>
      </text>
    </comment>
    <comment ref="AP1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14 / 2</t>
        </r>
      </text>
    </comment>
    <comment ref="AP2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51 / 2</t>
        </r>
      </text>
    </comment>
    <comment ref="AP2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40 / 2
</t>
        </r>
      </text>
    </comment>
    <comment ref="AP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46 / 2</t>
        </r>
      </text>
    </comment>
    <comment ref="AP2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16 / 2</t>
        </r>
      </text>
    </comment>
    <comment ref="AP4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43 / 2</t>
        </r>
      </text>
    </comment>
    <comment ref="AP4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33 / 2</t>
        </r>
      </text>
    </comment>
    <comment ref="AP4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50 / 2</t>
        </r>
      </text>
    </comment>
    <comment ref="AP4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26 / 2</t>
        </r>
      </text>
    </comment>
    <comment ref="AP5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39 / 2</t>
        </r>
      </text>
    </comment>
    <comment ref="AP5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31 / 2</t>
        </r>
      </text>
    </comment>
    <comment ref="AP5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28 / 2</t>
        </r>
      </text>
    </comment>
    <comment ref="AP5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23 / 2</t>
        </r>
      </text>
    </comment>
    <comment ref="AP6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45 / 2</t>
        </r>
      </text>
    </comment>
    <comment ref="AS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32 / 2</t>
        </r>
      </text>
    </comment>
    <comment ref="AS2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26 / 2</t>
        </r>
      </text>
    </comment>
    <comment ref="AS5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36 / 2</t>
        </r>
      </text>
    </comment>
    <comment ref="AS5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32 / 2</t>
        </r>
      </text>
    </comment>
    <comment ref="AV1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40 / 2</t>
        </r>
      </text>
    </comment>
    <comment ref="AV1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30 / 2</t>
        </r>
      </text>
    </comment>
    <comment ref="AV1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25 / 2</t>
        </r>
      </text>
    </comment>
    <comment ref="AV1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14 / 2</t>
        </r>
      </text>
    </comment>
    <comment ref="AV2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42 / 2</t>
        </r>
      </text>
    </comment>
    <comment ref="AV3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40 / 2
</t>
        </r>
      </text>
    </comment>
    <comment ref="AV3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42 / 2</t>
        </r>
      </text>
    </comment>
    <comment ref="AV4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24 / 2</t>
        </r>
      </text>
    </comment>
    <comment ref="AV4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36 / 2</t>
        </r>
      </text>
    </comment>
    <comment ref="AV5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20 / 2 - </t>
        </r>
      </text>
    </comment>
    <comment ref="AV5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41 / 2</t>
        </r>
      </text>
    </comment>
    <comment ref="AV5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20 / 2</t>
        </r>
      </text>
    </comment>
    <comment ref="AV6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96 / 2 - DQ im Finale</t>
        </r>
      </text>
    </comment>
    <comment ref="AV6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DQ, no voting</t>
        </r>
      </text>
    </comment>
    <comment ref="AY1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42 / 2
</t>
        </r>
      </text>
    </comment>
    <comment ref="AY1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39 / 2</t>
        </r>
      </text>
    </comment>
    <comment ref="AY17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27 / 2</t>
        </r>
      </text>
    </comment>
    <comment ref="AY3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40 / 2
</t>
        </r>
      </text>
    </comment>
    <comment ref="AY35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39 / 2</t>
        </r>
      </text>
    </comment>
    <comment ref="AY4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42 / 2</t>
        </r>
      </text>
    </comment>
    <comment ref="AY4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44 / 2</t>
        </r>
      </text>
    </comment>
    <comment ref="AY5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36 / 2</t>
        </r>
      </text>
    </comment>
  </commentList>
</comments>
</file>

<file path=xl/sharedStrings.xml><?xml version="1.0" encoding="utf-8"?>
<sst xmlns="http://schemas.openxmlformats.org/spreadsheetml/2006/main" count="1234" uniqueCount="203">
  <si>
    <t xml:space="preserve">HOD</t>
  </si>
  <si>
    <t xml:space="preserve">Total</t>
  </si>
  <si>
    <t xml:space="preserve">Average</t>
  </si>
  <si>
    <t xml:space="preserve">Points in</t>
  </si>
  <si>
    <t xml:space="preserve">EMSC-13 Host City</t>
  </si>
  <si>
    <t xml:space="preserve">Points</t>
  </si>
  <si>
    <t xml:space="preserve">Ranking</t>
  </si>
  <si>
    <t xml:space="preserve">EMSC-12 Host City</t>
  </si>
  <si>
    <t xml:space="preserve">EMSC-11 Host City</t>
  </si>
  <si>
    <t xml:space="preserve">EMSC10-Host City</t>
  </si>
  <si>
    <t xml:space="preserve">EMSC9-Host City</t>
  </si>
  <si>
    <t xml:space="preserve">EMSC8-Host City</t>
  </si>
  <si>
    <t xml:space="preserve">EMSC7-Host City</t>
  </si>
  <si>
    <t xml:space="preserve">EMSC6-Host City</t>
  </si>
  <si>
    <t xml:space="preserve">EMSC5-Host City</t>
  </si>
  <si>
    <t xml:space="preserve">EMSC4-Host City</t>
  </si>
  <si>
    <t xml:space="preserve">EMSC3-Host City</t>
  </si>
  <si>
    <t xml:space="preserve">EMSC2-Host City</t>
  </si>
  <si>
    <t xml:space="preserve">EMSC1-Host City</t>
  </si>
  <si>
    <t xml:space="preserve"> ↑</t>
  </si>
  <si>
    <t xml:space="preserve">↑</t>
  </si>
  <si>
    <t xml:space="preserve">Martin Carlsholt Unger</t>
  </si>
  <si>
    <t xml:space="preserve">Sweden</t>
  </si>
  <si>
    <t xml:space="preserve">Hungary</t>
  </si>
  <si>
    <t xml:space="preserve">Denmark</t>
  </si>
  <si>
    <t xml:space="preserve">Slovenia</t>
  </si>
  <si>
    <t xml:space="preserve">Australia</t>
  </si>
  <si>
    <t xml:space="preserve">Czechia</t>
  </si>
  <si>
    <t xml:space="preserve">3-1</t>
  </si>
  <si>
    <t xml:space="preserve">FabioMassimo Falchi</t>
  </si>
  <si>
    <t xml:space="preserve">Israel</t>
  </si>
  <si>
    <t xml:space="preserve">Utd. Kingdom</t>
  </si>
  <si>
    <t xml:space="preserve">Luxembourg</t>
  </si>
  <si>
    <t xml:space="preserve">Serbia</t>
  </si>
  <si>
    <t xml:space="preserve">Greece</t>
  </si>
  <si>
    <t xml:space="preserve">France</t>
  </si>
  <si>
    <t xml:space="preserve">San Marino</t>
  </si>
  <si>
    <t xml:space="preserve">Azerbaijan</t>
  </si>
  <si>
    <t xml:space="preserve">Morocco</t>
  </si>
  <si>
    <t xml:space="preserve">Romania</t>
  </si>
  <si>
    <t xml:space="preserve">Ukraine</t>
  </si>
  <si>
    <t xml:space="preserve">4-0</t>
  </si>
  <si>
    <t xml:space="preserve">↓</t>
  </si>
  <si>
    <t xml:space="preserve"> ↓</t>
  </si>
  <si>
    <t xml:space="preserve">Adnan Laoudy</t>
  </si>
  <si>
    <t xml:space="preserve">Bulgaria</t>
  </si>
  <si>
    <t xml:space="preserve">DQ</t>
  </si>
  <si>
    <t xml:space="preserve">Spain</t>
  </si>
  <si>
    <t xml:space="preserve">Lebanon</t>
  </si>
  <si>
    <t xml:space="preserve">United Kingdom</t>
  </si>
  <si>
    <t xml:space="preserve">Ireland</t>
  </si>
  <si>
    <t xml:space="preserve">Andorra</t>
  </si>
  <si>
    <t xml:space="preserve">SF-15</t>
  </si>
  <si>
    <t xml:space="preserve">4-0 (2-0)</t>
  </si>
  <si>
    <t xml:space="preserve"> ↔</t>
  </si>
  <si>
    <t xml:space="preserve">Paolo Bortoli</t>
  </si>
  <si>
    <t xml:space="preserve">Italy</t>
  </si>
  <si>
    <t xml:space="preserve">Slovakia</t>
  </si>
  <si>
    <t xml:space="preserve">Finland</t>
  </si>
  <si>
    <t xml:space="preserve">Monaco</t>
  </si>
  <si>
    <t xml:space="preserve">1-0</t>
  </si>
  <si>
    <t xml:space="preserve">Sven Gessinger</t>
  </si>
  <si>
    <t xml:space="preserve">Germany</t>
  </si>
  <si>
    <t xml:space="preserve">Armenia</t>
  </si>
  <si>
    <t xml:space="preserve">Cyprus</t>
  </si>
  <si>
    <t xml:space="preserve">Richard Triendl</t>
  </si>
  <si>
    <t xml:space="preserve">Austria</t>
  </si>
  <si>
    <t xml:space="preserve">SF-14</t>
  </si>
  <si>
    <t xml:space="preserve">Russia</t>
  </si>
  <si>
    <t xml:space="preserve">Mile Gojcevic</t>
  </si>
  <si>
    <t xml:space="preserve">SF-18</t>
  </si>
  <si>
    <t xml:space="preserve">North Macedonia</t>
  </si>
  <si>
    <t xml:space="preserve">Iceland</t>
  </si>
  <si>
    <t xml:space="preserve">Switzerland</t>
  </si>
  <si>
    <t xml:space="preserve">Belarus</t>
  </si>
  <si>
    <t xml:space="preserve">4-0 (3-0)</t>
  </si>
  <si>
    <t xml:space="preserve">Giovanni Affronte</t>
  </si>
  <si>
    <t xml:space="preserve">SF-13</t>
  </si>
  <si>
    <t xml:space="preserve">Turkey</t>
  </si>
  <si>
    <t xml:space="preserve">Moldova</t>
  </si>
  <si>
    <t xml:space="preserve">Malta</t>
  </si>
  <si>
    <t xml:space="preserve">SF-19</t>
  </si>
  <si>
    <t xml:space="preserve">Netherlands</t>
  </si>
  <si>
    <t xml:space="preserve">Argiris Maniotas</t>
  </si>
  <si>
    <t xml:space="preserve">Rui Reis</t>
  </si>
  <si>
    <t xml:space="preserve">Portugal</t>
  </si>
  <si>
    <t xml:space="preserve">SF-16</t>
  </si>
  <si>
    <t xml:space="preserve">Belgium</t>
  </si>
  <si>
    <t xml:space="preserve">Keiron Lynch</t>
  </si>
  <si>
    <t xml:space="preserve">Norway</t>
  </si>
  <si>
    <t xml:space="preserve">Hendrik Wolff</t>
  </si>
  <si>
    <t xml:space="preserve">Poland</t>
  </si>
  <si>
    <t xml:space="preserve">SF-17</t>
  </si>
  <si>
    <t xml:space="preserve">Lutz Bleckmann</t>
  </si>
  <si>
    <t xml:space="preserve">Egypt</t>
  </si>
  <si>
    <t xml:space="preserve">Latvia</t>
  </si>
  <si>
    <t xml:space="preserve">Luís Coelho</t>
  </si>
  <si>
    <t xml:space="preserve">2-1</t>
  </si>
  <si>
    <t xml:space="preserve">Richard Cox</t>
  </si>
  <si>
    <t xml:space="preserve">Santi Balderas Blanco</t>
  </si>
  <si>
    <t xml:space="preserve">Croatia</t>
  </si>
  <si>
    <t xml:space="preserve">Michalis Terzis</t>
  </si>
  <si>
    <t xml:space="preserve"> </t>
  </si>
  <si>
    <t xml:space="preserve">Bosnia-Herz.</t>
  </si>
  <si>
    <t xml:space="preserve">1-3</t>
  </si>
  <si>
    <t xml:space="preserve">Katrin Born</t>
  </si>
  <si>
    <t xml:space="preserve">Sven Biwald</t>
  </si>
  <si>
    <t xml:space="preserve">Kazakhstan</t>
  </si>
  <si>
    <t xml:space="preserve">Francesco Perrone</t>
  </si>
  <si>
    <t xml:space="preserve">Georgia</t>
  </si>
  <si>
    <t xml:space="preserve">2-2</t>
  </si>
  <si>
    <t xml:space="preserve">Christoforos Andrianos</t>
  </si>
  <si>
    <t xml:space="preserve">2-0</t>
  </si>
  <si>
    <t xml:space="preserve">Mathias Christiansson</t>
  </si>
  <si>
    <t xml:space="preserve">Estonia</t>
  </si>
  <si>
    <t xml:space="preserve">SF-21</t>
  </si>
  <si>
    <t xml:space="preserve">Christian Sandmann</t>
  </si>
  <si>
    <t xml:space="preserve">Jordan</t>
  </si>
  <si>
    <t xml:space="preserve">Edu Padrós Creus</t>
  </si>
  <si>
    <t xml:space="preserve">Ricardo Gomes</t>
  </si>
  <si>
    <t xml:space="preserve">Montenegro</t>
  </si>
  <si>
    <t xml:space="preserve">0-1</t>
  </si>
  <si>
    <t xml:space="preserve">Mauro Correia</t>
  </si>
  <si>
    <t xml:space="preserve">SF-20</t>
  </si>
  <si>
    <t xml:space="preserve">Joaquin Montesinos</t>
  </si>
  <si>
    <t xml:space="preserve">Paul Didden</t>
  </si>
  <si>
    <t xml:space="preserve">2-2 (1-2)</t>
  </si>
  <si>
    <t xml:space="preserve">Phil Bailey</t>
  </si>
  <si>
    <t xml:space="preserve">Sven van der Lelie</t>
  </si>
  <si>
    <t xml:space="preserve">Owen Jack Dearnaley</t>
  </si>
  <si>
    <t xml:space="preserve">Quim Amorós Le-Roux</t>
  </si>
  <si>
    <t xml:space="preserve">RET</t>
  </si>
  <si>
    <t xml:space="preserve">Albania</t>
  </si>
  <si>
    <t xml:space="preserve">Luke Woods</t>
  </si>
  <si>
    <t xml:space="preserve">Luxemburg</t>
  </si>
  <si>
    <t xml:space="preserve">3-0</t>
  </si>
  <si>
    <t xml:space="preserve">Emanuel Filipe</t>
  </si>
  <si>
    <t xml:space="preserve">Tomislav Roso</t>
  </si>
  <si>
    <t xml:space="preserve">Lithuania</t>
  </si>
  <si>
    <t xml:space="preserve">Tunesia</t>
  </si>
  <si>
    <t xml:space="preserve">Bosnia &amp; Herzeg.</t>
  </si>
  <si>
    <t xml:space="preserve">Stefano Di Betta</t>
  </si>
  <si>
    <t xml:space="preserve">Christos Triantafillou</t>
  </si>
  <si>
    <t xml:space="preserve">Gentrit Kastrati</t>
  </si>
  <si>
    <t xml:space="preserve">Gerrit Boogaard</t>
  </si>
  <si>
    <t xml:space="preserve">José Mora</t>
  </si>
  <si>
    <t xml:space="preserve">Gabriel Yau</t>
  </si>
  <si>
    <t xml:space="preserve">Germany </t>
  </si>
  <si>
    <t xml:space="preserve">0-2</t>
  </si>
  <si>
    <t xml:space="preserve">André Henriques</t>
  </si>
  <si>
    <t xml:space="preserve">Pablo Jaime</t>
  </si>
  <si>
    <t xml:space="preserve">Tom Jan</t>
  </si>
  <si>
    <t xml:space="preserve">Bosnia &amp; Herzegovina</t>
  </si>
  <si>
    <t xml:space="preserve">Patrycja Ava Kasperkiewicz</t>
  </si>
  <si>
    <t xml:space="preserve">Pavel Todorov</t>
  </si>
  <si>
    <t xml:space="preserve">Stefan Schneider</t>
  </si>
  <si>
    <t xml:space="preserve">Alan Bond</t>
  </si>
  <si>
    <t xml:space="preserve">Nijat Badalov</t>
  </si>
  <si>
    <t xml:space="preserve">Ivats Veselinov</t>
  </si>
  <si>
    <t xml:space="preserve">Rodrigo Erazo</t>
  </si>
  <si>
    <t xml:space="preserve">SF-15 </t>
  </si>
  <si>
    <t xml:space="preserve">Despina Kantziki</t>
  </si>
  <si>
    <t xml:space="preserve">0-3</t>
  </si>
  <si>
    <t xml:space="preserve">Jesús Santamaría Rodríguez</t>
  </si>
  <si>
    <t xml:space="preserve">Fábio Cuau-Boukentar</t>
  </si>
  <si>
    <t xml:space="preserve">1-1</t>
  </si>
  <si>
    <t xml:space="preserve">Nargiz Alizada</t>
  </si>
  <si>
    <t xml:space="preserve">Andrew Korypas</t>
  </si>
  <si>
    <t xml:space="preserve">Senne Mommens</t>
  </si>
  <si>
    <t xml:space="preserve">Zé Lança</t>
  </si>
  <si>
    <t xml:space="preserve">Adrian Refalo</t>
  </si>
  <si>
    <t xml:space="preserve">John Blue</t>
  </si>
  <si>
    <t xml:space="preserve">Joseph Cruz</t>
  </si>
  <si>
    <t xml:space="preserve">Raúl Mañas</t>
  </si>
  <si>
    <t xml:space="preserve">Jarohn Efha</t>
  </si>
  <si>
    <t xml:space="preserve">Alex Rivers</t>
  </si>
  <si>
    <t xml:space="preserve">Imke Mohrmann</t>
  </si>
  <si>
    <t xml:space="preserve">Maurice Dupont</t>
  </si>
  <si>
    <t xml:space="preserve">Andrianna Gkinosati</t>
  </si>
  <si>
    <t xml:space="preserve">Berkay Cetin</t>
  </si>
  <si>
    <t xml:space="preserve">Jonathan Zuñiga</t>
  </si>
  <si>
    <t xml:space="preserve">Valentin Durchev</t>
  </si>
  <si>
    <t xml:space="preserve">Sedat Can</t>
  </si>
  <si>
    <t xml:space="preserve">Gabrielius Matas</t>
  </si>
  <si>
    <t xml:space="preserve">Buraga Alexandru</t>
  </si>
  <si>
    <t xml:space="preserve">Toni Nikolov</t>
  </si>
  <si>
    <t xml:space="preserve">Joeri Groen</t>
  </si>
  <si>
    <t xml:space="preserve">EMSC-Country Statistics (after EMSC2202)</t>
  </si>
  <si>
    <t xml:space="preserve">Place</t>
  </si>
  <si>
    <t xml:space="preserve">Name of country</t>
  </si>
  <si>
    <t xml:space="preserve">Pot </t>
  </si>
  <si>
    <t xml:space="preserve">Participations </t>
  </si>
  <si>
    <t xml:space="preserve">Qualifying Rate</t>
  </si>
  <si>
    <t xml:space="preserve">Top10</t>
  </si>
  <si>
    <t xml:space="preserve">Winning</t>
  </si>
  <si>
    <t xml:space="preserve">2x</t>
  </si>
  <si>
    <t xml:space="preserve">1x</t>
  </si>
  <si>
    <t xml:space="preserve">5x</t>
  </si>
  <si>
    <t xml:space="preserve">4x</t>
  </si>
  <si>
    <t xml:space="preserve">3x</t>
  </si>
  <si>
    <t xml:space="preserve">Bosnia-Herzegovina</t>
  </si>
  <si>
    <t xml:space="preserve">Algeria</t>
  </si>
  <si>
    <t xml:space="preserve">Lybia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</si>
</sst>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"/>
    <numFmt numFmtId="167" formatCode="dd/mmm"/>
    <numFmt numFmtId="168" formatCode="General"/>
    <numFmt numFmtId="169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Bahnschrift"/>
      <family val="2"/>
      <charset val="1"/>
    </font>
    <font>
      <sz val="11"/>
      <color rgb="FF000000"/>
      <name val="Bahnschrift SemiBold"/>
      <family val="2"/>
      <charset val="1"/>
    </font>
    <font>
      <sz val="11"/>
      <name val="Calibri"/>
      <family val="2"/>
      <charset val="1"/>
    </font>
    <font>
      <sz val="11"/>
      <name val="Bahnschrift"/>
      <family val="2"/>
      <charset val="1"/>
    </font>
    <font>
      <b val="true"/>
      <sz val="11"/>
      <color rgb="FF000000"/>
      <name val="Bahnschrift SemiBold Condensed"/>
      <family val="2"/>
      <charset val="1"/>
    </font>
    <font>
      <sz val="11"/>
      <color rgb="FF000000"/>
      <name val="Bahnschrift SemiBold Condensed"/>
      <family val="2"/>
      <charset val="1"/>
    </font>
    <font>
      <b val="true"/>
      <sz val="11"/>
      <color rgb="FF000000"/>
      <name val="Bahnschrift Condensed"/>
      <family val="2"/>
      <charset val="1"/>
    </font>
    <font>
      <sz val="11"/>
      <color rgb="FF000000"/>
      <name val="Bahnschrift Condensed"/>
      <family val="2"/>
      <charset val="1"/>
    </font>
    <font>
      <sz val="11"/>
      <color rgb="FF000000"/>
      <name val="Bahnschrift SemiBold SemiConden"/>
      <family val="2"/>
      <charset val="1"/>
    </font>
    <font>
      <sz val="11"/>
      <color rgb="FF000000"/>
      <name val="Berlin Sans FB"/>
      <family val="2"/>
      <charset val="1"/>
    </font>
    <font>
      <sz val="11"/>
      <color rgb="FF000000"/>
      <name val="Bahnschrift SemiCondensed"/>
      <family val="2"/>
      <charset val="1"/>
    </font>
    <font>
      <sz val="11"/>
      <name val="Bahnschrift SemiCondensed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Segoe UI"/>
      <family val="0"/>
      <charset val="1"/>
    </font>
    <font>
      <sz val="9"/>
      <color rgb="FF000000"/>
      <name val="Segoe U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E7E6E6"/>
        <bgColor rgb="FFDEEBF7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A5A5A5"/>
      </patternFill>
    </fill>
    <fill>
      <patternFill patternType="solid">
        <fgColor rgb="FFBF9000"/>
        <bgColor rgb="FF808000"/>
      </patternFill>
    </fill>
    <fill>
      <patternFill patternType="solid">
        <fgColor rgb="FFFBE5D6"/>
        <bgColor rgb="FFFFF2CC"/>
      </patternFill>
    </fill>
    <fill>
      <patternFill patternType="solid">
        <fgColor rgb="FFB4C7E7"/>
        <bgColor rgb="FFCCCCFF"/>
      </patternFill>
    </fill>
    <fill>
      <patternFill patternType="solid">
        <fgColor rgb="FFC5E0B4"/>
        <bgColor rgb="FFE7E6E6"/>
      </patternFill>
    </fill>
    <fill>
      <patternFill patternType="solid">
        <fgColor rgb="FFA5A5A5"/>
        <bgColor rgb="FF9999FF"/>
      </patternFill>
    </fill>
    <fill>
      <patternFill patternType="solid">
        <fgColor rgb="FFC55A11"/>
        <bgColor rgb="FF9933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E7E6E6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FBE5D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1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3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5" fontId="15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4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1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1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1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3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1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7E6E6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BF9000"/>
      <rgbColor rgb="FFC55A1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O77" activeCellId="0" sqref="O77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3.86"/>
    <col collapsed="false" customWidth="true" hidden="false" outlineLevel="0" max="5" min="3" style="1" width="4"/>
    <col collapsed="false" customWidth="true" hidden="false" outlineLevel="0" max="6" min="6" style="1" width="3.86"/>
    <col collapsed="false" customWidth="true" hidden="false" outlineLevel="0" max="7" min="7" style="1" width="29.43"/>
    <col collapsed="false" customWidth="true" hidden="false" outlineLevel="0" max="10" min="8" style="1" width="10.57"/>
    <col collapsed="false" customWidth="true" hidden="false" outlineLevel="0" max="11" min="11" style="1" width="4.14"/>
    <col collapsed="false" customWidth="true" hidden="false" outlineLevel="0" max="12" min="12" style="1" width="9.71"/>
    <col collapsed="false" customWidth="true" hidden="false" outlineLevel="0" max="13" min="13" style="1" width="4.14"/>
    <col collapsed="false" customWidth="true" hidden="false" outlineLevel="0" max="14" min="14" style="1" width="14.29"/>
    <col collapsed="false" customWidth="true" hidden="false" outlineLevel="0" max="17" min="17" style="1" width="14.29"/>
    <col collapsed="false" customWidth="true" hidden="false" outlineLevel="0" max="20" min="20" style="1" width="14.29"/>
    <col collapsed="false" customWidth="true" hidden="false" outlineLevel="0" max="22" min="22" style="1" width="9.29"/>
    <col collapsed="false" customWidth="true" hidden="false" outlineLevel="0" max="23" min="23" style="1" width="14.29"/>
    <col collapsed="false" customWidth="true" hidden="false" outlineLevel="0" max="25" min="25" style="1" width="9.29"/>
    <col collapsed="false" customWidth="true" hidden="false" outlineLevel="0" max="26" min="26" style="1" width="14.29"/>
    <col collapsed="false" customWidth="true" hidden="false" outlineLevel="0" max="28" min="28" style="1" width="8.57"/>
    <col collapsed="false" customWidth="true" hidden="false" outlineLevel="0" max="29" min="29" style="1" width="14.29"/>
    <col collapsed="false" customWidth="true" hidden="false" outlineLevel="0" max="32" min="32" style="1" width="14.29"/>
    <col collapsed="false" customWidth="true" hidden="false" outlineLevel="0" max="35" min="35" style="1" width="14.29"/>
    <col collapsed="false" customWidth="true" hidden="false" outlineLevel="0" max="38" min="38" style="1" width="14.57"/>
    <col collapsed="false" customWidth="true" hidden="false" outlineLevel="0" max="41" min="41" style="1" width="14.57"/>
    <col collapsed="false" customWidth="true" hidden="false" outlineLevel="0" max="44" min="44" style="1" width="14.57"/>
    <col collapsed="false" customWidth="true" hidden="false" outlineLevel="0" max="47" min="47" style="1" width="14.57"/>
    <col collapsed="false" customWidth="true" hidden="false" outlineLevel="0" max="50" min="50" style="1" width="14.72"/>
    <col collapsed="false" customWidth="true" hidden="false" outlineLevel="0" max="55" min="55" style="1" width="10.43"/>
  </cols>
  <sheetData>
    <row r="1" customFormat="false" ht="19.5" hidden="false" customHeight="true" outlineLevel="0" collapsed="false">
      <c r="A1" s="2"/>
      <c r="B1" s="2"/>
      <c r="C1" s="3"/>
      <c r="D1" s="3"/>
      <c r="E1" s="3"/>
      <c r="F1" s="3"/>
      <c r="G1" s="4" t="s">
        <v>0</v>
      </c>
      <c r="H1" s="3" t="s">
        <v>1</v>
      </c>
      <c r="I1" s="5" t="s">
        <v>2</v>
      </c>
      <c r="J1" s="3" t="s">
        <v>3</v>
      </c>
      <c r="K1" s="3"/>
      <c r="L1" s="3" t="s">
        <v>3</v>
      </c>
      <c r="M1" s="3"/>
      <c r="N1" s="6" t="s">
        <v>4</v>
      </c>
      <c r="O1" s="5" t="s">
        <v>5</v>
      </c>
      <c r="P1" s="3" t="s">
        <v>6</v>
      </c>
      <c r="Q1" s="6" t="s">
        <v>7</v>
      </c>
      <c r="R1" s="5" t="s">
        <v>5</v>
      </c>
      <c r="S1" s="3" t="s">
        <v>6</v>
      </c>
      <c r="T1" s="6" t="s">
        <v>8</v>
      </c>
      <c r="U1" s="5" t="s">
        <v>5</v>
      </c>
      <c r="V1" s="3" t="s">
        <v>6</v>
      </c>
      <c r="W1" s="6" t="s">
        <v>9</v>
      </c>
      <c r="X1" s="5" t="s">
        <v>5</v>
      </c>
      <c r="Y1" s="3" t="s">
        <v>6</v>
      </c>
      <c r="Z1" s="6" t="s">
        <v>10</v>
      </c>
      <c r="AA1" s="5" t="s">
        <v>5</v>
      </c>
      <c r="AB1" s="3" t="s">
        <v>6</v>
      </c>
      <c r="AC1" s="4" t="s">
        <v>11</v>
      </c>
      <c r="AD1" s="5" t="s">
        <v>5</v>
      </c>
      <c r="AE1" s="3" t="s">
        <v>6</v>
      </c>
      <c r="AF1" s="3" t="s">
        <v>12</v>
      </c>
      <c r="AG1" s="5" t="s">
        <v>5</v>
      </c>
      <c r="AH1" s="3" t="s">
        <v>6</v>
      </c>
      <c r="AI1" s="3" t="s">
        <v>13</v>
      </c>
      <c r="AJ1" s="5" t="s">
        <v>5</v>
      </c>
      <c r="AK1" s="3" t="s">
        <v>6</v>
      </c>
      <c r="AL1" s="3" t="s">
        <v>14</v>
      </c>
      <c r="AM1" s="5" t="s">
        <v>5</v>
      </c>
      <c r="AN1" s="3" t="s">
        <v>6</v>
      </c>
      <c r="AO1" s="3" t="s">
        <v>15</v>
      </c>
      <c r="AP1" s="5" t="s">
        <v>5</v>
      </c>
      <c r="AQ1" s="3" t="s">
        <v>6</v>
      </c>
      <c r="AR1" s="3" t="s">
        <v>16</v>
      </c>
      <c r="AS1" s="5" t="s">
        <v>5</v>
      </c>
      <c r="AT1" s="3" t="s">
        <v>6</v>
      </c>
      <c r="AU1" s="3" t="s">
        <v>17</v>
      </c>
      <c r="AV1" s="5" t="s">
        <v>5</v>
      </c>
      <c r="AW1" s="3" t="s">
        <v>6</v>
      </c>
      <c r="AX1" s="3" t="s">
        <v>18</v>
      </c>
      <c r="AY1" s="5" t="s">
        <v>5</v>
      </c>
      <c r="AZ1" s="3" t="s">
        <v>6</v>
      </c>
    </row>
    <row r="2" customFormat="false" ht="15" hidden="false" customHeight="false" outlineLevel="0" collapsed="false">
      <c r="A2" s="7" t="n">
        <v>1</v>
      </c>
      <c r="B2" s="7" t="n">
        <v>2</v>
      </c>
      <c r="C2" s="8" t="s">
        <v>19</v>
      </c>
      <c r="D2" s="9" t="n">
        <v>2</v>
      </c>
      <c r="E2" s="9" t="n">
        <v>3</v>
      </c>
      <c r="F2" s="9" t="s">
        <v>20</v>
      </c>
      <c r="G2" s="10" t="s">
        <v>21</v>
      </c>
      <c r="H2" s="11" t="n">
        <f aca="false">O2+R2+U2+X2+AA2+AD2+AG2+AJ2+AM2+AP2+AS2+AV2+AY2</f>
        <v>1311</v>
      </c>
      <c r="I2" s="12" t="n">
        <f aca="false">(H2/13)</f>
        <v>100.846153846154</v>
      </c>
      <c r="J2" s="13" t="n">
        <f aca="false">O2+R2+U2</f>
        <v>283</v>
      </c>
      <c r="K2" s="14" t="n">
        <v>4</v>
      </c>
      <c r="L2" s="15" t="n">
        <f aca="false">X2+AA2+AD2+AG2+AJ2</f>
        <v>472</v>
      </c>
      <c r="M2" s="16" t="n">
        <v>5</v>
      </c>
      <c r="N2" s="17" t="s">
        <v>22</v>
      </c>
      <c r="O2" s="18" t="n">
        <v>97</v>
      </c>
      <c r="P2" s="17" t="n">
        <v>9</v>
      </c>
      <c r="Q2" s="19" t="s">
        <v>23</v>
      </c>
      <c r="R2" s="20" t="n">
        <v>100</v>
      </c>
      <c r="S2" s="21" t="n">
        <v>7</v>
      </c>
      <c r="T2" s="22" t="s">
        <v>24</v>
      </c>
      <c r="U2" s="23" t="n">
        <v>86</v>
      </c>
      <c r="V2" s="24" t="n">
        <v>12</v>
      </c>
      <c r="W2" s="25" t="s">
        <v>25</v>
      </c>
      <c r="X2" s="26" t="n">
        <v>90</v>
      </c>
      <c r="Y2" s="27" t="n">
        <v>7</v>
      </c>
      <c r="Z2" s="28" t="s">
        <v>24</v>
      </c>
      <c r="AA2" s="29" t="n">
        <v>98</v>
      </c>
      <c r="AB2" s="30" t="n">
        <v>10</v>
      </c>
      <c r="AC2" s="31" t="s">
        <v>24</v>
      </c>
      <c r="AD2" s="32" t="n">
        <v>96</v>
      </c>
      <c r="AE2" s="33" t="n">
        <v>9</v>
      </c>
      <c r="AF2" s="34" t="s">
        <v>25</v>
      </c>
      <c r="AG2" s="35" t="n">
        <v>78</v>
      </c>
      <c r="AH2" s="36" t="n">
        <v>15</v>
      </c>
      <c r="AI2" s="37" t="s">
        <v>26</v>
      </c>
      <c r="AJ2" s="38" t="n">
        <v>110</v>
      </c>
      <c r="AK2" s="39" t="n">
        <v>6</v>
      </c>
      <c r="AL2" s="40" t="s">
        <v>24</v>
      </c>
      <c r="AM2" s="41" t="n">
        <v>135</v>
      </c>
      <c r="AN2" s="42" t="n">
        <v>5</v>
      </c>
      <c r="AO2" s="43" t="s">
        <v>27</v>
      </c>
      <c r="AP2" s="44" t="n">
        <v>57</v>
      </c>
      <c r="AQ2" s="45" t="n">
        <v>20</v>
      </c>
      <c r="AR2" s="46" t="s">
        <v>27</v>
      </c>
      <c r="AS2" s="26" t="n">
        <v>147</v>
      </c>
      <c r="AT2" s="47" t="n">
        <v>1</v>
      </c>
      <c r="AU2" s="48" t="s">
        <v>24</v>
      </c>
      <c r="AV2" s="49" t="n">
        <v>75</v>
      </c>
      <c r="AW2" s="50" t="n">
        <v>12</v>
      </c>
      <c r="AX2" s="51" t="s">
        <v>24</v>
      </c>
      <c r="AY2" s="52" t="n">
        <v>142</v>
      </c>
      <c r="AZ2" s="53" t="n">
        <v>1</v>
      </c>
      <c r="BB2" s="1" t="n">
        <v>4</v>
      </c>
      <c r="BC2" s="54" t="s">
        <v>28</v>
      </c>
    </row>
    <row r="3" customFormat="false" ht="15" hidden="false" customHeight="false" outlineLevel="0" collapsed="false">
      <c r="A3" s="7" t="n">
        <v>2</v>
      </c>
      <c r="B3" s="7" t="n">
        <v>3</v>
      </c>
      <c r="C3" s="8" t="s">
        <v>19</v>
      </c>
      <c r="D3" s="9" t="n">
        <v>4</v>
      </c>
      <c r="E3" s="9" t="n">
        <v>6</v>
      </c>
      <c r="F3" s="9" t="s">
        <v>20</v>
      </c>
      <c r="G3" s="10" t="s">
        <v>29</v>
      </c>
      <c r="H3" s="11" t="n">
        <f aca="false">O3+R3+U3+X3+AA3+AD3+AG3+AJ3+AM3+AP3+AS3+AV3+AY3</f>
        <v>1286</v>
      </c>
      <c r="I3" s="12" t="n">
        <f aca="false">(H3/13)</f>
        <v>98.9230769230769</v>
      </c>
      <c r="J3" s="13" t="n">
        <f aca="false">O3+R3+U3</f>
        <v>329</v>
      </c>
      <c r="K3" s="14" t="n">
        <v>1</v>
      </c>
      <c r="L3" s="15" t="n">
        <f aca="false">X3+AA3+AD3+AG3+AJ3</f>
        <v>523</v>
      </c>
      <c r="M3" s="16" t="n">
        <v>3</v>
      </c>
      <c r="N3" s="17" t="s">
        <v>30</v>
      </c>
      <c r="O3" s="18" t="n">
        <v>102</v>
      </c>
      <c r="P3" s="17" t="n">
        <v>7</v>
      </c>
      <c r="Q3" s="19" t="s">
        <v>31</v>
      </c>
      <c r="R3" s="20" t="n">
        <v>119</v>
      </c>
      <c r="S3" s="21" t="n">
        <v>3</v>
      </c>
      <c r="T3" s="22" t="s">
        <v>32</v>
      </c>
      <c r="U3" s="23" t="n">
        <v>108</v>
      </c>
      <c r="V3" s="24" t="n">
        <v>4</v>
      </c>
      <c r="W3" s="25" t="s">
        <v>33</v>
      </c>
      <c r="X3" s="26" t="n">
        <v>32</v>
      </c>
      <c r="Y3" s="27" t="n">
        <v>24</v>
      </c>
      <c r="Z3" s="28" t="s">
        <v>34</v>
      </c>
      <c r="AA3" s="55" t="n">
        <v>109</v>
      </c>
      <c r="AB3" s="30" t="n">
        <v>6</v>
      </c>
      <c r="AC3" s="31" t="s">
        <v>35</v>
      </c>
      <c r="AD3" s="32" t="n">
        <v>115</v>
      </c>
      <c r="AE3" s="33" t="n">
        <v>3</v>
      </c>
      <c r="AF3" s="34" t="s">
        <v>36</v>
      </c>
      <c r="AG3" s="35" t="n">
        <v>135</v>
      </c>
      <c r="AH3" s="36" t="n">
        <v>5</v>
      </c>
      <c r="AI3" s="37" t="s">
        <v>36</v>
      </c>
      <c r="AJ3" s="38" t="n">
        <v>132</v>
      </c>
      <c r="AK3" s="39" t="n">
        <v>3</v>
      </c>
      <c r="AL3" s="40" t="s">
        <v>37</v>
      </c>
      <c r="AM3" s="41" t="n">
        <v>101</v>
      </c>
      <c r="AN3" s="42" t="n">
        <v>9</v>
      </c>
      <c r="AO3" s="43" t="s">
        <v>38</v>
      </c>
      <c r="AP3" s="44" t="n">
        <v>68</v>
      </c>
      <c r="AQ3" s="45" t="n">
        <v>18</v>
      </c>
      <c r="AR3" s="46" t="s">
        <v>39</v>
      </c>
      <c r="AS3" s="26" t="n">
        <v>61</v>
      </c>
      <c r="AT3" s="47" t="n">
        <v>16</v>
      </c>
      <c r="AU3" s="56" t="s">
        <v>40</v>
      </c>
      <c r="AV3" s="57" t="n">
        <v>69</v>
      </c>
      <c r="AW3" s="58" t="n">
        <v>13</v>
      </c>
      <c r="AX3" s="59" t="s">
        <v>40</v>
      </c>
      <c r="AY3" s="60" t="n">
        <v>135</v>
      </c>
      <c r="AZ3" s="61" t="n">
        <v>2</v>
      </c>
      <c r="BB3" s="1" t="n">
        <v>4</v>
      </c>
      <c r="BC3" s="1" t="s">
        <v>41</v>
      </c>
    </row>
    <row r="4" customFormat="false" ht="15" hidden="false" customHeight="false" outlineLevel="0" collapsed="false">
      <c r="A4" s="7" t="n">
        <v>3</v>
      </c>
      <c r="B4" s="7" t="n">
        <v>1</v>
      </c>
      <c r="C4" s="8" t="s">
        <v>42</v>
      </c>
      <c r="D4" s="9" t="n">
        <v>5</v>
      </c>
      <c r="E4" s="9" t="n">
        <v>2</v>
      </c>
      <c r="F4" s="9" t="s">
        <v>43</v>
      </c>
      <c r="G4" s="62" t="s">
        <v>44</v>
      </c>
      <c r="H4" s="11" t="n">
        <f aca="false">O4+R4+U4+X4+AA4+AD4+AG4+AJ4+AM4+AP4+AS4+AV4+AY4</f>
        <v>1263</v>
      </c>
      <c r="I4" s="12" t="n">
        <f aca="false">(H4/13)</f>
        <v>97.1538461538462</v>
      </c>
      <c r="J4" s="13" t="n">
        <f aca="false">O4+R4+U4</f>
        <v>203</v>
      </c>
      <c r="K4" s="14" t="n">
        <v>18</v>
      </c>
      <c r="L4" s="15" t="n">
        <f aca="false">X4+AA4+AD4+AG4+AJ4</f>
        <v>567</v>
      </c>
      <c r="M4" s="16" t="n">
        <v>2</v>
      </c>
      <c r="N4" s="17" t="s">
        <v>45</v>
      </c>
      <c r="O4" s="18" t="n">
        <v>0</v>
      </c>
      <c r="P4" s="17" t="s">
        <v>46</v>
      </c>
      <c r="Q4" s="19" t="s">
        <v>36</v>
      </c>
      <c r="R4" s="20" t="n">
        <v>107</v>
      </c>
      <c r="S4" s="21" t="n">
        <v>6</v>
      </c>
      <c r="T4" s="22" t="s">
        <v>31</v>
      </c>
      <c r="U4" s="23" t="n">
        <v>96</v>
      </c>
      <c r="V4" s="24" t="n">
        <v>8</v>
      </c>
      <c r="W4" s="25" t="s">
        <v>47</v>
      </c>
      <c r="X4" s="26" t="n">
        <v>124</v>
      </c>
      <c r="Y4" s="27" t="n">
        <v>2</v>
      </c>
      <c r="Z4" s="28" t="s">
        <v>40</v>
      </c>
      <c r="AA4" s="63" t="n">
        <v>105</v>
      </c>
      <c r="AB4" s="30" t="n">
        <v>8</v>
      </c>
      <c r="AC4" s="31" t="s">
        <v>48</v>
      </c>
      <c r="AD4" s="32" t="n">
        <v>90</v>
      </c>
      <c r="AE4" s="33" t="n">
        <v>14</v>
      </c>
      <c r="AF4" s="34" t="s">
        <v>49</v>
      </c>
      <c r="AG4" s="35" t="n">
        <v>106</v>
      </c>
      <c r="AH4" s="36" t="n">
        <v>8</v>
      </c>
      <c r="AI4" s="37" t="s">
        <v>49</v>
      </c>
      <c r="AJ4" s="38" t="n">
        <v>142</v>
      </c>
      <c r="AK4" s="39" t="n">
        <v>2</v>
      </c>
      <c r="AL4" s="40" t="s">
        <v>49</v>
      </c>
      <c r="AM4" s="41" t="n">
        <v>174</v>
      </c>
      <c r="AN4" s="42" t="n">
        <v>2</v>
      </c>
      <c r="AO4" s="43" t="s">
        <v>50</v>
      </c>
      <c r="AP4" s="44" t="n">
        <v>122</v>
      </c>
      <c r="AQ4" s="45" t="n">
        <v>5</v>
      </c>
      <c r="AR4" s="46" t="s">
        <v>51</v>
      </c>
      <c r="AS4" s="64" t="n">
        <v>16</v>
      </c>
      <c r="AT4" s="65" t="s">
        <v>52</v>
      </c>
      <c r="AU4" s="66" t="s">
        <v>49</v>
      </c>
      <c r="AV4" s="67" t="n">
        <v>59</v>
      </c>
      <c r="AW4" s="68" t="n">
        <v>18</v>
      </c>
      <c r="AX4" s="59" t="s">
        <v>51</v>
      </c>
      <c r="AY4" s="60" t="n">
        <v>122</v>
      </c>
      <c r="AZ4" s="69" t="n">
        <v>3</v>
      </c>
      <c r="BB4" s="1" t="n">
        <v>4</v>
      </c>
      <c r="BC4" s="1" t="s">
        <v>53</v>
      </c>
    </row>
    <row r="5" customFormat="false" ht="15" hidden="false" customHeight="false" outlineLevel="0" collapsed="false">
      <c r="A5" s="7" t="n">
        <v>4</v>
      </c>
      <c r="B5" s="7" t="n">
        <v>4</v>
      </c>
      <c r="C5" s="8" t="s">
        <v>54</v>
      </c>
      <c r="D5" s="9" t="n">
        <v>1</v>
      </c>
      <c r="E5" s="9" t="n">
        <v>1</v>
      </c>
      <c r="F5" s="9" t="s">
        <v>54</v>
      </c>
      <c r="G5" s="62" t="s">
        <v>55</v>
      </c>
      <c r="H5" s="11" t="n">
        <f aca="false">O5+R5+U5+X5+AA5+AD5+AG5+AJ5+AM5+AP5+AS5+AV5+AY5</f>
        <v>1156.5</v>
      </c>
      <c r="I5" s="12" t="n">
        <f aca="false">(H5/10)</f>
        <v>115.65</v>
      </c>
      <c r="J5" s="13" t="n">
        <f aca="false">O5+R5+U5</f>
        <v>232.5</v>
      </c>
      <c r="K5" s="14" t="n">
        <v>11</v>
      </c>
      <c r="L5" s="15" t="n">
        <f aca="false">X5+AA5+AD5+AG5+AJ5</f>
        <v>585</v>
      </c>
      <c r="M5" s="16" t="n">
        <v>1</v>
      </c>
      <c r="N5" s="17" t="s">
        <v>38</v>
      </c>
      <c r="O5" s="70" t="n">
        <v>22.5</v>
      </c>
      <c r="P5" s="17" t="s">
        <v>52</v>
      </c>
      <c r="Q5" s="19" t="s">
        <v>56</v>
      </c>
      <c r="R5" s="20" t="n">
        <v>89</v>
      </c>
      <c r="S5" s="21" t="n">
        <v>12</v>
      </c>
      <c r="T5" s="22" t="s">
        <v>36</v>
      </c>
      <c r="U5" s="23" t="n">
        <v>121</v>
      </c>
      <c r="V5" s="24" t="n">
        <v>3</v>
      </c>
      <c r="W5" s="25" t="s">
        <v>57</v>
      </c>
      <c r="X5" s="26" t="n">
        <v>113</v>
      </c>
      <c r="Y5" s="27" t="n">
        <v>5</v>
      </c>
      <c r="Z5" s="28" t="s">
        <v>57</v>
      </c>
      <c r="AA5" s="63" t="n">
        <v>130</v>
      </c>
      <c r="AB5" s="30" t="n">
        <v>1</v>
      </c>
      <c r="AC5" s="31" t="s">
        <v>56</v>
      </c>
      <c r="AD5" s="32" t="n">
        <v>95</v>
      </c>
      <c r="AE5" s="33" t="n">
        <v>10</v>
      </c>
      <c r="AF5" s="34" t="s">
        <v>58</v>
      </c>
      <c r="AG5" s="35" t="n">
        <v>143</v>
      </c>
      <c r="AH5" s="36" t="n">
        <v>2</v>
      </c>
      <c r="AI5" s="71" t="s">
        <v>56</v>
      </c>
      <c r="AJ5" s="72" t="n">
        <v>104</v>
      </c>
      <c r="AK5" s="71" t="n">
        <v>9</v>
      </c>
      <c r="AL5" s="73" t="s">
        <v>56</v>
      </c>
      <c r="AM5" s="74" t="n">
        <v>189</v>
      </c>
      <c r="AN5" s="73" t="n">
        <v>1</v>
      </c>
      <c r="AO5" s="43" t="s">
        <v>59</v>
      </c>
      <c r="AP5" s="75" t="n">
        <v>150</v>
      </c>
      <c r="AQ5" s="45" t="n">
        <v>2</v>
      </c>
      <c r="AR5" s="76"/>
      <c r="AS5" s="76"/>
      <c r="AT5" s="76"/>
      <c r="AU5" s="77"/>
      <c r="AV5" s="77"/>
      <c r="AW5" s="77"/>
      <c r="AX5" s="78"/>
      <c r="AY5" s="78"/>
      <c r="AZ5" s="78"/>
      <c r="BB5" s="1" t="n">
        <v>1</v>
      </c>
      <c r="BC5" s="79" t="s">
        <v>60</v>
      </c>
    </row>
    <row r="6" customFormat="false" ht="15" hidden="false" customHeight="false" outlineLevel="0" collapsed="false">
      <c r="A6" s="7" t="n">
        <v>5</v>
      </c>
      <c r="B6" s="7" t="n">
        <v>5</v>
      </c>
      <c r="C6" s="8" t="s">
        <v>54</v>
      </c>
      <c r="D6" s="9" t="n">
        <v>8</v>
      </c>
      <c r="E6" s="9" t="n">
        <v>8</v>
      </c>
      <c r="F6" s="9" t="s">
        <v>54</v>
      </c>
      <c r="G6" s="62" t="s">
        <v>61</v>
      </c>
      <c r="H6" s="11" t="n">
        <f aca="false">O6+R6+U6+X6+AA6+AD6+AG6+AJ6+AM6+AP6+AS6+AV6+AY6</f>
        <v>1131</v>
      </c>
      <c r="I6" s="12" t="n">
        <f aca="false">(H6/13)</f>
        <v>87</v>
      </c>
      <c r="J6" s="13" t="n">
        <f aca="false">O6+R6+U6</f>
        <v>213.5</v>
      </c>
      <c r="K6" s="14" t="n">
        <v>16</v>
      </c>
      <c r="L6" s="15" t="n">
        <f aca="false">X6+AA6+AD6+AG6+AJ6</f>
        <v>403.5</v>
      </c>
      <c r="M6" s="16" t="n">
        <v>7</v>
      </c>
      <c r="N6" s="17" t="s">
        <v>32</v>
      </c>
      <c r="O6" s="18" t="n">
        <v>90</v>
      </c>
      <c r="P6" s="17" t="n">
        <v>10</v>
      </c>
      <c r="Q6" s="19" t="s">
        <v>38</v>
      </c>
      <c r="R6" s="80" t="n">
        <v>18.5</v>
      </c>
      <c r="S6" s="21" t="s">
        <v>52</v>
      </c>
      <c r="T6" s="22" t="s">
        <v>62</v>
      </c>
      <c r="U6" s="23" t="n">
        <v>105</v>
      </c>
      <c r="V6" s="24" t="n">
        <v>6</v>
      </c>
      <c r="W6" s="25" t="s">
        <v>59</v>
      </c>
      <c r="X6" s="26" t="n">
        <v>119</v>
      </c>
      <c r="Y6" s="27" t="n">
        <v>4</v>
      </c>
      <c r="Z6" s="28" t="s">
        <v>59</v>
      </c>
      <c r="AA6" s="63" t="n">
        <v>67</v>
      </c>
      <c r="AB6" s="30" t="n">
        <v>17</v>
      </c>
      <c r="AC6" s="31" t="s">
        <v>63</v>
      </c>
      <c r="AD6" s="81" t="n">
        <v>22.5</v>
      </c>
      <c r="AE6" s="82" t="s">
        <v>52</v>
      </c>
      <c r="AF6" s="34" t="s">
        <v>32</v>
      </c>
      <c r="AG6" s="35" t="n">
        <v>119</v>
      </c>
      <c r="AH6" s="36" t="n">
        <v>6</v>
      </c>
      <c r="AI6" s="37" t="s">
        <v>34</v>
      </c>
      <c r="AJ6" s="38" t="n">
        <v>76</v>
      </c>
      <c r="AK6" s="39" t="n">
        <v>17</v>
      </c>
      <c r="AL6" s="40" t="s">
        <v>64</v>
      </c>
      <c r="AM6" s="41" t="n">
        <v>78</v>
      </c>
      <c r="AN6" s="42" t="n">
        <v>16</v>
      </c>
      <c r="AO6" s="43" t="s">
        <v>64</v>
      </c>
      <c r="AP6" s="44" t="n">
        <v>155</v>
      </c>
      <c r="AQ6" s="45" t="n">
        <v>1</v>
      </c>
      <c r="AR6" s="46" t="s">
        <v>62</v>
      </c>
      <c r="AS6" s="26" t="n">
        <v>67</v>
      </c>
      <c r="AT6" s="47" t="n">
        <v>15</v>
      </c>
      <c r="AU6" s="56" t="s">
        <v>62</v>
      </c>
      <c r="AV6" s="57" t="n">
        <v>130</v>
      </c>
      <c r="AW6" s="58" t="n">
        <v>1</v>
      </c>
      <c r="AX6" s="59" t="s">
        <v>26</v>
      </c>
      <c r="AY6" s="60" t="n">
        <v>84</v>
      </c>
      <c r="AZ6" s="61" t="n">
        <v>9</v>
      </c>
      <c r="BB6" s="1" t="n">
        <v>4</v>
      </c>
      <c r="BC6" s="54" t="s">
        <v>28</v>
      </c>
    </row>
    <row r="7" customFormat="false" ht="15" hidden="false" customHeight="false" outlineLevel="0" collapsed="false">
      <c r="A7" s="7" t="n">
        <v>6</v>
      </c>
      <c r="B7" s="7" t="n">
        <v>6</v>
      </c>
      <c r="C7" s="8" t="s">
        <v>54</v>
      </c>
      <c r="D7" s="9" t="n">
        <v>9</v>
      </c>
      <c r="E7" s="9" t="n">
        <v>12</v>
      </c>
      <c r="F7" s="9" t="s">
        <v>20</v>
      </c>
      <c r="G7" s="62" t="s">
        <v>65</v>
      </c>
      <c r="H7" s="11" t="n">
        <f aca="false">O7+R7+U7+X7+AA7+AD7+AG7+AJ7+AM7+AP7+AS7+AV7+AY7</f>
        <v>1094.5</v>
      </c>
      <c r="I7" s="12" t="n">
        <f aca="false">(H7/13)</f>
        <v>84.1923076923077</v>
      </c>
      <c r="J7" s="13" t="n">
        <f aca="false">O7+R7+U7</f>
        <v>281</v>
      </c>
      <c r="K7" s="14" t="n">
        <v>5</v>
      </c>
      <c r="L7" s="15" t="n">
        <f aca="false">X7+AA7+AD7+AG7+AJ7</f>
        <v>342.5</v>
      </c>
      <c r="M7" s="16" t="n">
        <v>13</v>
      </c>
      <c r="N7" s="17" t="s">
        <v>66</v>
      </c>
      <c r="O7" s="18" t="n">
        <v>106</v>
      </c>
      <c r="P7" s="17" t="n">
        <v>5</v>
      </c>
      <c r="Q7" s="19" t="s">
        <v>62</v>
      </c>
      <c r="R7" s="20" t="n">
        <v>99</v>
      </c>
      <c r="S7" s="21" t="n">
        <v>9</v>
      </c>
      <c r="T7" s="22" t="s">
        <v>66</v>
      </c>
      <c r="U7" s="23" t="n">
        <v>76</v>
      </c>
      <c r="V7" s="24" t="n">
        <v>15</v>
      </c>
      <c r="W7" s="25" t="s">
        <v>23</v>
      </c>
      <c r="X7" s="26" t="n">
        <v>51</v>
      </c>
      <c r="Y7" s="27" t="n">
        <v>21</v>
      </c>
      <c r="Z7" s="28" t="s">
        <v>23</v>
      </c>
      <c r="AA7" s="83" t="n">
        <v>21.5</v>
      </c>
      <c r="AB7" s="30" t="s">
        <v>67</v>
      </c>
      <c r="AC7" s="31" t="s">
        <v>66</v>
      </c>
      <c r="AD7" s="32" t="n">
        <v>65</v>
      </c>
      <c r="AE7" s="33" t="n">
        <v>21</v>
      </c>
      <c r="AF7" s="34" t="s">
        <v>66</v>
      </c>
      <c r="AG7" s="35" t="n">
        <v>99</v>
      </c>
      <c r="AH7" s="36" t="n">
        <v>9</v>
      </c>
      <c r="AI7" s="37" t="s">
        <v>66</v>
      </c>
      <c r="AJ7" s="38" t="n">
        <v>106</v>
      </c>
      <c r="AK7" s="39" t="n">
        <v>8</v>
      </c>
      <c r="AL7" s="40" t="s">
        <v>23</v>
      </c>
      <c r="AM7" s="41" t="n">
        <v>88</v>
      </c>
      <c r="AN7" s="42" t="n">
        <v>12</v>
      </c>
      <c r="AO7" s="43" t="s">
        <v>66</v>
      </c>
      <c r="AP7" s="44" t="n">
        <v>84</v>
      </c>
      <c r="AQ7" s="45" t="n">
        <v>16</v>
      </c>
      <c r="AR7" s="46" t="s">
        <v>68</v>
      </c>
      <c r="AS7" s="26" t="n">
        <v>134</v>
      </c>
      <c r="AT7" s="47" t="n">
        <v>2</v>
      </c>
      <c r="AU7" s="66" t="s">
        <v>66</v>
      </c>
      <c r="AV7" s="67" t="n">
        <v>100</v>
      </c>
      <c r="AW7" s="68" t="n">
        <v>6</v>
      </c>
      <c r="AX7" s="59" t="s">
        <v>66</v>
      </c>
      <c r="AY7" s="60" t="n">
        <v>65</v>
      </c>
      <c r="AZ7" s="61" t="n">
        <v>16</v>
      </c>
      <c r="BB7" s="1" t="n">
        <v>4</v>
      </c>
      <c r="BC7" s="1" t="s">
        <v>41</v>
      </c>
    </row>
    <row r="8" customFormat="false" ht="15" hidden="false" customHeight="false" outlineLevel="0" collapsed="false">
      <c r="A8" s="7" t="n">
        <v>7</v>
      </c>
      <c r="B8" s="7" t="n">
        <v>8</v>
      </c>
      <c r="C8" s="8" t="s">
        <v>19</v>
      </c>
      <c r="D8" s="9" t="n">
        <v>14</v>
      </c>
      <c r="E8" s="9" t="n">
        <v>19</v>
      </c>
      <c r="F8" s="9" t="s">
        <v>20</v>
      </c>
      <c r="G8" s="62" t="s">
        <v>69</v>
      </c>
      <c r="H8" s="11" t="n">
        <f aca="false">O8+R8+U8+X8+AA8+AD8+AG8+AJ8+AM8+AP8+AS8+AV8+AY8</f>
        <v>997</v>
      </c>
      <c r="I8" s="12" t="n">
        <f aca="false">(H8/13)</f>
        <v>76.6923076923077</v>
      </c>
      <c r="J8" s="13" t="n">
        <f aca="false">O8+R8+U8</f>
        <v>146</v>
      </c>
      <c r="K8" s="14" t="n">
        <v>23</v>
      </c>
      <c r="L8" s="15" t="n">
        <f aca="false">X8+AA8+AD8+AG8+AJ8</f>
        <v>395</v>
      </c>
      <c r="M8" s="16" t="n">
        <v>8</v>
      </c>
      <c r="N8" s="17" t="s">
        <v>63</v>
      </c>
      <c r="O8" s="18" t="n">
        <v>112</v>
      </c>
      <c r="P8" s="17" t="n">
        <v>4</v>
      </c>
      <c r="Q8" s="19" t="s">
        <v>33</v>
      </c>
      <c r="R8" s="80" t="n">
        <v>4</v>
      </c>
      <c r="S8" s="21" t="s">
        <v>70</v>
      </c>
      <c r="T8" s="22" t="s">
        <v>56</v>
      </c>
      <c r="U8" s="23" t="n">
        <v>30</v>
      </c>
      <c r="V8" s="24" t="n">
        <v>23</v>
      </c>
      <c r="W8" s="25" t="s">
        <v>56</v>
      </c>
      <c r="X8" s="26" t="n">
        <v>148</v>
      </c>
      <c r="Y8" s="27" t="n">
        <v>1</v>
      </c>
      <c r="Z8" s="28" t="s">
        <v>71</v>
      </c>
      <c r="AA8" s="63" t="n">
        <v>88</v>
      </c>
      <c r="AB8" s="30" t="n">
        <v>13</v>
      </c>
      <c r="AC8" s="31" t="s">
        <v>72</v>
      </c>
      <c r="AD8" s="81" t="n">
        <v>22</v>
      </c>
      <c r="AE8" s="82" t="s">
        <v>52</v>
      </c>
      <c r="AF8" s="34" t="s">
        <v>62</v>
      </c>
      <c r="AG8" s="35" t="n">
        <v>39</v>
      </c>
      <c r="AH8" s="36" t="n">
        <v>24</v>
      </c>
      <c r="AI8" s="37" t="s">
        <v>22</v>
      </c>
      <c r="AJ8" s="38" t="n">
        <v>98</v>
      </c>
      <c r="AK8" s="39" t="n">
        <v>12</v>
      </c>
      <c r="AL8" s="40" t="s">
        <v>73</v>
      </c>
      <c r="AM8" s="41" t="n">
        <v>138</v>
      </c>
      <c r="AN8" s="42" t="n">
        <v>4</v>
      </c>
      <c r="AO8" s="43" t="s">
        <v>33</v>
      </c>
      <c r="AP8" s="44" t="n">
        <v>101</v>
      </c>
      <c r="AQ8" s="45" t="n">
        <v>13</v>
      </c>
      <c r="AR8" s="46" t="s">
        <v>74</v>
      </c>
      <c r="AS8" s="26" t="n">
        <v>48</v>
      </c>
      <c r="AT8" s="47" t="n">
        <v>23</v>
      </c>
      <c r="AU8" s="66" t="s">
        <v>33</v>
      </c>
      <c r="AV8" s="67" t="n">
        <v>67</v>
      </c>
      <c r="AW8" s="68" t="n">
        <v>14</v>
      </c>
      <c r="AX8" s="59" t="s">
        <v>68</v>
      </c>
      <c r="AY8" s="84" t="n">
        <v>102</v>
      </c>
      <c r="AZ8" s="69" t="n">
        <v>7</v>
      </c>
      <c r="BB8" s="1" t="n">
        <v>4</v>
      </c>
      <c r="BC8" s="1" t="s">
        <v>75</v>
      </c>
    </row>
    <row r="9" customFormat="false" ht="15" hidden="false" customHeight="false" outlineLevel="0" collapsed="false">
      <c r="A9" s="7" t="n">
        <v>8</v>
      </c>
      <c r="B9" s="7" t="n">
        <v>7</v>
      </c>
      <c r="C9" s="8" t="s">
        <v>42</v>
      </c>
      <c r="D9" s="9" t="n">
        <v>17</v>
      </c>
      <c r="E9" s="9" t="n">
        <v>15</v>
      </c>
      <c r="F9" s="9" t="s">
        <v>43</v>
      </c>
      <c r="G9" s="62" t="s">
        <v>76</v>
      </c>
      <c r="H9" s="11" t="n">
        <f aca="false">O9+R9+U9+X9+AA9+AD9+AG9+AJ9+AM9+AP9+AS9+AV9+AY9</f>
        <v>982.5</v>
      </c>
      <c r="I9" s="12" t="n">
        <f aca="false">(H9/13)</f>
        <v>75.5769230769231</v>
      </c>
      <c r="J9" s="13" t="n">
        <f aca="false">O9+R9+U9</f>
        <v>161</v>
      </c>
      <c r="K9" s="14" t="n">
        <v>22</v>
      </c>
      <c r="L9" s="15" t="n">
        <f aca="false">X9+AA9+AD9+AG9+AJ9</f>
        <v>335</v>
      </c>
      <c r="M9" s="16" t="n">
        <v>14</v>
      </c>
      <c r="N9" s="17" t="s">
        <v>62</v>
      </c>
      <c r="O9" s="18" t="n">
        <v>61</v>
      </c>
      <c r="P9" s="17" t="n">
        <v>17</v>
      </c>
      <c r="Q9" s="19" t="s">
        <v>26</v>
      </c>
      <c r="R9" s="20" t="n">
        <v>84</v>
      </c>
      <c r="S9" s="21" t="n">
        <v>14</v>
      </c>
      <c r="T9" s="22" t="s">
        <v>45</v>
      </c>
      <c r="U9" s="85" t="n">
        <v>16</v>
      </c>
      <c r="V9" s="86" t="s">
        <v>77</v>
      </c>
      <c r="W9" s="25" t="s">
        <v>38</v>
      </c>
      <c r="X9" s="64" t="n">
        <v>15.5</v>
      </c>
      <c r="Y9" s="27" t="s">
        <v>52</v>
      </c>
      <c r="Z9" s="28" t="s">
        <v>78</v>
      </c>
      <c r="AA9" s="63" t="n">
        <v>91</v>
      </c>
      <c r="AB9" s="30" t="n">
        <v>12</v>
      </c>
      <c r="AC9" s="31" t="s">
        <v>79</v>
      </c>
      <c r="AD9" s="32" t="n">
        <v>55</v>
      </c>
      <c r="AE9" s="33" t="n">
        <v>22</v>
      </c>
      <c r="AF9" s="34" t="s">
        <v>79</v>
      </c>
      <c r="AG9" s="35" t="n">
        <v>159</v>
      </c>
      <c r="AH9" s="36" t="n">
        <v>1</v>
      </c>
      <c r="AI9" s="37" t="s">
        <v>80</v>
      </c>
      <c r="AJ9" s="87" t="n">
        <v>14.5</v>
      </c>
      <c r="AK9" s="37" t="s">
        <v>81</v>
      </c>
      <c r="AL9" s="40" t="s">
        <v>82</v>
      </c>
      <c r="AM9" s="41" t="n">
        <v>90</v>
      </c>
      <c r="AN9" s="42" t="n">
        <v>10</v>
      </c>
      <c r="AO9" s="43" t="s">
        <v>82</v>
      </c>
      <c r="AP9" s="44" t="n">
        <v>132</v>
      </c>
      <c r="AQ9" s="45" t="n">
        <v>3</v>
      </c>
      <c r="AR9" s="46" t="s">
        <v>50</v>
      </c>
      <c r="AS9" s="64" t="n">
        <v>21.5</v>
      </c>
      <c r="AT9" s="65" t="s">
        <v>67</v>
      </c>
      <c r="AU9" s="56" t="s">
        <v>50</v>
      </c>
      <c r="AV9" s="57" t="n">
        <v>128</v>
      </c>
      <c r="AW9" s="58" t="n">
        <v>2</v>
      </c>
      <c r="AX9" s="59" t="s">
        <v>50</v>
      </c>
      <c r="AY9" s="60" t="n">
        <v>115</v>
      </c>
      <c r="AZ9" s="61" t="n">
        <v>5</v>
      </c>
      <c r="BB9" s="1" t="n">
        <v>4</v>
      </c>
      <c r="BC9" s="1" t="s">
        <v>41</v>
      </c>
    </row>
    <row r="10" customFormat="false" ht="15" hidden="false" customHeight="false" outlineLevel="0" collapsed="false">
      <c r="A10" s="7" t="n">
        <v>9</v>
      </c>
      <c r="B10" s="7" t="n">
        <v>9</v>
      </c>
      <c r="C10" s="8" t="s">
        <v>54</v>
      </c>
      <c r="D10" s="9" t="n">
        <v>6</v>
      </c>
      <c r="E10" s="9" t="n">
        <v>5</v>
      </c>
      <c r="F10" s="9" t="s">
        <v>43</v>
      </c>
      <c r="G10" s="62" t="s">
        <v>83</v>
      </c>
      <c r="H10" s="11" t="n">
        <f aca="false">O10+R10+U10+X10+AA10+AD10+AG10+AJ10+AM10+AP10+AS10+AV10+AY10</f>
        <v>871</v>
      </c>
      <c r="I10" s="12" t="n">
        <f aca="false">(H10/9)</f>
        <v>96.7777777777778</v>
      </c>
      <c r="J10" s="13" t="n">
        <f aca="false">O10+R10+U10</f>
        <v>294</v>
      </c>
      <c r="K10" s="14" t="n">
        <v>3</v>
      </c>
      <c r="L10" s="15" t="n">
        <f aca="false">X10+AA10+AD10+AG10+AJ10</f>
        <v>515</v>
      </c>
      <c r="M10" s="16" t="n">
        <v>4</v>
      </c>
      <c r="N10" s="17" t="s">
        <v>47</v>
      </c>
      <c r="O10" s="18" t="n">
        <v>78</v>
      </c>
      <c r="P10" s="17" t="n">
        <v>13</v>
      </c>
      <c r="Q10" s="19" t="s">
        <v>47</v>
      </c>
      <c r="R10" s="20" t="n">
        <v>110</v>
      </c>
      <c r="S10" s="21" t="n">
        <v>5</v>
      </c>
      <c r="T10" s="22" t="s">
        <v>30</v>
      </c>
      <c r="U10" s="23" t="n">
        <v>106</v>
      </c>
      <c r="V10" s="24" t="n">
        <v>5</v>
      </c>
      <c r="W10" s="25" t="s">
        <v>34</v>
      </c>
      <c r="X10" s="26" t="n">
        <v>86</v>
      </c>
      <c r="Y10" s="27" t="n">
        <v>9</v>
      </c>
      <c r="Z10" s="28" t="s">
        <v>47</v>
      </c>
      <c r="AA10" s="63" t="n">
        <v>103</v>
      </c>
      <c r="AB10" s="30" t="n">
        <v>9</v>
      </c>
      <c r="AC10" s="31" t="s">
        <v>34</v>
      </c>
      <c r="AD10" s="32" t="n">
        <v>92</v>
      </c>
      <c r="AE10" s="33" t="n">
        <v>13</v>
      </c>
      <c r="AF10" s="34" t="s">
        <v>40</v>
      </c>
      <c r="AG10" s="35" t="n">
        <v>137</v>
      </c>
      <c r="AH10" s="36" t="n">
        <v>3</v>
      </c>
      <c r="AI10" s="37" t="s">
        <v>30</v>
      </c>
      <c r="AJ10" s="38" t="n">
        <v>97</v>
      </c>
      <c r="AK10" s="39" t="n">
        <v>13</v>
      </c>
      <c r="AL10" s="73" t="s">
        <v>30</v>
      </c>
      <c r="AM10" s="74" t="n">
        <v>62</v>
      </c>
      <c r="AN10" s="73" t="n">
        <v>17</v>
      </c>
      <c r="AO10" s="76"/>
      <c r="AP10" s="76"/>
      <c r="AQ10" s="76"/>
      <c r="AR10" s="76"/>
      <c r="AS10" s="76"/>
      <c r="AT10" s="76"/>
      <c r="AU10" s="77"/>
      <c r="AV10" s="77"/>
      <c r="AW10" s="77"/>
      <c r="AX10" s="78"/>
      <c r="AY10" s="78"/>
      <c r="AZ10" s="78"/>
      <c r="BB10" s="1" t="n">
        <v>4</v>
      </c>
      <c r="BC10" s="79" t="s">
        <v>28</v>
      </c>
    </row>
    <row r="11" customFormat="false" ht="15" hidden="false" customHeight="false" outlineLevel="0" collapsed="false">
      <c r="A11" s="7" t="n">
        <v>10</v>
      </c>
      <c r="B11" s="7" t="n">
        <v>11</v>
      </c>
      <c r="C11" s="8" t="s">
        <v>19</v>
      </c>
      <c r="D11" s="9" t="n">
        <v>12</v>
      </c>
      <c r="E11" s="9" t="n">
        <v>9</v>
      </c>
      <c r="F11" s="9" t="s">
        <v>43</v>
      </c>
      <c r="G11" s="62" t="s">
        <v>84</v>
      </c>
      <c r="H11" s="11" t="n">
        <f aca="false">O11+R11+U11+X11+AA11+AD11+AG11+AJ11+AM11+AP11+AS11+AV11+AY11</f>
        <v>835</v>
      </c>
      <c r="I11" s="12" t="n">
        <f aca="false">(H11/10)</f>
        <v>83.5</v>
      </c>
      <c r="J11" s="13" t="n">
        <f aca="false">O11+R11+U11</f>
        <v>263</v>
      </c>
      <c r="K11" s="14" t="n">
        <v>8</v>
      </c>
      <c r="L11" s="15" t="n">
        <f aca="false">X11+AA11+AD11+AG11+AJ11</f>
        <v>347</v>
      </c>
      <c r="M11" s="16" t="n">
        <v>12</v>
      </c>
      <c r="N11" s="17" t="s">
        <v>56</v>
      </c>
      <c r="O11" s="18" t="n">
        <v>77</v>
      </c>
      <c r="P11" s="17" t="n">
        <v>14</v>
      </c>
      <c r="Q11" s="19" t="s">
        <v>63</v>
      </c>
      <c r="R11" s="20" t="n">
        <v>112</v>
      </c>
      <c r="S11" s="21" t="n">
        <v>4</v>
      </c>
      <c r="T11" s="22" t="s">
        <v>82</v>
      </c>
      <c r="U11" s="23" t="n">
        <v>74</v>
      </c>
      <c r="V11" s="24" t="n">
        <v>16</v>
      </c>
      <c r="W11" s="25" t="s">
        <v>62</v>
      </c>
      <c r="X11" s="26" t="n">
        <v>32</v>
      </c>
      <c r="Y11" s="27" t="n">
        <v>23</v>
      </c>
      <c r="Z11" s="28" t="s">
        <v>62</v>
      </c>
      <c r="AA11" s="63" t="n">
        <v>129</v>
      </c>
      <c r="AB11" s="30" t="n">
        <v>2</v>
      </c>
      <c r="AC11" s="31" t="s">
        <v>85</v>
      </c>
      <c r="AD11" s="32" t="n">
        <v>102</v>
      </c>
      <c r="AE11" s="33" t="n">
        <v>5</v>
      </c>
      <c r="AF11" s="34" t="s">
        <v>39</v>
      </c>
      <c r="AG11" s="88" t="n">
        <v>18</v>
      </c>
      <c r="AH11" s="34" t="s">
        <v>86</v>
      </c>
      <c r="AI11" s="71" t="s">
        <v>87</v>
      </c>
      <c r="AJ11" s="72" t="n">
        <v>66</v>
      </c>
      <c r="AK11" s="71" t="n">
        <v>22</v>
      </c>
      <c r="AL11" s="73" t="s">
        <v>72</v>
      </c>
      <c r="AM11" s="74" t="n">
        <v>113</v>
      </c>
      <c r="AN11" s="73" t="n">
        <v>7</v>
      </c>
      <c r="AO11" s="43" t="s">
        <v>26</v>
      </c>
      <c r="AP11" s="44" t="n">
        <v>112</v>
      </c>
      <c r="AQ11" s="45" t="n">
        <v>8</v>
      </c>
      <c r="AR11" s="77"/>
      <c r="AS11" s="77"/>
      <c r="AT11" s="77"/>
      <c r="AU11" s="77"/>
      <c r="AV11" s="77"/>
      <c r="AW11" s="77"/>
      <c r="AX11" s="78"/>
      <c r="AY11" s="78"/>
      <c r="AZ11" s="78"/>
      <c r="BB11" s="1" t="n">
        <v>4</v>
      </c>
      <c r="BC11" s="79" t="s">
        <v>28</v>
      </c>
    </row>
    <row r="12" customFormat="false" ht="15" hidden="false" customHeight="false" outlineLevel="0" collapsed="false">
      <c r="A12" s="7" t="n">
        <v>11</v>
      </c>
      <c r="B12" s="7" t="n">
        <v>12</v>
      </c>
      <c r="C12" s="8" t="s">
        <v>19</v>
      </c>
      <c r="D12" s="9" t="n">
        <v>25</v>
      </c>
      <c r="E12" s="9" t="n">
        <v>25</v>
      </c>
      <c r="F12" s="9" t="s">
        <v>54</v>
      </c>
      <c r="G12" s="62" t="s">
        <v>88</v>
      </c>
      <c r="H12" s="11" t="n">
        <f aca="false">O12+R12+U12+X12+AA12+AD12+AG12+AJ12+AM12+AP12+AS12+AV12+AY12</f>
        <v>814.5</v>
      </c>
      <c r="I12" s="89" t="n">
        <f aca="false">(H12/12)</f>
        <v>67.875</v>
      </c>
      <c r="J12" s="13" t="n">
        <f aca="false">O12+R12+U12</f>
        <v>280</v>
      </c>
      <c r="K12" s="14" t="n">
        <v>6</v>
      </c>
      <c r="L12" s="15" t="n">
        <f aca="false">X12+AA12+AD12+AG12+AJ12</f>
        <v>146.5</v>
      </c>
      <c r="M12" s="16" t="n">
        <v>32</v>
      </c>
      <c r="N12" s="17" t="s">
        <v>89</v>
      </c>
      <c r="O12" s="18" t="n">
        <v>82</v>
      </c>
      <c r="P12" s="17" t="n">
        <v>12</v>
      </c>
      <c r="Q12" s="19" t="s">
        <v>50</v>
      </c>
      <c r="R12" s="20" t="n">
        <v>70</v>
      </c>
      <c r="S12" s="21" t="n">
        <v>19</v>
      </c>
      <c r="T12" s="22" t="s">
        <v>50</v>
      </c>
      <c r="U12" s="23" t="n">
        <v>128</v>
      </c>
      <c r="V12" s="24" t="n">
        <v>1</v>
      </c>
      <c r="W12" s="25" t="s">
        <v>51</v>
      </c>
      <c r="X12" s="26" t="n">
        <v>87</v>
      </c>
      <c r="Y12" s="27" t="n">
        <v>8</v>
      </c>
      <c r="Z12" s="28" t="s">
        <v>51</v>
      </c>
      <c r="AA12" s="83" t="n">
        <v>16.5</v>
      </c>
      <c r="AB12" s="30" t="s">
        <v>86</v>
      </c>
      <c r="AC12" s="31" t="s">
        <v>51</v>
      </c>
      <c r="AD12" s="81" t="n">
        <v>20</v>
      </c>
      <c r="AE12" s="82" t="s">
        <v>86</v>
      </c>
      <c r="AF12" s="34"/>
      <c r="AG12" s="88"/>
      <c r="AH12" s="34"/>
      <c r="AI12" s="37" t="s">
        <v>72</v>
      </c>
      <c r="AJ12" s="87" t="n">
        <v>23</v>
      </c>
      <c r="AK12" s="37" t="s">
        <v>86</v>
      </c>
      <c r="AL12" s="40" t="s">
        <v>58</v>
      </c>
      <c r="AM12" s="41" t="n">
        <v>57</v>
      </c>
      <c r="AN12" s="42" t="n">
        <v>18</v>
      </c>
      <c r="AO12" s="43" t="s">
        <v>49</v>
      </c>
      <c r="AP12" s="90" t="n">
        <v>107</v>
      </c>
      <c r="AQ12" s="45" t="n">
        <v>10</v>
      </c>
      <c r="AR12" s="91" t="s">
        <v>49</v>
      </c>
      <c r="AS12" s="92" t="n">
        <v>133</v>
      </c>
      <c r="AT12" s="93" t="n">
        <v>3</v>
      </c>
      <c r="AU12" s="56" t="s">
        <v>51</v>
      </c>
      <c r="AV12" s="57" t="n">
        <v>20</v>
      </c>
      <c r="AW12" s="94" t="s">
        <v>67</v>
      </c>
      <c r="AX12" s="59" t="s">
        <v>57</v>
      </c>
      <c r="AY12" s="95" t="n">
        <v>71</v>
      </c>
      <c r="AZ12" s="61" t="n">
        <v>13</v>
      </c>
      <c r="BB12" s="1" t="n">
        <v>4</v>
      </c>
      <c r="BC12" s="1" t="s">
        <v>41</v>
      </c>
    </row>
    <row r="13" customFormat="false" ht="15" hidden="false" customHeight="false" outlineLevel="0" collapsed="false">
      <c r="A13" s="7" t="n">
        <v>12</v>
      </c>
      <c r="B13" s="7" t="n">
        <v>10</v>
      </c>
      <c r="C13" s="8" t="s">
        <v>42</v>
      </c>
      <c r="D13" s="9" t="n">
        <v>32</v>
      </c>
      <c r="E13" s="9" t="n">
        <v>27</v>
      </c>
      <c r="F13" s="9" t="s">
        <v>43</v>
      </c>
      <c r="G13" s="62" t="s">
        <v>90</v>
      </c>
      <c r="H13" s="11" t="n">
        <f aca="false">O13+R13+U13+X13+AA13+AD13+AG13+AJ13+AM13+AP13+AS13+AV13+AY13</f>
        <v>809</v>
      </c>
      <c r="I13" s="89" t="n">
        <f aca="false">(H13/13)</f>
        <v>62.2307692307692</v>
      </c>
      <c r="J13" s="13" t="n">
        <f aca="false">O13+R13+U13</f>
        <v>214</v>
      </c>
      <c r="K13" s="14" t="n">
        <v>15</v>
      </c>
      <c r="L13" s="15" t="n">
        <f aca="false">X13+AA13+AD13+AG13+AJ13</f>
        <v>301.5</v>
      </c>
      <c r="M13" s="16" t="n">
        <v>18</v>
      </c>
      <c r="N13" s="17" t="s">
        <v>40</v>
      </c>
      <c r="O13" s="70" t="n">
        <v>23</v>
      </c>
      <c r="P13" s="17" t="s">
        <v>67</v>
      </c>
      <c r="Q13" s="19" t="s">
        <v>35</v>
      </c>
      <c r="R13" s="20" t="n">
        <v>65</v>
      </c>
      <c r="S13" s="21" t="n">
        <v>21</v>
      </c>
      <c r="T13" s="22" t="s">
        <v>58</v>
      </c>
      <c r="U13" s="23" t="n">
        <v>126</v>
      </c>
      <c r="V13" s="24" t="n">
        <v>2</v>
      </c>
      <c r="W13" s="25" t="s">
        <v>32</v>
      </c>
      <c r="X13" s="26" t="n">
        <v>109</v>
      </c>
      <c r="Y13" s="27" t="n">
        <v>6</v>
      </c>
      <c r="Z13" s="28" t="s">
        <v>49</v>
      </c>
      <c r="AA13" s="83" t="n">
        <v>20</v>
      </c>
      <c r="AB13" s="30" t="s">
        <v>52</v>
      </c>
      <c r="AC13" s="31" t="s">
        <v>91</v>
      </c>
      <c r="AD13" s="81" t="n">
        <v>16</v>
      </c>
      <c r="AE13" s="82" t="s">
        <v>70</v>
      </c>
      <c r="AF13" s="34" t="s">
        <v>91</v>
      </c>
      <c r="AG13" s="35" t="n">
        <v>137</v>
      </c>
      <c r="AH13" s="36" t="n">
        <v>4</v>
      </c>
      <c r="AI13" s="37" t="s">
        <v>35</v>
      </c>
      <c r="AJ13" s="87" t="n">
        <v>19.5</v>
      </c>
      <c r="AK13" s="37" t="s">
        <v>92</v>
      </c>
      <c r="AL13" s="40" t="s">
        <v>32</v>
      </c>
      <c r="AM13" s="96" t="n">
        <v>10.5</v>
      </c>
      <c r="AN13" s="40" t="s">
        <v>70</v>
      </c>
      <c r="AO13" s="43" t="s">
        <v>32</v>
      </c>
      <c r="AP13" s="90" t="n">
        <v>106</v>
      </c>
      <c r="AQ13" s="45" t="n">
        <v>11</v>
      </c>
      <c r="AR13" s="91" t="s">
        <v>30</v>
      </c>
      <c r="AS13" s="92" t="n">
        <v>57</v>
      </c>
      <c r="AT13" s="93" t="n">
        <v>17</v>
      </c>
      <c r="AU13" s="56" t="s">
        <v>35</v>
      </c>
      <c r="AV13" s="97" t="n">
        <v>99</v>
      </c>
      <c r="AW13" s="58" t="n">
        <v>7</v>
      </c>
      <c r="AX13" s="59" t="s">
        <v>74</v>
      </c>
      <c r="AY13" s="60" t="n">
        <v>21</v>
      </c>
      <c r="AZ13" s="98" t="s">
        <v>77</v>
      </c>
      <c r="BB13" s="1" t="n">
        <v>1</v>
      </c>
      <c r="BC13" s="79" t="s">
        <v>60</v>
      </c>
    </row>
    <row r="14" customFormat="false" ht="15" hidden="false" customHeight="false" outlineLevel="0" collapsed="false">
      <c r="A14" s="7" t="n">
        <v>13</v>
      </c>
      <c r="B14" s="7" t="n">
        <v>13</v>
      </c>
      <c r="C14" s="8" t="s">
        <v>54</v>
      </c>
      <c r="D14" s="9" t="n">
        <v>33</v>
      </c>
      <c r="E14" s="9" t="n">
        <v>37</v>
      </c>
      <c r="F14" s="9" t="s">
        <v>20</v>
      </c>
      <c r="G14" s="62" t="s">
        <v>93</v>
      </c>
      <c r="H14" s="11" t="n">
        <f aca="false">O14+R14+U14+X14+AA14+AD14+AG14+AJ14+AM14+AP14+AS14+AV14+AY14</f>
        <v>795.5</v>
      </c>
      <c r="I14" s="89" t="n">
        <f aca="false">(H14/13)</f>
        <v>61.1923076923077</v>
      </c>
      <c r="J14" s="13" t="n">
        <f aca="false">O14+R14+U14</f>
        <v>328</v>
      </c>
      <c r="K14" s="14" t="n">
        <v>2</v>
      </c>
      <c r="L14" s="15" t="n">
        <f aca="false">X14+AA14+AD14+AG14+AJ14</f>
        <v>265.5</v>
      </c>
      <c r="M14" s="16" t="n">
        <v>21</v>
      </c>
      <c r="N14" s="17" t="s">
        <v>82</v>
      </c>
      <c r="O14" s="18" t="n">
        <v>113</v>
      </c>
      <c r="P14" s="17" t="n">
        <v>2</v>
      </c>
      <c r="Q14" s="19" t="s">
        <v>22</v>
      </c>
      <c r="R14" s="20" t="n">
        <v>123</v>
      </c>
      <c r="S14" s="21" t="n">
        <v>2</v>
      </c>
      <c r="T14" s="22" t="s">
        <v>40</v>
      </c>
      <c r="U14" s="23" t="n">
        <v>92</v>
      </c>
      <c r="V14" s="24" t="n">
        <v>11</v>
      </c>
      <c r="W14" s="25" t="s">
        <v>71</v>
      </c>
      <c r="X14" s="64" t="n">
        <v>15</v>
      </c>
      <c r="Y14" s="27" t="s">
        <v>67</v>
      </c>
      <c r="Z14" s="28" t="s">
        <v>26</v>
      </c>
      <c r="AA14" s="63" t="n">
        <v>36</v>
      </c>
      <c r="AB14" s="30" t="n">
        <v>24</v>
      </c>
      <c r="AC14" s="31" t="s">
        <v>49</v>
      </c>
      <c r="AD14" s="81" t="n">
        <v>23.5</v>
      </c>
      <c r="AE14" s="82" t="s">
        <v>77</v>
      </c>
      <c r="AF14" s="34" t="s">
        <v>59</v>
      </c>
      <c r="AG14" s="35" t="n">
        <v>64</v>
      </c>
      <c r="AH14" s="36" t="n">
        <v>17</v>
      </c>
      <c r="AI14" s="37" t="s">
        <v>59</v>
      </c>
      <c r="AJ14" s="38" t="n">
        <v>127</v>
      </c>
      <c r="AK14" s="39" t="n">
        <v>4</v>
      </c>
      <c r="AL14" s="40" t="s">
        <v>71</v>
      </c>
      <c r="AM14" s="96" t="n">
        <v>21</v>
      </c>
      <c r="AN14" s="40" t="s">
        <v>52</v>
      </c>
      <c r="AO14" s="43" t="s">
        <v>94</v>
      </c>
      <c r="AP14" s="90" t="n">
        <v>58</v>
      </c>
      <c r="AQ14" s="45" t="n">
        <v>19</v>
      </c>
      <c r="AR14" s="91" t="s">
        <v>64</v>
      </c>
      <c r="AS14" s="92" t="n">
        <v>56</v>
      </c>
      <c r="AT14" s="93" t="n">
        <v>18</v>
      </c>
      <c r="AU14" s="56" t="s">
        <v>95</v>
      </c>
      <c r="AV14" s="57" t="n">
        <v>15</v>
      </c>
      <c r="AW14" s="94" t="s">
        <v>52</v>
      </c>
      <c r="AX14" s="59" t="s">
        <v>34</v>
      </c>
      <c r="AY14" s="60" t="n">
        <v>52</v>
      </c>
      <c r="AZ14" s="61" t="n">
        <v>21</v>
      </c>
      <c r="BB14" s="1" t="n">
        <v>4</v>
      </c>
      <c r="BC14" s="79" t="s">
        <v>28</v>
      </c>
    </row>
    <row r="15" customFormat="false" ht="15" hidden="false" customHeight="false" outlineLevel="0" collapsed="false">
      <c r="A15" s="7" t="n">
        <v>14</v>
      </c>
      <c r="B15" s="7" t="n">
        <v>16</v>
      </c>
      <c r="C15" s="8" t="s">
        <v>20</v>
      </c>
      <c r="D15" s="9" t="n">
        <v>7</v>
      </c>
      <c r="E15" s="9" t="n">
        <v>7</v>
      </c>
      <c r="F15" s="9" t="s">
        <v>54</v>
      </c>
      <c r="G15" s="62" t="s">
        <v>96</v>
      </c>
      <c r="H15" s="11" t="n">
        <f aca="false">O15+R15+U15+X15+AA15+AD15+AG15+AJ15+AM15+AP15+AS15+AV15+AY15</f>
        <v>718.5</v>
      </c>
      <c r="I15" s="89" t="n">
        <f aca="false">(H15/8)</f>
        <v>89.8125</v>
      </c>
      <c r="J15" s="13" t="n">
        <f aca="false">O15+R15+U15</f>
        <v>258</v>
      </c>
      <c r="K15" s="14" t="n">
        <v>9</v>
      </c>
      <c r="L15" s="15" t="n">
        <f aca="false">X15+AA15+AD15+AG15+AJ15</f>
        <v>371.5</v>
      </c>
      <c r="M15" s="16" t="n">
        <v>10</v>
      </c>
      <c r="N15" s="17" t="s">
        <v>26</v>
      </c>
      <c r="O15" s="18" t="n">
        <v>104</v>
      </c>
      <c r="P15" s="17" t="n">
        <v>6</v>
      </c>
      <c r="Q15" s="19" t="s">
        <v>68</v>
      </c>
      <c r="R15" s="20" t="n">
        <v>89</v>
      </c>
      <c r="S15" s="21" t="n">
        <v>11</v>
      </c>
      <c r="T15" s="22" t="s">
        <v>35</v>
      </c>
      <c r="U15" s="23" t="n">
        <v>65</v>
      </c>
      <c r="V15" s="24" t="n">
        <v>19</v>
      </c>
      <c r="W15" s="25" t="s">
        <v>24</v>
      </c>
      <c r="X15" s="26" t="n">
        <v>121</v>
      </c>
      <c r="Y15" s="27" t="n">
        <v>3</v>
      </c>
      <c r="Z15" s="28" t="s">
        <v>22</v>
      </c>
      <c r="AA15" s="63" t="n">
        <v>106</v>
      </c>
      <c r="AB15" s="30" t="n">
        <v>7</v>
      </c>
      <c r="AC15" s="31" t="s">
        <v>36</v>
      </c>
      <c r="AD15" s="32" t="n">
        <v>125</v>
      </c>
      <c r="AE15" s="33" t="n">
        <v>2</v>
      </c>
      <c r="AF15" s="34"/>
      <c r="AG15" s="88"/>
      <c r="AH15" s="34"/>
      <c r="AI15" s="37" t="s">
        <v>68</v>
      </c>
      <c r="AJ15" s="87" t="n">
        <v>19.5</v>
      </c>
      <c r="AK15" s="37" t="s">
        <v>92</v>
      </c>
      <c r="AL15" s="73" t="s">
        <v>51</v>
      </c>
      <c r="AM15" s="74" t="n">
        <v>89</v>
      </c>
      <c r="AN15" s="73" t="n">
        <v>11</v>
      </c>
      <c r="AO15" s="76"/>
      <c r="AP15" s="77"/>
      <c r="AQ15" s="76"/>
      <c r="AR15" s="77"/>
      <c r="AS15" s="77"/>
      <c r="AT15" s="77"/>
      <c r="AU15" s="77"/>
      <c r="AV15" s="77"/>
      <c r="AW15" s="77"/>
      <c r="AX15" s="78"/>
      <c r="AY15" s="78"/>
      <c r="AZ15" s="78"/>
      <c r="BB15" s="1" t="n">
        <v>3</v>
      </c>
      <c r="BC15" s="54" t="s">
        <v>97</v>
      </c>
    </row>
    <row r="16" customFormat="false" ht="15" hidden="false" customHeight="false" outlineLevel="0" collapsed="false">
      <c r="A16" s="7" t="n">
        <v>15</v>
      </c>
      <c r="B16" s="7" t="n">
        <v>14</v>
      </c>
      <c r="C16" s="8" t="s">
        <v>42</v>
      </c>
      <c r="D16" s="9" t="n">
        <v>42</v>
      </c>
      <c r="E16" s="9" t="n">
        <v>39</v>
      </c>
      <c r="F16" s="9" t="s">
        <v>43</v>
      </c>
      <c r="G16" s="62" t="s">
        <v>98</v>
      </c>
      <c r="H16" s="11" t="n">
        <f aca="false">O16+R16+U16+X16+AA16+AD16+AG16+AJ16+AM16+AP16+AS16+AV16+AY16</f>
        <v>681.5</v>
      </c>
      <c r="I16" s="89" t="n">
        <f aca="false">(H16/13)</f>
        <v>52.4230769230769</v>
      </c>
      <c r="J16" s="13" t="n">
        <f aca="false">O16+R16+U16</f>
        <v>67</v>
      </c>
      <c r="K16" s="14" t="n">
        <v>31</v>
      </c>
      <c r="L16" s="15" t="n">
        <f aca="false">X16+AA16+AD16+AG16+AJ16</f>
        <v>359</v>
      </c>
      <c r="M16" s="16" t="n">
        <v>11</v>
      </c>
      <c r="N16" s="17" t="s">
        <v>34</v>
      </c>
      <c r="O16" s="70" t="n">
        <v>23</v>
      </c>
      <c r="P16" s="17" t="s">
        <v>77</v>
      </c>
      <c r="Q16" s="19" t="s">
        <v>25</v>
      </c>
      <c r="R16" s="80" t="n">
        <v>26</v>
      </c>
      <c r="S16" s="21" t="s">
        <v>77</v>
      </c>
      <c r="T16" s="22" t="s">
        <v>78</v>
      </c>
      <c r="U16" s="85" t="n">
        <v>18</v>
      </c>
      <c r="V16" s="86" t="s">
        <v>86</v>
      </c>
      <c r="W16" s="25" t="s">
        <v>87</v>
      </c>
      <c r="X16" s="26" t="n">
        <v>82</v>
      </c>
      <c r="Y16" s="27" t="n">
        <v>11</v>
      </c>
      <c r="Z16" s="28" t="s">
        <v>56</v>
      </c>
      <c r="AA16" s="63" t="n">
        <v>56</v>
      </c>
      <c r="AB16" s="30" t="n">
        <v>19</v>
      </c>
      <c r="AC16" s="31" t="s">
        <v>89</v>
      </c>
      <c r="AD16" s="32" t="n">
        <v>94</v>
      </c>
      <c r="AE16" s="33" t="n">
        <v>11</v>
      </c>
      <c r="AF16" s="34" t="s">
        <v>30</v>
      </c>
      <c r="AG16" s="35" t="n">
        <v>53</v>
      </c>
      <c r="AH16" s="36" t="n">
        <v>19</v>
      </c>
      <c r="AI16" s="37" t="s">
        <v>24</v>
      </c>
      <c r="AJ16" s="38" t="n">
        <v>74</v>
      </c>
      <c r="AK16" s="39" t="n">
        <v>19</v>
      </c>
      <c r="AL16" s="40" t="s">
        <v>35</v>
      </c>
      <c r="AM16" s="96" t="n">
        <v>7</v>
      </c>
      <c r="AN16" s="40" t="s">
        <v>81</v>
      </c>
      <c r="AO16" s="43" t="s">
        <v>23</v>
      </c>
      <c r="AP16" s="90" t="n">
        <v>51</v>
      </c>
      <c r="AQ16" s="45" t="n">
        <v>21</v>
      </c>
      <c r="AR16" s="91" t="s">
        <v>24</v>
      </c>
      <c r="AS16" s="92" t="n">
        <v>70</v>
      </c>
      <c r="AT16" s="93" t="n">
        <v>14</v>
      </c>
      <c r="AU16" s="56" t="s">
        <v>36</v>
      </c>
      <c r="AV16" s="57" t="n">
        <v>108</v>
      </c>
      <c r="AW16" s="58" t="n">
        <v>5</v>
      </c>
      <c r="AX16" s="59" t="s">
        <v>91</v>
      </c>
      <c r="AY16" s="60" t="n">
        <v>19.5</v>
      </c>
      <c r="AZ16" s="98" t="s">
        <v>52</v>
      </c>
      <c r="BB16" s="1" t="n">
        <v>4</v>
      </c>
      <c r="BC16" s="1" t="s">
        <v>41</v>
      </c>
    </row>
    <row r="17" customFormat="false" ht="15" hidden="false" customHeight="false" outlineLevel="0" collapsed="false">
      <c r="A17" s="7" t="n">
        <v>16</v>
      </c>
      <c r="B17" s="7" t="n">
        <v>15</v>
      </c>
      <c r="C17" s="8" t="s">
        <v>42</v>
      </c>
      <c r="D17" s="9" t="n">
        <v>43</v>
      </c>
      <c r="E17" s="9" t="n">
        <v>41</v>
      </c>
      <c r="F17" s="9" t="s">
        <v>43</v>
      </c>
      <c r="G17" s="62" t="s">
        <v>99</v>
      </c>
      <c r="H17" s="11" t="n">
        <f aca="false">O17+R17+U17+X17+AA17+AD17+AG17+AJ17+AM17+AP17+AS17+AV17+AY17</f>
        <v>670</v>
      </c>
      <c r="I17" s="89" t="n">
        <f aca="false">(H17/13)</f>
        <v>51.5384615384615</v>
      </c>
      <c r="J17" s="13" t="n">
        <f aca="false">O17+R17+U17</f>
        <v>257</v>
      </c>
      <c r="K17" s="14" t="n">
        <v>10</v>
      </c>
      <c r="L17" s="15" t="n">
        <f aca="false">X17+AA17+AD17+AG17+AJ17</f>
        <v>334</v>
      </c>
      <c r="M17" s="16" t="n">
        <v>15</v>
      </c>
      <c r="N17" s="17" t="s">
        <v>24</v>
      </c>
      <c r="O17" s="18" t="n">
        <v>29</v>
      </c>
      <c r="P17" s="17" t="n">
        <v>24</v>
      </c>
      <c r="Q17" s="19" t="s">
        <v>24</v>
      </c>
      <c r="R17" s="20" t="n">
        <v>134</v>
      </c>
      <c r="S17" s="21" t="n">
        <v>1</v>
      </c>
      <c r="T17" s="22" t="s">
        <v>89</v>
      </c>
      <c r="U17" s="23" t="n">
        <v>94</v>
      </c>
      <c r="V17" s="24" t="n">
        <v>9</v>
      </c>
      <c r="W17" s="25" t="s">
        <v>100</v>
      </c>
      <c r="X17" s="26" t="n">
        <v>80</v>
      </c>
      <c r="Y17" s="27" t="n">
        <v>12</v>
      </c>
      <c r="Z17" s="28" t="s">
        <v>82</v>
      </c>
      <c r="AA17" s="63" t="n">
        <v>86</v>
      </c>
      <c r="AB17" s="30" t="n">
        <v>14</v>
      </c>
      <c r="AC17" s="31" t="s">
        <v>47</v>
      </c>
      <c r="AD17" s="32" t="n">
        <v>87</v>
      </c>
      <c r="AE17" s="33" t="n">
        <v>16</v>
      </c>
      <c r="AF17" s="34" t="s">
        <v>33</v>
      </c>
      <c r="AG17" s="88" t="n">
        <v>18</v>
      </c>
      <c r="AH17" s="34" t="s">
        <v>52</v>
      </c>
      <c r="AI17" s="37" t="s">
        <v>91</v>
      </c>
      <c r="AJ17" s="38" t="n">
        <v>63</v>
      </c>
      <c r="AK17" s="39" t="n">
        <v>24</v>
      </c>
      <c r="AL17" s="40" t="s">
        <v>34</v>
      </c>
      <c r="AM17" s="96" t="n">
        <v>13</v>
      </c>
      <c r="AN17" s="40" t="s">
        <v>86</v>
      </c>
      <c r="AO17" s="43" t="s">
        <v>51</v>
      </c>
      <c r="AP17" s="99" t="n">
        <v>7</v>
      </c>
      <c r="AQ17" s="43" t="s">
        <v>70</v>
      </c>
      <c r="AR17" s="91" t="s">
        <v>47</v>
      </c>
      <c r="AS17" s="92" t="n">
        <v>33</v>
      </c>
      <c r="AT17" s="93" t="n">
        <v>25</v>
      </c>
      <c r="AU17" s="56" t="s">
        <v>64</v>
      </c>
      <c r="AV17" s="67" t="n">
        <v>12.5</v>
      </c>
      <c r="AW17" s="94" t="s">
        <v>86</v>
      </c>
      <c r="AX17" s="59" t="s">
        <v>33</v>
      </c>
      <c r="AY17" s="60" t="n">
        <v>13.5</v>
      </c>
      <c r="AZ17" s="98" t="s">
        <v>92</v>
      </c>
      <c r="BB17" s="1" t="n">
        <v>4</v>
      </c>
      <c r="BC17" s="79" t="s">
        <v>28</v>
      </c>
    </row>
    <row r="18" customFormat="false" ht="15" hidden="false" customHeight="false" outlineLevel="0" collapsed="false">
      <c r="A18" s="7" t="n">
        <v>17</v>
      </c>
      <c r="B18" s="7" t="n">
        <v>20</v>
      </c>
      <c r="C18" s="8" t="s">
        <v>20</v>
      </c>
      <c r="D18" s="9" t="n">
        <v>39</v>
      </c>
      <c r="E18" s="9" t="n">
        <v>47</v>
      </c>
      <c r="F18" s="9" t="s">
        <v>19</v>
      </c>
      <c r="G18" s="62" t="s">
        <v>101</v>
      </c>
      <c r="H18" s="11" t="n">
        <f aca="false">O18+R18+U18+X18+AA18+AD18+AG18+AJ18+AM18+AP18+AS18+AV18+AY18</f>
        <v>645.5</v>
      </c>
      <c r="I18" s="89" t="n">
        <f aca="false">(H18/12)</f>
        <v>53.7916666666667</v>
      </c>
      <c r="J18" s="13" t="n">
        <f aca="false">O18+R18+U18</f>
        <v>275</v>
      </c>
      <c r="K18" s="14" t="n">
        <v>7</v>
      </c>
      <c r="L18" s="15" t="n">
        <f aca="false">X18+AA18+AD18+AG18+AJ18</f>
        <v>85.5</v>
      </c>
      <c r="M18" s="16" t="n">
        <v>43</v>
      </c>
      <c r="N18" s="17" t="s">
        <v>64</v>
      </c>
      <c r="O18" s="18" t="n">
        <v>115</v>
      </c>
      <c r="P18" s="17" t="n">
        <v>1</v>
      </c>
      <c r="Q18" s="19" t="s">
        <v>64</v>
      </c>
      <c r="R18" s="20" t="n">
        <v>67</v>
      </c>
      <c r="S18" s="21" t="n">
        <v>20</v>
      </c>
      <c r="T18" s="22" t="s">
        <v>47</v>
      </c>
      <c r="U18" s="23" t="n">
        <v>93</v>
      </c>
      <c r="V18" s="24" t="n">
        <v>10</v>
      </c>
      <c r="W18" s="25" t="s">
        <v>102</v>
      </c>
      <c r="X18" s="64"/>
      <c r="Y18" s="27" t="s">
        <v>102</v>
      </c>
      <c r="Z18" s="28" t="s">
        <v>64</v>
      </c>
      <c r="AA18" s="83" t="n">
        <v>21.5</v>
      </c>
      <c r="AB18" s="30" t="s">
        <v>67</v>
      </c>
      <c r="AC18" s="31" t="s">
        <v>64</v>
      </c>
      <c r="AD18" s="81" t="n">
        <v>14</v>
      </c>
      <c r="AE18" s="82" t="s">
        <v>86</v>
      </c>
      <c r="AF18" s="34" t="s">
        <v>78</v>
      </c>
      <c r="AG18" s="88" t="n">
        <v>23</v>
      </c>
      <c r="AH18" s="34" t="s">
        <v>77</v>
      </c>
      <c r="AI18" s="37" t="s">
        <v>50</v>
      </c>
      <c r="AJ18" s="87" t="n">
        <v>27</v>
      </c>
      <c r="AK18" s="37" t="s">
        <v>77</v>
      </c>
      <c r="AL18" s="40" t="s">
        <v>103</v>
      </c>
      <c r="AM18" s="96" t="n">
        <v>13</v>
      </c>
      <c r="AN18" s="40" t="s">
        <v>92</v>
      </c>
      <c r="AO18" s="43" t="s">
        <v>35</v>
      </c>
      <c r="AP18" s="90" t="n">
        <v>112</v>
      </c>
      <c r="AQ18" s="45" t="n">
        <v>7</v>
      </c>
      <c r="AR18" s="100" t="s">
        <v>89</v>
      </c>
      <c r="AS18" s="101" t="n">
        <v>91</v>
      </c>
      <c r="AT18" s="102" t="n">
        <v>8</v>
      </c>
      <c r="AU18" s="66" t="s">
        <v>48</v>
      </c>
      <c r="AV18" s="57" t="n">
        <v>7</v>
      </c>
      <c r="AW18" s="68" t="s">
        <v>70</v>
      </c>
      <c r="AX18" s="59" t="s">
        <v>82</v>
      </c>
      <c r="AY18" s="60" t="n">
        <v>62</v>
      </c>
      <c r="AZ18" s="61" t="n">
        <v>18</v>
      </c>
      <c r="BB18" s="1" t="n">
        <v>4</v>
      </c>
      <c r="BC18" s="79" t="s">
        <v>104</v>
      </c>
    </row>
    <row r="19" customFormat="false" ht="15" hidden="false" customHeight="false" outlineLevel="0" collapsed="false">
      <c r="A19" s="7" t="n">
        <v>18</v>
      </c>
      <c r="B19" s="7" t="n">
        <v>19</v>
      </c>
      <c r="C19" s="8" t="s">
        <v>20</v>
      </c>
      <c r="D19" s="9" t="n">
        <v>46</v>
      </c>
      <c r="E19" s="9" t="n">
        <v>45</v>
      </c>
      <c r="F19" s="9" t="s">
        <v>43</v>
      </c>
      <c r="G19" s="62" t="s">
        <v>105</v>
      </c>
      <c r="H19" s="11" t="n">
        <f aca="false">O19+R19+U19+X19+AA19+AD19+AG19+AJ19+AM19+AP19+AS19+AV19+AY19</f>
        <v>584.5</v>
      </c>
      <c r="I19" s="89" t="n">
        <f aca="false">(H19/12)</f>
        <v>48.7083333333333</v>
      </c>
      <c r="J19" s="13" t="n">
        <f aca="false">O19+R19+U19</f>
        <v>108</v>
      </c>
      <c r="K19" s="14" t="n">
        <v>27</v>
      </c>
      <c r="L19" s="15" t="n">
        <f aca="false">X19+AA19+AD19+AG19+AJ19</f>
        <v>151.5</v>
      </c>
      <c r="M19" s="16" t="n">
        <v>30</v>
      </c>
      <c r="N19" s="17" t="s">
        <v>31</v>
      </c>
      <c r="O19" s="18" t="n">
        <v>49</v>
      </c>
      <c r="P19" s="17" t="n">
        <v>20</v>
      </c>
      <c r="Q19" s="19" t="s">
        <v>82</v>
      </c>
      <c r="R19" s="20" t="n">
        <v>36</v>
      </c>
      <c r="S19" s="21" t="n">
        <v>25</v>
      </c>
      <c r="T19" s="22" t="s">
        <v>87</v>
      </c>
      <c r="U19" s="85" t="n">
        <v>23</v>
      </c>
      <c r="V19" s="86" t="s">
        <v>67</v>
      </c>
      <c r="W19" s="25" t="s">
        <v>73</v>
      </c>
      <c r="X19" s="64" t="n">
        <v>18</v>
      </c>
      <c r="Y19" s="27" t="s">
        <v>77</v>
      </c>
      <c r="Z19" s="28"/>
      <c r="AA19" s="83"/>
      <c r="AB19" s="30"/>
      <c r="AC19" s="31" t="s">
        <v>22</v>
      </c>
      <c r="AD19" s="32" t="n">
        <v>48</v>
      </c>
      <c r="AE19" s="33" t="n">
        <v>24</v>
      </c>
      <c r="AF19" s="34" t="s">
        <v>100</v>
      </c>
      <c r="AG19" s="88" t="n">
        <v>22.5</v>
      </c>
      <c r="AH19" s="34" t="s">
        <v>67</v>
      </c>
      <c r="AI19" s="37" t="s">
        <v>100</v>
      </c>
      <c r="AJ19" s="38" t="n">
        <v>63</v>
      </c>
      <c r="AK19" s="39" t="n">
        <v>23</v>
      </c>
      <c r="AL19" s="40" t="s">
        <v>66</v>
      </c>
      <c r="AM19" s="41" t="n">
        <v>56</v>
      </c>
      <c r="AN19" s="42" t="n">
        <v>20</v>
      </c>
      <c r="AO19" s="43" t="s">
        <v>24</v>
      </c>
      <c r="AP19" s="90" t="n">
        <v>31</v>
      </c>
      <c r="AQ19" s="45" t="n">
        <v>24</v>
      </c>
      <c r="AR19" s="91" t="s">
        <v>58</v>
      </c>
      <c r="AS19" s="92" t="n">
        <v>80</v>
      </c>
      <c r="AT19" s="93" t="n">
        <v>10</v>
      </c>
      <c r="AU19" s="56" t="s">
        <v>72</v>
      </c>
      <c r="AV19" s="57" t="n">
        <v>83</v>
      </c>
      <c r="AW19" s="58" t="n">
        <v>9</v>
      </c>
      <c r="AX19" s="59" t="s">
        <v>73</v>
      </c>
      <c r="AY19" s="60" t="n">
        <v>75</v>
      </c>
      <c r="AZ19" s="61" t="n">
        <v>12</v>
      </c>
      <c r="BB19" s="1" t="n">
        <v>4</v>
      </c>
      <c r="BC19" s="79" t="s">
        <v>28</v>
      </c>
    </row>
    <row r="20" customFormat="false" ht="15" hidden="false" customHeight="false" outlineLevel="0" collapsed="false">
      <c r="A20" s="7" t="n">
        <v>19</v>
      </c>
      <c r="B20" s="7" t="n">
        <v>17</v>
      </c>
      <c r="C20" s="8" t="s">
        <v>42</v>
      </c>
      <c r="D20" s="9" t="n">
        <v>29</v>
      </c>
      <c r="E20" s="9" t="n">
        <v>29</v>
      </c>
      <c r="F20" s="9" t="s">
        <v>54</v>
      </c>
      <c r="G20" s="62" t="s">
        <v>106</v>
      </c>
      <c r="H20" s="11" t="n">
        <f aca="false">O20+R20+U20+X20+AA20+AD20+AG20+AJ20+AM20+AP20+AS20+AV20+AY20</f>
        <v>572.5</v>
      </c>
      <c r="I20" s="89" t="n">
        <f aca="false">(H20/9)</f>
        <v>63.6111111111111</v>
      </c>
      <c r="J20" s="13" t="n">
        <f aca="false">O20+R20+U20</f>
        <v>0</v>
      </c>
      <c r="K20" s="14" t="s">
        <v>102</v>
      </c>
      <c r="L20" s="15" t="n">
        <f aca="false">X20+AA20+AD20+AG20+AJ20</f>
        <v>182.5</v>
      </c>
      <c r="M20" s="16" t="n">
        <v>29</v>
      </c>
      <c r="N20" s="17" t="s">
        <v>102</v>
      </c>
      <c r="O20" s="18"/>
      <c r="P20" s="17"/>
      <c r="Q20" s="19" t="s">
        <v>102</v>
      </c>
      <c r="R20" s="20"/>
      <c r="S20" s="21" t="s">
        <v>102</v>
      </c>
      <c r="T20" s="22"/>
      <c r="U20" s="85"/>
      <c r="V20" s="86"/>
      <c r="W20" s="25" t="s">
        <v>63</v>
      </c>
      <c r="X20" s="64" t="n">
        <v>9</v>
      </c>
      <c r="Y20" s="27" t="s">
        <v>86</v>
      </c>
      <c r="Z20" s="28" t="s">
        <v>91</v>
      </c>
      <c r="AA20" s="63" t="n">
        <v>79</v>
      </c>
      <c r="AB20" s="30" t="n">
        <v>15</v>
      </c>
      <c r="AC20" s="31" t="s">
        <v>107</v>
      </c>
      <c r="AD20" s="32" t="n">
        <v>68</v>
      </c>
      <c r="AE20" s="33" t="n">
        <v>20</v>
      </c>
      <c r="AF20" s="34"/>
      <c r="AG20" s="88"/>
      <c r="AH20" s="34"/>
      <c r="AI20" s="37" t="s">
        <v>107</v>
      </c>
      <c r="AJ20" s="87" t="n">
        <v>26.5</v>
      </c>
      <c r="AK20" s="37" t="s">
        <v>77</v>
      </c>
      <c r="AL20" s="40" t="s">
        <v>91</v>
      </c>
      <c r="AM20" s="41" t="n">
        <v>55</v>
      </c>
      <c r="AN20" s="42" t="n">
        <v>22</v>
      </c>
      <c r="AO20" s="43" t="s">
        <v>30</v>
      </c>
      <c r="AP20" s="90" t="n">
        <v>83</v>
      </c>
      <c r="AQ20" s="45" t="n">
        <v>17</v>
      </c>
      <c r="AR20" s="100" t="s">
        <v>40</v>
      </c>
      <c r="AS20" s="101" t="n">
        <v>76</v>
      </c>
      <c r="AT20" s="102" t="n">
        <v>12</v>
      </c>
      <c r="AU20" s="56" t="s">
        <v>91</v>
      </c>
      <c r="AV20" s="57" t="n">
        <v>116</v>
      </c>
      <c r="AW20" s="58" t="n">
        <v>4</v>
      </c>
      <c r="AX20" s="59" t="s">
        <v>107</v>
      </c>
      <c r="AY20" s="60" t="n">
        <v>60</v>
      </c>
      <c r="AZ20" s="61" t="n">
        <v>19</v>
      </c>
    </row>
    <row r="21" customFormat="false" ht="15" hidden="false" customHeight="false" outlineLevel="0" collapsed="false">
      <c r="A21" s="7" t="n">
        <v>20</v>
      </c>
      <c r="B21" s="7" t="n">
        <v>18</v>
      </c>
      <c r="C21" s="8" t="s">
        <v>42</v>
      </c>
      <c r="D21" s="9" t="n">
        <v>22</v>
      </c>
      <c r="E21" s="9" t="n">
        <v>13</v>
      </c>
      <c r="F21" s="9" t="s">
        <v>43</v>
      </c>
      <c r="G21" s="62" t="s">
        <v>108</v>
      </c>
      <c r="H21" s="11" t="n">
        <f aca="false">O21+R21+U21+X21+AA21+AD21+AG21+AJ21+AM21+AP21+AS21+AV21+AY21</f>
        <v>564.5</v>
      </c>
      <c r="I21" s="89" t="n">
        <f aca="false">(H21/8)</f>
        <v>70.5625</v>
      </c>
      <c r="J21" s="13" t="n">
        <f aca="false">O21+R21+U21</f>
        <v>179.5</v>
      </c>
      <c r="K21" s="14" t="n">
        <v>21</v>
      </c>
      <c r="L21" s="15" t="n">
        <f aca="false">X21+AA21+AD21+AG21+AJ21</f>
        <v>385</v>
      </c>
      <c r="M21" s="16" t="n">
        <v>9</v>
      </c>
      <c r="N21" s="17" t="s">
        <v>68</v>
      </c>
      <c r="O21" s="70" t="n">
        <v>14.5</v>
      </c>
      <c r="P21" s="17" t="s">
        <v>77</v>
      </c>
      <c r="Q21" s="19" t="s">
        <v>58</v>
      </c>
      <c r="R21" s="20" t="n">
        <v>89</v>
      </c>
      <c r="S21" s="21" t="n">
        <v>10</v>
      </c>
      <c r="T21" s="22" t="s">
        <v>80</v>
      </c>
      <c r="U21" s="23" t="n">
        <v>76</v>
      </c>
      <c r="V21" s="24" t="n">
        <v>14</v>
      </c>
      <c r="W21" s="25" t="s">
        <v>109</v>
      </c>
      <c r="X21" s="26" t="n">
        <v>41</v>
      </c>
      <c r="Y21" s="27" t="n">
        <v>22</v>
      </c>
      <c r="Z21" s="28" t="s">
        <v>58</v>
      </c>
      <c r="AA21" s="63" t="n">
        <v>55</v>
      </c>
      <c r="AB21" s="30" t="n">
        <v>20</v>
      </c>
      <c r="AC21" s="31" t="s">
        <v>39</v>
      </c>
      <c r="AD21" s="32" t="n">
        <v>99</v>
      </c>
      <c r="AE21" s="33" t="n">
        <v>6</v>
      </c>
      <c r="AF21" s="34" t="s">
        <v>74</v>
      </c>
      <c r="AG21" s="35" t="n">
        <v>83</v>
      </c>
      <c r="AH21" s="36" t="n">
        <v>11</v>
      </c>
      <c r="AI21" s="71" t="s">
        <v>58</v>
      </c>
      <c r="AJ21" s="72" t="n">
        <v>107</v>
      </c>
      <c r="AK21" s="71" t="n">
        <v>7</v>
      </c>
      <c r="AL21" s="73"/>
      <c r="AM21" s="103"/>
      <c r="AN21" s="104"/>
      <c r="AO21" s="76"/>
      <c r="AP21" s="77"/>
      <c r="AQ21" s="76"/>
      <c r="AR21" s="77"/>
      <c r="AS21" s="77"/>
      <c r="AT21" s="77"/>
      <c r="AU21" s="77"/>
      <c r="AV21" s="77"/>
      <c r="AW21" s="77"/>
      <c r="AX21" s="78"/>
      <c r="AY21" s="78"/>
      <c r="AZ21" s="78"/>
      <c r="BB21" s="1" t="n">
        <v>4</v>
      </c>
      <c r="BC21" s="79" t="s">
        <v>110</v>
      </c>
    </row>
    <row r="22" customFormat="false" ht="15" hidden="false" customHeight="false" outlineLevel="0" collapsed="false">
      <c r="A22" s="7" t="n">
        <v>21</v>
      </c>
      <c r="B22" s="7" t="n">
        <v>22</v>
      </c>
      <c r="C22" s="8" t="s">
        <v>20</v>
      </c>
      <c r="D22" s="9" t="n">
        <v>24</v>
      </c>
      <c r="E22" s="9" t="n">
        <v>20</v>
      </c>
      <c r="F22" s="9" t="s">
        <v>43</v>
      </c>
      <c r="G22" s="62" t="s">
        <v>111</v>
      </c>
      <c r="H22" s="11" t="n">
        <f aca="false">O22+R22+U22+X22+AA22+AD22+AG22+AJ22+AM22+AP22+AS22+AV22+AY22</f>
        <v>547</v>
      </c>
      <c r="I22" s="89" t="n">
        <f aca="false">(H22/8)</f>
        <v>68.375</v>
      </c>
      <c r="J22" s="13" t="n">
        <f aca="false">O22+R22+U22</f>
        <v>131</v>
      </c>
      <c r="K22" s="14" t="n">
        <v>25</v>
      </c>
      <c r="L22" s="15" t="n">
        <f aca="false">X22+AA22+AD22+AG22+AJ22</f>
        <v>289.5</v>
      </c>
      <c r="M22" s="16" t="n">
        <v>19</v>
      </c>
      <c r="N22" s="17" t="s">
        <v>71</v>
      </c>
      <c r="O22" s="18" t="n">
        <v>46</v>
      </c>
      <c r="P22" s="17" t="n">
        <v>21</v>
      </c>
      <c r="Q22" s="19" t="s">
        <v>103</v>
      </c>
      <c r="R22" s="20" t="n">
        <v>85</v>
      </c>
      <c r="S22" s="21" t="n">
        <v>13</v>
      </c>
      <c r="T22" s="22"/>
      <c r="U22" s="85"/>
      <c r="V22" s="86"/>
      <c r="W22" s="25" t="s">
        <v>94</v>
      </c>
      <c r="X22" s="64" t="n">
        <v>10.5</v>
      </c>
      <c r="Y22" s="27" t="s">
        <v>86</v>
      </c>
      <c r="Z22" s="28"/>
      <c r="AA22" s="83"/>
      <c r="AB22" s="30"/>
      <c r="AC22" s="31" t="s">
        <v>71</v>
      </c>
      <c r="AD22" s="32" t="n">
        <v>93</v>
      </c>
      <c r="AE22" s="33" t="n">
        <v>12</v>
      </c>
      <c r="AF22" s="34" t="s">
        <v>34</v>
      </c>
      <c r="AG22" s="35" t="n">
        <v>64</v>
      </c>
      <c r="AH22" s="36" t="n">
        <v>16</v>
      </c>
      <c r="AI22" s="37" t="s">
        <v>48</v>
      </c>
      <c r="AJ22" s="38" t="n">
        <v>122</v>
      </c>
      <c r="AK22" s="39" t="n">
        <v>5</v>
      </c>
      <c r="AL22" s="73" t="s">
        <v>38</v>
      </c>
      <c r="AM22" s="74" t="n">
        <v>101</v>
      </c>
      <c r="AN22" s="73" t="n">
        <v>8</v>
      </c>
      <c r="AO22" s="43" t="s">
        <v>87</v>
      </c>
      <c r="AP22" s="99" t="n">
        <v>25.5</v>
      </c>
      <c r="AQ22" s="43" t="s">
        <v>77</v>
      </c>
      <c r="AR22" s="77"/>
      <c r="AS22" s="77"/>
      <c r="AT22" s="77"/>
      <c r="AU22" s="77"/>
      <c r="AV22" s="77"/>
      <c r="AW22" s="77"/>
      <c r="AX22" s="78"/>
      <c r="AY22" s="78"/>
      <c r="AZ22" s="78"/>
      <c r="BB22" s="1" t="n">
        <v>2</v>
      </c>
      <c r="BC22" s="1" t="s">
        <v>112</v>
      </c>
    </row>
    <row r="23" customFormat="false" ht="15" hidden="false" customHeight="false" outlineLevel="0" collapsed="false">
      <c r="A23" s="7" t="n">
        <v>22</v>
      </c>
      <c r="B23" s="7" t="n">
        <v>21</v>
      </c>
      <c r="C23" s="8" t="s">
        <v>42</v>
      </c>
      <c r="D23" s="9" t="n">
        <v>54</v>
      </c>
      <c r="E23" s="9" t="n">
        <v>53</v>
      </c>
      <c r="F23" s="9" t="s">
        <v>43</v>
      </c>
      <c r="G23" s="62" t="s">
        <v>113</v>
      </c>
      <c r="H23" s="11" t="n">
        <f aca="false">O23+R23+U23+X23+AA23+AD23+AG23+AJ23+AM23+AP23+AS23+AV23+AY23</f>
        <v>546</v>
      </c>
      <c r="I23" s="89" t="n">
        <f aca="false">(H23/13)</f>
        <v>42</v>
      </c>
      <c r="J23" s="13" t="n">
        <f aca="false">O23+R23+U23</f>
        <v>122.5</v>
      </c>
      <c r="K23" s="14" t="n">
        <v>26</v>
      </c>
      <c r="L23" s="15" t="n">
        <f aca="false">X23+AA23+AD23+AG23+AJ23</f>
        <v>196</v>
      </c>
      <c r="M23" s="16" t="n">
        <v>27</v>
      </c>
      <c r="N23" s="17" t="s">
        <v>59</v>
      </c>
      <c r="O23" s="18" t="n">
        <v>41</v>
      </c>
      <c r="P23" s="17" t="n">
        <v>23</v>
      </c>
      <c r="Q23" s="19" t="s">
        <v>57</v>
      </c>
      <c r="R23" s="80" t="n">
        <v>19.5</v>
      </c>
      <c r="S23" s="21" t="s">
        <v>92</v>
      </c>
      <c r="T23" s="22" t="s">
        <v>85</v>
      </c>
      <c r="U23" s="23" t="n">
        <v>62</v>
      </c>
      <c r="V23" s="24" t="n">
        <v>21</v>
      </c>
      <c r="W23" s="25" t="s">
        <v>35</v>
      </c>
      <c r="X23" s="26" t="n">
        <v>79</v>
      </c>
      <c r="Y23" s="27" t="n">
        <v>13</v>
      </c>
      <c r="Z23" s="28" t="s">
        <v>89</v>
      </c>
      <c r="AA23" s="63" t="n">
        <v>72</v>
      </c>
      <c r="AB23" s="30" t="n">
        <v>16</v>
      </c>
      <c r="AC23" s="31" t="s">
        <v>114</v>
      </c>
      <c r="AD23" s="81" t="n">
        <v>6</v>
      </c>
      <c r="AE23" s="82" t="s">
        <v>81</v>
      </c>
      <c r="AF23" s="34" t="s">
        <v>72</v>
      </c>
      <c r="AG23" s="35" t="n">
        <v>31</v>
      </c>
      <c r="AH23" s="36" t="n">
        <v>25</v>
      </c>
      <c r="AI23" s="37" t="s">
        <v>23</v>
      </c>
      <c r="AJ23" s="87" t="n">
        <v>8</v>
      </c>
      <c r="AK23" s="37" t="s">
        <v>115</v>
      </c>
      <c r="AL23" s="40" t="s">
        <v>114</v>
      </c>
      <c r="AM23" s="96" t="n">
        <v>8</v>
      </c>
      <c r="AN23" s="40" t="s">
        <v>70</v>
      </c>
      <c r="AO23" s="43" t="s">
        <v>89</v>
      </c>
      <c r="AP23" s="90" t="n">
        <v>98</v>
      </c>
      <c r="AQ23" s="45" t="n">
        <v>14</v>
      </c>
      <c r="AR23" s="91" t="s">
        <v>22</v>
      </c>
      <c r="AS23" s="105" t="n">
        <v>22.5</v>
      </c>
      <c r="AT23" s="106" t="s">
        <v>77</v>
      </c>
      <c r="AU23" s="56" t="s">
        <v>59</v>
      </c>
      <c r="AV23" s="57" t="n">
        <v>21</v>
      </c>
      <c r="AW23" s="94" t="s">
        <v>77</v>
      </c>
      <c r="AX23" s="59" t="s">
        <v>35</v>
      </c>
      <c r="AY23" s="60" t="n">
        <v>78</v>
      </c>
      <c r="AZ23" s="61" t="n">
        <v>11</v>
      </c>
      <c r="BB23" s="1" t="n">
        <v>4</v>
      </c>
      <c r="BC23" s="79" t="s">
        <v>110</v>
      </c>
    </row>
    <row r="24" customFormat="false" ht="15" hidden="false" customHeight="false" outlineLevel="0" collapsed="false">
      <c r="A24" s="7" t="n">
        <v>23</v>
      </c>
      <c r="B24" s="7" t="n">
        <v>24</v>
      </c>
      <c r="C24" s="8" t="s">
        <v>20</v>
      </c>
      <c r="D24" s="9" t="n">
        <v>56</v>
      </c>
      <c r="E24" s="9" t="n">
        <v>54</v>
      </c>
      <c r="F24" s="9" t="s">
        <v>43</v>
      </c>
      <c r="G24" s="62" t="s">
        <v>116</v>
      </c>
      <c r="H24" s="11" t="n">
        <f aca="false">O24+R24+U24+X24+AA24+AD24+AG24+AJ24+AM24+AP24+AS24+AV24+AY24</f>
        <v>540</v>
      </c>
      <c r="I24" s="89" t="n">
        <f aca="false">(H24/13)</f>
        <v>41.5384615384615</v>
      </c>
      <c r="J24" s="13" t="n">
        <f aca="false">O24+R24+U24</f>
        <v>205</v>
      </c>
      <c r="K24" s="14" t="n">
        <v>17</v>
      </c>
      <c r="L24" s="15" t="n">
        <f aca="false">X24+AA24+AD24+AG24+AJ24</f>
        <v>147</v>
      </c>
      <c r="M24" s="16" t="n">
        <v>31</v>
      </c>
      <c r="N24" s="17" t="s">
        <v>73</v>
      </c>
      <c r="O24" s="18" t="n">
        <v>51</v>
      </c>
      <c r="P24" s="17" t="n">
        <v>19</v>
      </c>
      <c r="Q24" s="19" t="s">
        <v>66</v>
      </c>
      <c r="R24" s="20" t="n">
        <v>53</v>
      </c>
      <c r="S24" s="21" t="n">
        <v>23</v>
      </c>
      <c r="T24" s="22" t="s">
        <v>91</v>
      </c>
      <c r="U24" s="23" t="n">
        <v>101</v>
      </c>
      <c r="V24" s="24" t="n">
        <v>7</v>
      </c>
      <c r="W24" s="25" t="s">
        <v>66</v>
      </c>
      <c r="X24" s="64" t="n">
        <v>16.5</v>
      </c>
      <c r="Y24" s="27" t="s">
        <v>77</v>
      </c>
      <c r="Z24" s="28" t="s">
        <v>36</v>
      </c>
      <c r="AA24" s="83" t="n">
        <v>17.5</v>
      </c>
      <c r="AB24" s="30" t="s">
        <v>52</v>
      </c>
      <c r="AC24" s="31" t="s">
        <v>59</v>
      </c>
      <c r="AD24" s="32" t="n">
        <v>24</v>
      </c>
      <c r="AE24" s="33" t="s">
        <v>77</v>
      </c>
      <c r="AF24" s="34" t="s">
        <v>117</v>
      </c>
      <c r="AG24" s="88" t="n">
        <v>13</v>
      </c>
      <c r="AH24" s="34" t="s">
        <v>92</v>
      </c>
      <c r="AI24" s="37" t="s">
        <v>73</v>
      </c>
      <c r="AJ24" s="38" t="n">
        <v>76</v>
      </c>
      <c r="AK24" s="39" t="n">
        <v>16</v>
      </c>
      <c r="AL24" s="40" t="s">
        <v>39</v>
      </c>
      <c r="AM24" s="96" t="n">
        <v>25.5</v>
      </c>
      <c r="AN24" s="40" t="s">
        <v>77</v>
      </c>
      <c r="AO24" s="43" t="s">
        <v>34</v>
      </c>
      <c r="AP24" s="99" t="n">
        <v>20</v>
      </c>
      <c r="AQ24" s="43" t="s">
        <v>67</v>
      </c>
      <c r="AR24" s="91" t="s">
        <v>33</v>
      </c>
      <c r="AS24" s="105" t="n">
        <v>21.5</v>
      </c>
      <c r="AT24" s="106" t="s">
        <v>52</v>
      </c>
      <c r="AU24" s="66" t="s">
        <v>73</v>
      </c>
      <c r="AV24" s="67" t="n">
        <v>52</v>
      </c>
      <c r="AW24" s="68" t="n">
        <v>20</v>
      </c>
      <c r="AX24" s="59" t="s">
        <v>62</v>
      </c>
      <c r="AY24" s="95" t="n">
        <v>69</v>
      </c>
      <c r="AZ24" s="61" t="n">
        <v>15</v>
      </c>
      <c r="BB24" s="1" t="n">
        <v>3</v>
      </c>
      <c r="BC24" s="54" t="s">
        <v>97</v>
      </c>
    </row>
    <row r="25" customFormat="false" ht="15" hidden="false" customHeight="false" outlineLevel="0" collapsed="false">
      <c r="A25" s="7" t="n">
        <v>24</v>
      </c>
      <c r="B25" s="7" t="n">
        <v>23</v>
      </c>
      <c r="C25" s="8" t="s">
        <v>42</v>
      </c>
      <c r="D25" s="9" t="n">
        <v>27</v>
      </c>
      <c r="E25" s="9" t="n">
        <v>23</v>
      </c>
      <c r="F25" s="9" t="s">
        <v>43</v>
      </c>
      <c r="G25" s="62" t="s">
        <v>118</v>
      </c>
      <c r="H25" s="11" t="n">
        <f aca="false">O25+R25+U25+X25+AA25+AD25+AG25+AJ25+AM25+AP25+AS25+AV25+AY25</f>
        <v>512</v>
      </c>
      <c r="I25" s="89" t="n">
        <f aca="false">(H25/8)</f>
        <v>64</v>
      </c>
      <c r="J25" s="13" t="n">
        <f aca="false">O25+R25+U25</f>
        <v>95.5</v>
      </c>
      <c r="K25" s="14" t="n">
        <v>28</v>
      </c>
      <c r="L25" s="15" t="n">
        <f aca="false">X25+AA25+AD25+AG25+AJ25</f>
        <v>416.5</v>
      </c>
      <c r="M25" s="16" t="n">
        <v>6</v>
      </c>
      <c r="N25" s="17" t="s">
        <v>51</v>
      </c>
      <c r="O25" s="70" t="n">
        <v>13.5</v>
      </c>
      <c r="P25" s="17" t="s">
        <v>67</v>
      </c>
      <c r="Q25" s="19" t="s">
        <v>51</v>
      </c>
      <c r="R25" s="20" t="n">
        <v>53</v>
      </c>
      <c r="S25" s="21" t="n">
        <v>24</v>
      </c>
      <c r="T25" s="22" t="s">
        <v>51</v>
      </c>
      <c r="U25" s="23" t="n">
        <v>29</v>
      </c>
      <c r="V25" s="24" t="n">
        <v>24</v>
      </c>
      <c r="W25" s="25" t="s">
        <v>50</v>
      </c>
      <c r="X25" s="26" t="n">
        <v>59</v>
      </c>
      <c r="Y25" s="27" t="n">
        <v>16</v>
      </c>
      <c r="Z25" s="28" t="s">
        <v>50</v>
      </c>
      <c r="AA25" s="63" t="n">
        <v>64</v>
      </c>
      <c r="AB25" s="30" t="n">
        <v>18</v>
      </c>
      <c r="AC25" s="31" t="s">
        <v>50</v>
      </c>
      <c r="AD25" s="32" t="n">
        <v>156</v>
      </c>
      <c r="AE25" s="33" t="n">
        <v>1</v>
      </c>
      <c r="AF25" s="34" t="s">
        <v>50</v>
      </c>
      <c r="AG25" s="35" t="n">
        <v>112</v>
      </c>
      <c r="AH25" s="36" t="n">
        <v>7</v>
      </c>
      <c r="AI25" s="71" t="s">
        <v>39</v>
      </c>
      <c r="AJ25" s="72" t="n">
        <v>25.5</v>
      </c>
      <c r="AK25" s="71" t="s">
        <v>67</v>
      </c>
      <c r="AL25" s="76"/>
      <c r="AM25" s="76"/>
      <c r="AN25" s="76"/>
      <c r="AO25" s="76"/>
      <c r="AP25" s="77"/>
      <c r="AQ25" s="76"/>
      <c r="AR25" s="77"/>
      <c r="AS25" s="77"/>
      <c r="AT25" s="77"/>
      <c r="AU25" s="77"/>
      <c r="AV25" s="77"/>
      <c r="AW25" s="77"/>
      <c r="AX25" s="78"/>
      <c r="AY25" s="78"/>
      <c r="AZ25" s="78"/>
      <c r="BB25" s="1" t="n">
        <v>4</v>
      </c>
      <c r="BC25" s="1" t="s">
        <v>41</v>
      </c>
    </row>
    <row r="26" customFormat="false" ht="15" hidden="false" customHeight="false" outlineLevel="0" collapsed="false">
      <c r="A26" s="7" t="n">
        <v>25</v>
      </c>
      <c r="B26" s="7" t="n">
        <v>25</v>
      </c>
      <c r="C26" s="8" t="s">
        <v>54</v>
      </c>
      <c r="D26" s="9" t="n">
        <v>57</v>
      </c>
      <c r="E26" s="9" t="n">
        <v>52</v>
      </c>
      <c r="F26" s="9" t="s">
        <v>43</v>
      </c>
      <c r="G26" s="62" t="s">
        <v>119</v>
      </c>
      <c r="H26" s="11" t="n">
        <f aca="false">O26+R26+U26+X26+AA26+AD26+AG26+AJ26+AM26+AP26+AS26+AV26+AY26</f>
        <v>490</v>
      </c>
      <c r="I26" s="89" t="n">
        <f aca="false">(H26/12)</f>
        <v>40.8333333333333</v>
      </c>
      <c r="J26" s="13" t="n">
        <f aca="false">O26+R26+U26</f>
        <v>43.5</v>
      </c>
      <c r="K26" s="14" t="n">
        <v>34</v>
      </c>
      <c r="L26" s="15" t="n">
        <f aca="false">X26+AA26+AD26+AG26+AJ26</f>
        <v>234.5</v>
      </c>
      <c r="M26" s="16" t="n">
        <v>23</v>
      </c>
      <c r="N26" s="17" t="s">
        <v>100</v>
      </c>
      <c r="O26" s="18" t="n">
        <v>11</v>
      </c>
      <c r="P26" s="17" t="n">
        <v>25</v>
      </c>
      <c r="Q26" s="19" t="s">
        <v>85</v>
      </c>
      <c r="R26" s="80" t="n">
        <v>8</v>
      </c>
      <c r="S26" s="21" t="s">
        <v>92</v>
      </c>
      <c r="T26" s="22" t="s">
        <v>37</v>
      </c>
      <c r="U26" s="85" t="n">
        <v>24.5</v>
      </c>
      <c r="V26" s="86" t="s">
        <v>77</v>
      </c>
      <c r="W26" s="25" t="s">
        <v>45</v>
      </c>
      <c r="X26" s="64" t="n">
        <v>16</v>
      </c>
      <c r="Y26" s="27" t="s">
        <v>67</v>
      </c>
      <c r="Z26" s="28" t="s">
        <v>72</v>
      </c>
      <c r="AA26" s="63" t="n">
        <v>96</v>
      </c>
      <c r="AB26" s="30" t="n">
        <v>11</v>
      </c>
      <c r="AC26" s="31" t="s">
        <v>120</v>
      </c>
      <c r="AD26" s="81" t="n">
        <v>23.5</v>
      </c>
      <c r="AE26" s="82" t="s">
        <v>67</v>
      </c>
      <c r="AF26" s="34" t="s">
        <v>85</v>
      </c>
      <c r="AG26" s="35" t="n">
        <v>80</v>
      </c>
      <c r="AH26" s="36" t="n">
        <v>12</v>
      </c>
      <c r="AI26" s="37" t="s">
        <v>85</v>
      </c>
      <c r="AJ26" s="87" t="n">
        <v>19</v>
      </c>
      <c r="AK26" s="37" t="s">
        <v>92</v>
      </c>
      <c r="AL26" s="40" t="s">
        <v>47</v>
      </c>
      <c r="AM26" s="96" t="n">
        <v>15</v>
      </c>
      <c r="AN26" s="40" t="s">
        <v>77</v>
      </c>
      <c r="AO26" s="43" t="s">
        <v>85</v>
      </c>
      <c r="AP26" s="99" t="n">
        <v>23</v>
      </c>
      <c r="AQ26" s="43" t="s">
        <v>67</v>
      </c>
      <c r="AR26" s="100" t="s">
        <v>72</v>
      </c>
      <c r="AS26" s="101" t="n">
        <v>91</v>
      </c>
      <c r="AT26" s="102" t="n">
        <v>9</v>
      </c>
      <c r="AU26" s="66" t="s">
        <v>56</v>
      </c>
      <c r="AV26" s="67" t="n">
        <v>83</v>
      </c>
      <c r="AW26" s="68" t="n">
        <v>10</v>
      </c>
      <c r="AX26" s="107"/>
      <c r="AY26" s="107"/>
      <c r="AZ26" s="107"/>
      <c r="BB26" s="1" t="n">
        <v>1</v>
      </c>
      <c r="BC26" s="79" t="s">
        <v>121</v>
      </c>
    </row>
    <row r="27" customFormat="false" ht="15" hidden="false" customHeight="false" outlineLevel="0" collapsed="false">
      <c r="A27" s="7" t="n">
        <v>26</v>
      </c>
      <c r="B27" s="7" t="n">
        <v>32</v>
      </c>
      <c r="C27" s="8" t="s">
        <v>20</v>
      </c>
      <c r="D27" s="9" t="n">
        <v>53</v>
      </c>
      <c r="E27" s="9" t="n">
        <v>57</v>
      </c>
      <c r="F27" s="9" t="s">
        <v>19</v>
      </c>
      <c r="G27" s="62" t="s">
        <v>122</v>
      </c>
      <c r="H27" s="11" t="n">
        <f aca="false">O27+R27+U27+X27+AA27+AD27+AG27+AJ27+AM27+AP27+AS27+AV27+AY27</f>
        <v>483.5</v>
      </c>
      <c r="I27" s="89" t="n">
        <f aca="false">(H27/11)</f>
        <v>43.9545454545455</v>
      </c>
      <c r="J27" s="13" t="n">
        <f aca="false">O27+R27+U27</f>
        <v>232</v>
      </c>
      <c r="K27" s="14" t="n">
        <v>12</v>
      </c>
      <c r="L27" s="15" t="n">
        <f aca="false">X27+AA27+AD27+AG27+AJ27</f>
        <v>203</v>
      </c>
      <c r="M27" s="16" t="n">
        <v>26</v>
      </c>
      <c r="N27" s="17" t="s">
        <v>85</v>
      </c>
      <c r="O27" s="18" t="n">
        <v>113</v>
      </c>
      <c r="P27" s="17" t="n">
        <v>3</v>
      </c>
      <c r="Q27" s="19" t="s">
        <v>40</v>
      </c>
      <c r="R27" s="20" t="n">
        <v>100</v>
      </c>
      <c r="S27" s="21" t="n">
        <v>8</v>
      </c>
      <c r="T27" s="22" t="s">
        <v>64</v>
      </c>
      <c r="U27" s="85" t="n">
        <v>19</v>
      </c>
      <c r="V27" s="86" t="s">
        <v>52</v>
      </c>
      <c r="W27" s="25" t="s">
        <v>58</v>
      </c>
      <c r="X27" s="26" t="n">
        <v>63</v>
      </c>
      <c r="Y27" s="27" t="n">
        <v>14</v>
      </c>
      <c r="Z27" s="28" t="s">
        <v>39</v>
      </c>
      <c r="AA27" s="83" t="n">
        <v>25</v>
      </c>
      <c r="AB27" s="30" t="s">
        <v>77</v>
      </c>
      <c r="AC27" s="31" t="s">
        <v>38</v>
      </c>
      <c r="AD27" s="81" t="n">
        <v>12.5</v>
      </c>
      <c r="AE27" s="82" t="s">
        <v>92</v>
      </c>
      <c r="AF27" s="34" t="s">
        <v>89</v>
      </c>
      <c r="AG27" s="35" t="n">
        <v>78</v>
      </c>
      <c r="AH27" s="36" t="n">
        <v>13</v>
      </c>
      <c r="AI27" s="37" t="s">
        <v>89</v>
      </c>
      <c r="AJ27" s="87" t="n">
        <v>24.5</v>
      </c>
      <c r="AK27" s="37" t="s">
        <v>67</v>
      </c>
      <c r="AL27" s="40" t="s">
        <v>80</v>
      </c>
      <c r="AM27" s="96" t="n">
        <v>19</v>
      </c>
      <c r="AN27" s="40" t="s">
        <v>86</v>
      </c>
      <c r="AO27" s="43" t="s">
        <v>91</v>
      </c>
      <c r="AP27" s="108" t="n">
        <v>8</v>
      </c>
      <c r="AQ27" s="43" t="s">
        <v>123</v>
      </c>
      <c r="AR27" s="100" t="s">
        <v>85</v>
      </c>
      <c r="AS27" s="101" t="n">
        <v>21.5</v>
      </c>
      <c r="AT27" s="102" t="s">
        <v>86</v>
      </c>
      <c r="AU27" s="66"/>
      <c r="AV27" s="77"/>
      <c r="AW27" s="109"/>
      <c r="AX27" s="107"/>
      <c r="AY27" s="107"/>
      <c r="AZ27" s="107"/>
      <c r="BB27" s="1" t="n">
        <v>1</v>
      </c>
      <c r="BC27" s="79" t="s">
        <v>121</v>
      </c>
    </row>
    <row r="28" customFormat="false" ht="15" hidden="false" customHeight="false" outlineLevel="0" collapsed="false">
      <c r="A28" s="7" t="n">
        <v>27</v>
      </c>
      <c r="B28" s="7" t="n">
        <v>31</v>
      </c>
      <c r="C28" s="8" t="s">
        <v>20</v>
      </c>
      <c r="D28" s="9" t="n">
        <v>26</v>
      </c>
      <c r="E28" s="9" t="n">
        <v>32</v>
      </c>
      <c r="F28" s="9" t="s">
        <v>20</v>
      </c>
      <c r="G28" s="62" t="s">
        <v>124</v>
      </c>
      <c r="H28" s="11" t="n">
        <f aca="false">O28+R28+U28+X28+AA28+AD28+AG28+AJ28+AM28+AP28+AS28+AV28+AY28</f>
        <v>472.5</v>
      </c>
      <c r="I28" s="89" t="n">
        <f aca="false">(H28/7)</f>
        <v>67.5</v>
      </c>
      <c r="J28" s="13" t="n">
        <f aca="false">O28+R28+U28</f>
        <v>193</v>
      </c>
      <c r="K28" s="14" t="n">
        <v>20</v>
      </c>
      <c r="L28" s="15" t="n">
        <f aca="false">X28+AA28+AD28+AG28+AJ28</f>
        <v>279.5</v>
      </c>
      <c r="M28" s="16" t="n">
        <v>20</v>
      </c>
      <c r="N28" s="17" t="s">
        <v>87</v>
      </c>
      <c r="O28" s="18" t="n">
        <v>101</v>
      </c>
      <c r="P28" s="17" t="n">
        <v>8</v>
      </c>
      <c r="Q28" s="19" t="s">
        <v>30</v>
      </c>
      <c r="R28" s="80" t="n">
        <v>24</v>
      </c>
      <c r="S28" s="21" t="s">
        <v>67</v>
      </c>
      <c r="T28" s="22" t="s">
        <v>59</v>
      </c>
      <c r="U28" s="23" t="n">
        <v>68</v>
      </c>
      <c r="V28" s="24" t="n">
        <v>18</v>
      </c>
      <c r="W28" s="25" t="s">
        <v>22</v>
      </c>
      <c r="X28" s="26" t="n">
        <v>54</v>
      </c>
      <c r="Y28" s="27" t="n">
        <v>20</v>
      </c>
      <c r="Z28" s="28" t="s">
        <v>85</v>
      </c>
      <c r="AA28" s="63" t="n">
        <v>109</v>
      </c>
      <c r="AB28" s="30" t="n">
        <v>5</v>
      </c>
      <c r="AC28" s="31" t="s">
        <v>30</v>
      </c>
      <c r="AD28" s="32" t="n">
        <v>97</v>
      </c>
      <c r="AE28" s="33" t="n">
        <v>8</v>
      </c>
      <c r="AF28" s="34" t="s">
        <v>102</v>
      </c>
      <c r="AG28" s="88"/>
      <c r="AH28" s="34"/>
      <c r="AI28" s="71" t="s">
        <v>38</v>
      </c>
      <c r="AJ28" s="72" t="n">
        <v>19.5</v>
      </c>
      <c r="AK28" s="71" t="s">
        <v>86</v>
      </c>
      <c r="AL28" s="76"/>
      <c r="AM28" s="76"/>
      <c r="AN28" s="76"/>
      <c r="AO28" s="76"/>
      <c r="AP28" s="77"/>
      <c r="AQ28" s="76"/>
      <c r="AR28" s="77"/>
      <c r="AS28" s="77"/>
      <c r="AT28" s="77"/>
      <c r="AU28" s="77"/>
      <c r="AV28" s="77"/>
      <c r="AW28" s="77"/>
      <c r="AX28" s="78"/>
      <c r="AY28" s="78"/>
      <c r="AZ28" s="78"/>
      <c r="BB28" s="1" t="n">
        <v>2</v>
      </c>
      <c r="BC28" s="1" t="s">
        <v>112</v>
      </c>
    </row>
    <row r="29" customFormat="false" ht="15" hidden="false" customHeight="false" outlineLevel="0" collapsed="false">
      <c r="A29" s="7" t="n">
        <v>28</v>
      </c>
      <c r="B29" s="7" t="n">
        <v>26</v>
      </c>
      <c r="C29" s="8" t="s">
        <v>42</v>
      </c>
      <c r="D29" s="9" t="n">
        <v>58</v>
      </c>
      <c r="E29" s="9" t="n">
        <v>56</v>
      </c>
      <c r="F29" s="9" t="s">
        <v>43</v>
      </c>
      <c r="G29" s="62" t="s">
        <v>125</v>
      </c>
      <c r="H29" s="11" t="n">
        <f aca="false">O29+R29+U29+X29+AA29+AD29+AG29+AJ29+AM29+AP29+AS29+AV29+AY29</f>
        <v>464.5</v>
      </c>
      <c r="I29" s="89" t="n">
        <f aca="false">(H29/12)</f>
        <v>38.7083333333333</v>
      </c>
      <c r="J29" s="13" t="n">
        <f aca="false">O29+R29+U29</f>
        <v>136.5</v>
      </c>
      <c r="K29" s="14" t="n">
        <v>24</v>
      </c>
      <c r="L29" s="15" t="n">
        <f aca="false">X29+AA29+AD29+AG29+AJ29</f>
        <v>135</v>
      </c>
      <c r="M29" s="16" t="n">
        <v>33</v>
      </c>
      <c r="N29" s="17" t="s">
        <v>50</v>
      </c>
      <c r="O29" s="18" t="n">
        <v>44</v>
      </c>
      <c r="P29" s="17" t="n">
        <v>22</v>
      </c>
      <c r="Q29" s="19" t="s">
        <v>71</v>
      </c>
      <c r="R29" s="20" t="n">
        <v>83</v>
      </c>
      <c r="S29" s="21" t="n">
        <v>15</v>
      </c>
      <c r="T29" s="22" t="s">
        <v>114</v>
      </c>
      <c r="U29" s="85" t="n">
        <v>9.5</v>
      </c>
      <c r="V29" s="86" t="s">
        <v>86</v>
      </c>
      <c r="W29" s="25" t="s">
        <v>102</v>
      </c>
      <c r="X29" s="64"/>
      <c r="Y29" s="27" t="s">
        <v>102</v>
      </c>
      <c r="Z29" s="28" t="s">
        <v>66</v>
      </c>
      <c r="AA29" s="63" t="n">
        <v>49</v>
      </c>
      <c r="AB29" s="30" t="n">
        <v>21</v>
      </c>
      <c r="AC29" s="31" t="s">
        <v>117</v>
      </c>
      <c r="AD29" s="81" t="n">
        <v>3.5</v>
      </c>
      <c r="AE29" s="82" t="s">
        <v>123</v>
      </c>
      <c r="AF29" s="34" t="s">
        <v>35</v>
      </c>
      <c r="AG29" s="88" t="n">
        <v>9.5</v>
      </c>
      <c r="AH29" s="34" t="s">
        <v>92</v>
      </c>
      <c r="AI29" s="37" t="s">
        <v>82</v>
      </c>
      <c r="AJ29" s="38" t="n">
        <v>73</v>
      </c>
      <c r="AK29" s="39" t="n">
        <v>20</v>
      </c>
      <c r="AL29" s="40" t="s">
        <v>22</v>
      </c>
      <c r="AM29" s="41" t="n">
        <v>7</v>
      </c>
      <c r="AN29" s="42" t="n">
        <v>25</v>
      </c>
      <c r="AO29" s="43" t="s">
        <v>48</v>
      </c>
      <c r="AP29" s="90" t="n">
        <v>17</v>
      </c>
      <c r="AQ29" s="45" t="n">
        <v>25</v>
      </c>
      <c r="AR29" s="91" t="s">
        <v>100</v>
      </c>
      <c r="AS29" s="105" t="n">
        <v>13</v>
      </c>
      <c r="AT29" s="106" t="s">
        <v>86</v>
      </c>
      <c r="AU29" s="66" t="s">
        <v>47</v>
      </c>
      <c r="AV29" s="67" t="n">
        <v>38</v>
      </c>
      <c r="AW29" s="68" t="n">
        <v>22</v>
      </c>
      <c r="AX29" s="59" t="s">
        <v>47</v>
      </c>
      <c r="AY29" s="60" t="n">
        <v>118</v>
      </c>
      <c r="AZ29" s="69" t="n">
        <v>4</v>
      </c>
      <c r="BB29" s="1" t="n">
        <v>4</v>
      </c>
      <c r="BC29" s="79" t="s">
        <v>126</v>
      </c>
    </row>
    <row r="30" customFormat="false" ht="15" hidden="false" customHeight="false" outlineLevel="0" collapsed="false">
      <c r="A30" s="7" t="n">
        <v>29</v>
      </c>
      <c r="B30" s="7" t="n">
        <v>27</v>
      </c>
      <c r="C30" s="8" t="s">
        <v>42</v>
      </c>
      <c r="D30" s="9" t="n">
        <v>60</v>
      </c>
      <c r="E30" s="9" t="n">
        <v>59</v>
      </c>
      <c r="F30" s="9" t="s">
        <v>43</v>
      </c>
      <c r="G30" s="62" t="s">
        <v>127</v>
      </c>
      <c r="H30" s="11" t="n">
        <f aca="false">O30+R30+U30+X30+AA30+AD30+AG30+AJ30+AM30+AP30+AS30+AV30+AY30</f>
        <v>404.5</v>
      </c>
      <c r="I30" s="89" t="n">
        <f aca="false">(H30/12)</f>
        <v>33.7083333333333</v>
      </c>
      <c r="J30" s="13" t="n">
        <f aca="false">O30+R30+U30</f>
        <v>25.5</v>
      </c>
      <c r="K30" s="14" t="n">
        <v>37</v>
      </c>
      <c r="L30" s="15" t="n">
        <f aca="false">X30+AA30+AD30+AG30+AJ30</f>
        <v>129.5</v>
      </c>
      <c r="M30" s="16" t="n">
        <v>36</v>
      </c>
      <c r="N30" s="17" t="s">
        <v>39</v>
      </c>
      <c r="O30" s="70" t="n">
        <v>11.5</v>
      </c>
      <c r="P30" s="17" t="s">
        <v>86</v>
      </c>
      <c r="Q30" s="19" t="s">
        <v>59</v>
      </c>
      <c r="R30" s="80" t="n">
        <v>10.5</v>
      </c>
      <c r="S30" s="21" t="s">
        <v>70</v>
      </c>
      <c r="T30" s="22" t="s">
        <v>34</v>
      </c>
      <c r="U30" s="85" t="n">
        <v>3.5</v>
      </c>
      <c r="V30" s="86" t="s">
        <v>92</v>
      </c>
      <c r="W30" s="25" t="s">
        <v>91</v>
      </c>
      <c r="X30" s="64" t="n">
        <v>58</v>
      </c>
      <c r="Y30" s="27" t="n">
        <v>18</v>
      </c>
      <c r="Z30" s="28" t="s">
        <v>100</v>
      </c>
      <c r="AA30" s="83" t="n">
        <v>3.5</v>
      </c>
      <c r="AB30" s="30" t="s">
        <v>70</v>
      </c>
      <c r="AC30" s="31" t="s">
        <v>100</v>
      </c>
      <c r="AD30" s="32" t="n">
        <v>29</v>
      </c>
      <c r="AE30" s="33" t="n">
        <v>25</v>
      </c>
      <c r="AF30" s="34" t="s">
        <v>73</v>
      </c>
      <c r="AG30" s="88" t="n">
        <v>18</v>
      </c>
      <c r="AH30" s="34" t="s">
        <v>52</v>
      </c>
      <c r="AI30" s="37" t="s">
        <v>40</v>
      </c>
      <c r="AJ30" s="87" t="n">
        <v>21</v>
      </c>
      <c r="AK30" s="37" t="s">
        <v>52</v>
      </c>
      <c r="AL30" s="40" t="s">
        <v>50</v>
      </c>
      <c r="AM30" s="96" t="n">
        <v>14.5</v>
      </c>
      <c r="AN30" s="40" t="s">
        <v>52</v>
      </c>
      <c r="AO30" s="43" t="s">
        <v>100</v>
      </c>
      <c r="AP30" s="90" t="n">
        <v>87</v>
      </c>
      <c r="AQ30" s="45" t="n">
        <v>15</v>
      </c>
      <c r="AR30" s="91"/>
      <c r="AS30" s="105"/>
      <c r="AT30" s="106"/>
      <c r="AU30" s="66" t="s">
        <v>85</v>
      </c>
      <c r="AV30" s="67" t="n">
        <v>62</v>
      </c>
      <c r="AW30" s="68" t="n">
        <v>17</v>
      </c>
      <c r="AX30" s="59" t="s">
        <v>100</v>
      </c>
      <c r="AY30" s="84" t="n">
        <v>86</v>
      </c>
      <c r="AZ30" s="69" t="n">
        <v>8</v>
      </c>
    </row>
    <row r="31" customFormat="false" ht="15" hidden="false" customHeight="false" outlineLevel="0" collapsed="false">
      <c r="A31" s="7" t="n">
        <v>30</v>
      </c>
      <c r="B31" s="7" t="n">
        <v>27</v>
      </c>
      <c r="C31" s="8" t="s">
        <v>42</v>
      </c>
      <c r="D31" s="9" t="n">
        <v>38</v>
      </c>
      <c r="E31" s="9" t="n">
        <v>38</v>
      </c>
      <c r="F31" s="9" t="s">
        <v>54</v>
      </c>
      <c r="G31" s="62" t="s">
        <v>128</v>
      </c>
      <c r="H31" s="11" t="n">
        <f aca="false">O31+R31+U31+X31+AA31+AD31+AG31+AJ31+AM31+AP31+AS31+AV31+AY31</f>
        <v>393</v>
      </c>
      <c r="I31" s="89" t="n">
        <f aca="false">(H31/7)</f>
        <v>56.1428571428571</v>
      </c>
      <c r="J31" s="13" t="n">
        <f aca="false">O31+R31+U31</f>
        <v>0</v>
      </c>
      <c r="K31" s="14" t="s">
        <v>102</v>
      </c>
      <c r="L31" s="15" t="n">
        <f aca="false">X31+AA31+AD31+AG31+AJ31</f>
        <v>183</v>
      </c>
      <c r="M31" s="16" t="n">
        <v>28</v>
      </c>
      <c r="N31" s="17"/>
      <c r="O31" s="18"/>
      <c r="P31" s="17"/>
      <c r="Q31" s="19" t="s">
        <v>102</v>
      </c>
      <c r="R31" s="20"/>
      <c r="S31" s="21" t="s">
        <v>102</v>
      </c>
      <c r="T31" s="22"/>
      <c r="U31" s="85"/>
      <c r="V31" s="86"/>
      <c r="W31" s="25" t="s">
        <v>102</v>
      </c>
      <c r="X31" s="64"/>
      <c r="Y31" s="27" t="s">
        <v>102</v>
      </c>
      <c r="Z31" s="28" t="s">
        <v>114</v>
      </c>
      <c r="AA31" s="63" t="n">
        <v>0</v>
      </c>
      <c r="AB31" s="30" t="s">
        <v>70</v>
      </c>
      <c r="AC31" s="31" t="s">
        <v>82</v>
      </c>
      <c r="AD31" s="32" t="n">
        <v>88</v>
      </c>
      <c r="AE31" s="33" t="n">
        <v>15</v>
      </c>
      <c r="AF31" s="34" t="s">
        <v>82</v>
      </c>
      <c r="AG31" s="35" t="n">
        <v>95</v>
      </c>
      <c r="AH31" s="36" t="n">
        <v>10</v>
      </c>
      <c r="AI31" s="37"/>
      <c r="AJ31" s="87"/>
      <c r="AK31" s="37"/>
      <c r="AL31" s="40"/>
      <c r="AM31" s="96"/>
      <c r="AN31" s="40"/>
      <c r="AO31" s="43" t="s">
        <v>22</v>
      </c>
      <c r="AP31" s="90" t="n">
        <v>118</v>
      </c>
      <c r="AQ31" s="45" t="n">
        <v>6</v>
      </c>
      <c r="AR31" s="91" t="s">
        <v>82</v>
      </c>
      <c r="AS31" s="92" t="n">
        <v>52</v>
      </c>
      <c r="AT31" s="93" t="n">
        <v>20</v>
      </c>
      <c r="AU31" s="66" t="s">
        <v>87</v>
      </c>
      <c r="AV31" s="57" t="n">
        <v>20</v>
      </c>
      <c r="AW31" s="68" t="s">
        <v>52</v>
      </c>
      <c r="AX31" s="59" t="s">
        <v>95</v>
      </c>
      <c r="AY31" s="60" t="n">
        <v>20</v>
      </c>
      <c r="AZ31" s="98" t="s">
        <v>67</v>
      </c>
    </row>
    <row r="32" customFormat="false" ht="15" hidden="false" customHeight="false" outlineLevel="0" collapsed="false">
      <c r="A32" s="7" t="n">
        <v>31</v>
      </c>
      <c r="B32" s="7" t="n">
        <v>29</v>
      </c>
      <c r="C32" s="8" t="s">
        <v>42</v>
      </c>
      <c r="D32" s="9" t="n">
        <v>13</v>
      </c>
      <c r="E32" s="9" t="n">
        <v>14</v>
      </c>
      <c r="F32" s="9" t="s">
        <v>20</v>
      </c>
      <c r="G32" s="62" t="s">
        <v>129</v>
      </c>
      <c r="H32" s="11" t="n">
        <f aca="false">O32+R32+U32+X32+AA32+AD32+AG32+AJ32+AM32+AP32+AS32+AV32+AY32</f>
        <v>387</v>
      </c>
      <c r="I32" s="89" t="n">
        <f aca="false">(H32/5)</f>
        <v>77.4</v>
      </c>
      <c r="J32" s="13" t="n">
        <f aca="false">O32+R32+U32</f>
        <v>0</v>
      </c>
      <c r="K32" s="14" t="s">
        <v>102</v>
      </c>
      <c r="L32" s="15" t="n">
        <f aca="false">X32+AA32+AD32+AG32+AJ32</f>
        <v>0</v>
      </c>
      <c r="M32" s="16"/>
      <c r="N32" s="17" t="s">
        <v>102</v>
      </c>
      <c r="O32" s="18"/>
      <c r="P32" s="17"/>
      <c r="Q32" s="19" t="s">
        <v>102</v>
      </c>
      <c r="R32" s="20"/>
      <c r="S32" s="21" t="s">
        <v>102</v>
      </c>
      <c r="T32" s="22"/>
      <c r="U32" s="85"/>
      <c r="V32" s="86"/>
      <c r="W32" s="25" t="s">
        <v>102</v>
      </c>
      <c r="X32" s="64"/>
      <c r="Y32" s="27" t="s">
        <v>102</v>
      </c>
      <c r="Z32" s="28"/>
      <c r="AA32" s="83"/>
      <c r="AB32" s="30"/>
      <c r="AC32" s="31"/>
      <c r="AD32" s="81"/>
      <c r="AE32" s="82"/>
      <c r="AF32" s="34"/>
      <c r="AG32" s="88"/>
      <c r="AH32" s="34"/>
      <c r="AI32" s="37"/>
      <c r="AJ32" s="87"/>
      <c r="AK32" s="37"/>
      <c r="AL32" s="40" t="s">
        <v>89</v>
      </c>
      <c r="AM32" s="41" t="n">
        <v>47</v>
      </c>
      <c r="AN32" s="42" t="n">
        <v>24</v>
      </c>
      <c r="AO32" s="43" t="s">
        <v>36</v>
      </c>
      <c r="AP32" s="90" t="n">
        <v>102</v>
      </c>
      <c r="AQ32" s="45" t="n">
        <v>12</v>
      </c>
      <c r="AR32" s="91" t="s">
        <v>36</v>
      </c>
      <c r="AS32" s="92" t="n">
        <v>103</v>
      </c>
      <c r="AT32" s="93" t="n">
        <v>5</v>
      </c>
      <c r="AU32" s="56" t="s">
        <v>26</v>
      </c>
      <c r="AV32" s="57" t="n">
        <v>65</v>
      </c>
      <c r="AW32" s="58" t="n">
        <v>16</v>
      </c>
      <c r="AX32" s="59" t="s">
        <v>49</v>
      </c>
      <c r="AY32" s="60" t="n">
        <v>70</v>
      </c>
      <c r="AZ32" s="61" t="n">
        <v>14</v>
      </c>
      <c r="BB32" s="1" t="n">
        <v>3</v>
      </c>
      <c r="BC32" s="79" t="s">
        <v>97</v>
      </c>
    </row>
    <row r="33" customFormat="false" ht="15" hidden="false" customHeight="false" outlineLevel="0" collapsed="false">
      <c r="A33" s="7" t="n">
        <v>32</v>
      </c>
      <c r="B33" s="7" t="n">
        <v>30</v>
      </c>
      <c r="C33" s="8" t="s">
        <v>43</v>
      </c>
      <c r="D33" s="9" t="n">
        <v>28</v>
      </c>
      <c r="E33" s="9" t="n">
        <v>28</v>
      </c>
      <c r="F33" s="9" t="s">
        <v>54</v>
      </c>
      <c r="G33" s="62" t="s">
        <v>130</v>
      </c>
      <c r="H33" s="11" t="n">
        <f aca="false">O33+R33+U33+X33+AA33+AD33+AG33+AJ33+AM33+AP33+AS33+AV33+AY33</f>
        <v>383.5</v>
      </c>
      <c r="I33" s="89" t="n">
        <f aca="false">(H33/6)</f>
        <v>63.9166666666667</v>
      </c>
      <c r="J33" s="13" t="n">
        <f aca="false">O33+R33+U33</f>
        <v>0</v>
      </c>
      <c r="K33" s="14" t="s">
        <v>102</v>
      </c>
      <c r="L33" s="15" t="n">
        <f aca="false">X33+AA33+AD33+AG33+AJ33</f>
        <v>244</v>
      </c>
      <c r="M33" s="16" t="n">
        <v>22</v>
      </c>
      <c r="N33" s="17"/>
      <c r="O33" s="18"/>
      <c r="P33" s="17"/>
      <c r="Q33" s="19" t="s">
        <v>102</v>
      </c>
      <c r="R33" s="20"/>
      <c r="S33" s="21" t="s">
        <v>102</v>
      </c>
      <c r="T33" s="22"/>
      <c r="U33" s="85"/>
      <c r="V33" s="86"/>
      <c r="W33" s="25" t="s">
        <v>102</v>
      </c>
      <c r="X33" s="64"/>
      <c r="Y33" s="27" t="s">
        <v>102</v>
      </c>
      <c r="Z33" s="28"/>
      <c r="AA33" s="83"/>
      <c r="AB33" s="30"/>
      <c r="AC33" s="31" t="s">
        <v>58</v>
      </c>
      <c r="AD33" s="32" t="n">
        <v>27</v>
      </c>
      <c r="AE33" s="82" t="s">
        <v>131</v>
      </c>
      <c r="AF33" s="34" t="s">
        <v>51</v>
      </c>
      <c r="AG33" s="35" t="n">
        <v>52</v>
      </c>
      <c r="AH33" s="36" t="n">
        <v>21</v>
      </c>
      <c r="AI33" s="71" t="s">
        <v>51</v>
      </c>
      <c r="AJ33" s="72" t="n">
        <v>165</v>
      </c>
      <c r="AK33" s="71" t="n">
        <v>1</v>
      </c>
      <c r="AL33" s="73" t="s">
        <v>132</v>
      </c>
      <c r="AM33" s="74" t="n">
        <v>12.5</v>
      </c>
      <c r="AN33" s="73" t="s">
        <v>92</v>
      </c>
      <c r="AO33" s="43" t="s">
        <v>62</v>
      </c>
      <c r="AP33" s="108" t="n">
        <v>33</v>
      </c>
      <c r="AQ33" s="45" t="n">
        <v>23</v>
      </c>
      <c r="AR33" s="100"/>
      <c r="AS33" s="101"/>
      <c r="AT33" s="102"/>
      <c r="AU33" s="66" t="s">
        <v>89</v>
      </c>
      <c r="AV33" s="67" t="n">
        <v>94</v>
      </c>
      <c r="AW33" s="68" t="n">
        <v>8</v>
      </c>
      <c r="AX33" s="107"/>
      <c r="AY33" s="107"/>
      <c r="AZ33" s="107"/>
    </row>
    <row r="34" customFormat="false" ht="15" hidden="false" customHeight="false" outlineLevel="0" collapsed="false">
      <c r="A34" s="7" t="n">
        <v>33</v>
      </c>
      <c r="B34" s="7" t="n">
        <v>33</v>
      </c>
      <c r="C34" s="8" t="s">
        <v>54</v>
      </c>
      <c r="D34" s="9" t="n">
        <v>36</v>
      </c>
      <c r="E34" s="9" t="n">
        <v>35</v>
      </c>
      <c r="F34" s="9" t="s">
        <v>43</v>
      </c>
      <c r="G34" s="62" t="s">
        <v>133</v>
      </c>
      <c r="H34" s="11" t="n">
        <f aca="false">O34+R34+U34+X34+AA34+AD34+AG34+AJ34+AM34+AP34+AS34+AV34+AY34</f>
        <v>351</v>
      </c>
      <c r="I34" s="89" t="n">
        <f aca="false">(H34/6)</f>
        <v>58.5</v>
      </c>
      <c r="J34" s="13" t="n">
        <f aca="false">O34+R34+U34</f>
        <v>23</v>
      </c>
      <c r="K34" s="14" t="n">
        <v>38</v>
      </c>
      <c r="L34" s="15" t="n">
        <f aca="false">X34+AA34+AD34+AG34+AJ34</f>
        <v>328</v>
      </c>
      <c r="M34" s="16" t="n">
        <v>16</v>
      </c>
      <c r="N34" s="17" t="s">
        <v>102</v>
      </c>
      <c r="O34" s="18"/>
      <c r="P34" s="17"/>
      <c r="Q34" s="19" t="s">
        <v>109</v>
      </c>
      <c r="R34" s="80" t="n">
        <v>23</v>
      </c>
      <c r="S34" s="21" t="s">
        <v>67</v>
      </c>
      <c r="T34" s="22"/>
      <c r="U34" s="85"/>
      <c r="V34" s="86"/>
      <c r="W34" s="25" t="s">
        <v>82</v>
      </c>
      <c r="X34" s="26" t="n">
        <v>58</v>
      </c>
      <c r="Y34" s="27" t="n">
        <v>19</v>
      </c>
      <c r="Z34" s="28" t="s">
        <v>134</v>
      </c>
      <c r="AA34" s="63" t="n">
        <v>40</v>
      </c>
      <c r="AB34" s="30" t="n">
        <v>23</v>
      </c>
      <c r="AC34" s="110" t="s">
        <v>73</v>
      </c>
      <c r="AD34" s="111" t="n">
        <v>86</v>
      </c>
      <c r="AE34" s="112" t="n">
        <v>17</v>
      </c>
      <c r="AF34" s="113" t="s">
        <v>64</v>
      </c>
      <c r="AG34" s="114" t="n">
        <v>53</v>
      </c>
      <c r="AH34" s="113" t="n">
        <v>20</v>
      </c>
      <c r="AI34" s="71" t="s">
        <v>78</v>
      </c>
      <c r="AJ34" s="72" t="n">
        <v>91</v>
      </c>
      <c r="AK34" s="71" t="n">
        <v>14</v>
      </c>
      <c r="AL34" s="76"/>
      <c r="AM34" s="76"/>
      <c r="AN34" s="76"/>
      <c r="AO34" s="76"/>
      <c r="AP34" s="77"/>
      <c r="AQ34" s="76"/>
      <c r="AR34" s="77"/>
      <c r="AS34" s="77"/>
      <c r="AT34" s="77"/>
      <c r="AU34" s="77"/>
      <c r="AV34" s="77"/>
      <c r="AW34" s="77"/>
      <c r="AX34" s="78"/>
      <c r="AY34" s="78"/>
      <c r="AZ34" s="78"/>
      <c r="BB34" s="1" t="n">
        <v>3</v>
      </c>
      <c r="BC34" s="1" t="s">
        <v>135</v>
      </c>
    </row>
    <row r="35" customFormat="false" ht="15" hidden="false" customHeight="false" outlineLevel="0" collapsed="false">
      <c r="A35" s="7" t="n">
        <v>34</v>
      </c>
      <c r="B35" s="7" t="n">
        <v>34</v>
      </c>
      <c r="C35" s="8" t="s">
        <v>54</v>
      </c>
      <c r="D35" s="9" t="n">
        <v>37</v>
      </c>
      <c r="E35" s="9" t="n">
        <v>36</v>
      </c>
      <c r="F35" s="9" t="s">
        <v>43</v>
      </c>
      <c r="G35" s="62" t="s">
        <v>136</v>
      </c>
      <c r="H35" s="11" t="n">
        <f aca="false">O35+R35+U35+X35+AA35+AD35+AG35+AJ35+AM35+AP35+AS35+AV35+AY35</f>
        <v>349.5</v>
      </c>
      <c r="I35" s="89" t="n">
        <f aca="false">(H35/6)</f>
        <v>58.25</v>
      </c>
      <c r="J35" s="13" t="n">
        <f aca="false">O35+R35+U35</f>
        <v>0</v>
      </c>
      <c r="K35" s="14" t="s">
        <v>102</v>
      </c>
      <c r="L35" s="15" t="n">
        <f aca="false">X35+AA35+AD35+AG35+AJ35</f>
        <v>40</v>
      </c>
      <c r="M35" s="16" t="n">
        <v>47</v>
      </c>
      <c r="N35" s="17"/>
      <c r="O35" s="18"/>
      <c r="P35" s="17"/>
      <c r="Q35" s="19" t="s">
        <v>102</v>
      </c>
      <c r="R35" s="20"/>
      <c r="S35" s="21" t="s">
        <v>102</v>
      </c>
      <c r="T35" s="22"/>
      <c r="U35" s="85"/>
      <c r="V35" s="86"/>
      <c r="W35" s="25" t="s">
        <v>102</v>
      </c>
      <c r="X35" s="64"/>
      <c r="Y35" s="27" t="s">
        <v>102</v>
      </c>
      <c r="Z35" s="28"/>
      <c r="AA35" s="83"/>
      <c r="AB35" s="30"/>
      <c r="AC35" s="31"/>
      <c r="AD35" s="81"/>
      <c r="AE35" s="82"/>
      <c r="AF35" s="34" t="s">
        <v>23</v>
      </c>
      <c r="AG35" s="88" t="n">
        <v>16.5</v>
      </c>
      <c r="AH35" s="34" t="s">
        <v>86</v>
      </c>
      <c r="AI35" s="37" t="s">
        <v>45</v>
      </c>
      <c r="AJ35" s="87" t="n">
        <v>23.5</v>
      </c>
      <c r="AK35" s="37" t="s">
        <v>52</v>
      </c>
      <c r="AL35" s="40" t="s">
        <v>85</v>
      </c>
      <c r="AM35" s="41" t="n">
        <v>117</v>
      </c>
      <c r="AN35" s="42" t="n">
        <v>6</v>
      </c>
      <c r="AO35" s="43" t="s">
        <v>45</v>
      </c>
      <c r="AP35" s="90" t="n">
        <v>124</v>
      </c>
      <c r="AQ35" s="45" t="n">
        <v>4</v>
      </c>
      <c r="AR35" s="91"/>
      <c r="AS35" s="105"/>
      <c r="AT35" s="106"/>
      <c r="AU35" s="56" t="s">
        <v>71</v>
      </c>
      <c r="AV35" s="115" t="n">
        <v>49</v>
      </c>
      <c r="AW35" s="58" t="n">
        <v>21</v>
      </c>
      <c r="AX35" s="59" t="s">
        <v>63</v>
      </c>
      <c r="AY35" s="60" t="n">
        <v>19.5</v>
      </c>
      <c r="AZ35" s="98" t="s">
        <v>52</v>
      </c>
      <c r="BB35" s="1" t="n">
        <v>4</v>
      </c>
      <c r="BC35" s="54" t="s">
        <v>28</v>
      </c>
    </row>
    <row r="36" customFormat="false" ht="15" hidden="false" customHeight="false" outlineLevel="0" collapsed="false">
      <c r="A36" s="7" t="n">
        <v>35</v>
      </c>
      <c r="B36" s="7" t="n">
        <v>41</v>
      </c>
      <c r="C36" s="8" t="s">
        <v>20</v>
      </c>
      <c r="D36" s="9" t="n">
        <v>55</v>
      </c>
      <c r="E36" s="9" t="n">
        <v>55</v>
      </c>
      <c r="F36" s="9" t="s">
        <v>54</v>
      </c>
      <c r="G36" s="116" t="s">
        <v>137</v>
      </c>
      <c r="H36" s="11" t="n">
        <f aca="false">O36+R36+U36+X36+AA36+AD36+AG36+AJ36+AM36+AP36+AS36+AV36+AY36</f>
        <v>336</v>
      </c>
      <c r="I36" s="117" t="n">
        <f aca="false">(H36/8)</f>
        <v>42</v>
      </c>
      <c r="J36" s="13" t="n">
        <f aca="false">O36+R36+U36</f>
        <v>203</v>
      </c>
      <c r="K36" s="14" t="n">
        <v>18</v>
      </c>
      <c r="L36" s="15" t="n">
        <f aca="false">X36+AA36+AD36+AG36+AJ36</f>
        <v>133</v>
      </c>
      <c r="M36" s="16" t="n">
        <v>34</v>
      </c>
      <c r="N36" s="17" t="s">
        <v>35</v>
      </c>
      <c r="O36" s="18" t="n">
        <v>60</v>
      </c>
      <c r="P36" s="17" t="n">
        <v>18</v>
      </c>
      <c r="Q36" s="19" t="s">
        <v>100</v>
      </c>
      <c r="R36" s="20" t="n">
        <v>81</v>
      </c>
      <c r="S36" s="21" t="n">
        <v>16</v>
      </c>
      <c r="T36" s="22" t="s">
        <v>138</v>
      </c>
      <c r="U36" s="23" t="n">
        <v>62</v>
      </c>
      <c r="V36" s="24" t="n">
        <v>22</v>
      </c>
      <c r="W36" s="25" t="s">
        <v>132</v>
      </c>
      <c r="X36" s="118" t="n">
        <v>60</v>
      </c>
      <c r="Y36" s="27" t="n">
        <v>15</v>
      </c>
      <c r="Z36" s="119" t="s">
        <v>80</v>
      </c>
      <c r="AA36" s="63" t="n">
        <v>35</v>
      </c>
      <c r="AB36" s="120" t="n">
        <v>25</v>
      </c>
      <c r="AC36" s="121" t="s">
        <v>139</v>
      </c>
      <c r="AD36" s="122" t="n">
        <v>19.5</v>
      </c>
      <c r="AE36" s="123" t="s">
        <v>92</v>
      </c>
      <c r="AF36" s="124" t="s">
        <v>48</v>
      </c>
      <c r="AG36" s="125" t="n">
        <v>6.5</v>
      </c>
      <c r="AH36" s="124" t="s">
        <v>70</v>
      </c>
      <c r="AI36" s="126" t="s">
        <v>140</v>
      </c>
      <c r="AJ36" s="127" t="n">
        <v>12</v>
      </c>
      <c r="AK36" s="126" t="s">
        <v>81</v>
      </c>
      <c r="AL36" s="78"/>
      <c r="AM36" s="78"/>
      <c r="AN36" s="78"/>
      <c r="AO36" s="128"/>
      <c r="AP36" s="129"/>
      <c r="AQ36" s="76"/>
      <c r="AR36" s="129"/>
      <c r="AS36" s="129"/>
      <c r="AT36" s="129"/>
      <c r="AU36" s="129"/>
      <c r="AV36" s="129"/>
      <c r="AW36" s="129"/>
      <c r="AX36" s="130"/>
      <c r="AY36" s="130"/>
      <c r="AZ36" s="130"/>
    </row>
    <row r="37" customFormat="false" ht="15" hidden="false" customHeight="false" outlineLevel="0" collapsed="false">
      <c r="A37" s="7" t="n">
        <v>36</v>
      </c>
      <c r="B37" s="7" t="n">
        <v>35</v>
      </c>
      <c r="C37" s="8" t="s">
        <v>43</v>
      </c>
      <c r="D37" s="9" t="n">
        <v>40</v>
      </c>
      <c r="E37" s="9" t="n">
        <v>40</v>
      </c>
      <c r="F37" s="9" t="s">
        <v>54</v>
      </c>
      <c r="G37" s="62" t="s">
        <v>141</v>
      </c>
      <c r="H37" s="11" t="n">
        <f aca="false">O37+R37+U37+X37+AA37+AD37+AG37+AJ37+AM37+AP37+AS37+AV37+AY37</f>
        <v>322</v>
      </c>
      <c r="I37" s="117" t="n">
        <f aca="false">(H37/6)</f>
        <v>53.6666666666667</v>
      </c>
      <c r="J37" s="13" t="n">
        <f aca="false">O37+R37+U37</f>
        <v>0</v>
      </c>
      <c r="K37" s="14" t="s">
        <v>102</v>
      </c>
      <c r="L37" s="15" t="n">
        <f aca="false">X37+AA37+AD37+AG37+AJ37</f>
        <v>130</v>
      </c>
      <c r="M37" s="16" t="n">
        <v>35</v>
      </c>
      <c r="N37" s="17"/>
      <c r="O37" s="18"/>
      <c r="P37" s="17"/>
      <c r="Q37" s="19" t="s">
        <v>102</v>
      </c>
      <c r="R37" s="20"/>
      <c r="S37" s="21" t="s">
        <v>102</v>
      </c>
      <c r="T37" s="22"/>
      <c r="U37" s="85"/>
      <c r="V37" s="86"/>
      <c r="W37" s="25" t="s">
        <v>102</v>
      </c>
      <c r="X37" s="131"/>
      <c r="Y37" s="27" t="s">
        <v>102</v>
      </c>
      <c r="Z37" s="119"/>
      <c r="AA37" s="83"/>
      <c r="AB37" s="120"/>
      <c r="AC37" s="121"/>
      <c r="AD37" s="122"/>
      <c r="AE37" s="123"/>
      <c r="AF37" s="124" t="s">
        <v>22</v>
      </c>
      <c r="AG37" s="132" t="n">
        <v>60</v>
      </c>
      <c r="AH37" s="133" t="n">
        <v>18</v>
      </c>
      <c r="AI37" s="134" t="s">
        <v>57</v>
      </c>
      <c r="AJ37" s="135" t="n">
        <v>70</v>
      </c>
      <c r="AK37" s="136" t="n">
        <v>21</v>
      </c>
      <c r="AL37" s="137" t="s">
        <v>27</v>
      </c>
      <c r="AM37" s="138" t="n">
        <v>15</v>
      </c>
      <c r="AN37" s="137" t="s">
        <v>67</v>
      </c>
      <c r="AO37" s="139"/>
      <c r="AP37" s="140"/>
      <c r="AQ37" s="43"/>
      <c r="AR37" s="141" t="s">
        <v>37</v>
      </c>
      <c r="AS37" s="142" t="n">
        <v>48</v>
      </c>
      <c r="AT37" s="143" t="n">
        <v>22</v>
      </c>
      <c r="AU37" s="144" t="s">
        <v>22</v>
      </c>
      <c r="AV37" s="145" t="n">
        <v>21</v>
      </c>
      <c r="AW37" s="146" t="s">
        <v>77</v>
      </c>
      <c r="AX37" s="59" t="s">
        <v>56</v>
      </c>
      <c r="AY37" s="60" t="n">
        <v>108</v>
      </c>
      <c r="AZ37" s="61" t="n">
        <v>6</v>
      </c>
      <c r="BB37" s="1" t="n">
        <v>3</v>
      </c>
      <c r="BC37" s="1" t="s">
        <v>135</v>
      </c>
    </row>
    <row r="38" customFormat="false" ht="15" hidden="false" customHeight="false" outlineLevel="0" collapsed="false">
      <c r="A38" s="7" t="n">
        <v>37</v>
      </c>
      <c r="B38" s="7" t="n">
        <v>36</v>
      </c>
      <c r="C38" s="8" t="s">
        <v>43</v>
      </c>
      <c r="D38" s="9" t="n">
        <v>16</v>
      </c>
      <c r="E38" s="9" t="n">
        <v>16</v>
      </c>
      <c r="F38" s="9" t="s">
        <v>54</v>
      </c>
      <c r="G38" s="62" t="s">
        <v>142</v>
      </c>
      <c r="H38" s="11" t="n">
        <f aca="false">O38+R38+U38+X38+AA38+AD38+AG38+AJ38+AM38+AP38+AS38+AV38+AY38</f>
        <v>305</v>
      </c>
      <c r="I38" s="117" t="n">
        <f aca="false">(H38/4)</f>
        <v>76.25</v>
      </c>
      <c r="J38" s="13" t="n">
        <f aca="false">O38+R38+U38</f>
        <v>0</v>
      </c>
      <c r="K38" s="14" t="s">
        <v>102</v>
      </c>
      <c r="L38" s="15" t="n">
        <f aca="false">X38+AA38+AD38+AG38+AJ38</f>
        <v>0</v>
      </c>
      <c r="M38" s="16"/>
      <c r="N38" s="17" t="s">
        <v>102</v>
      </c>
      <c r="O38" s="18"/>
      <c r="P38" s="17"/>
      <c r="Q38" s="19" t="s">
        <v>102</v>
      </c>
      <c r="R38" s="20"/>
      <c r="S38" s="21" t="s">
        <v>102</v>
      </c>
      <c r="T38" s="22"/>
      <c r="U38" s="85"/>
      <c r="V38" s="86"/>
      <c r="W38" s="25" t="s">
        <v>102</v>
      </c>
      <c r="X38" s="131"/>
      <c r="Y38" s="27" t="s">
        <v>102</v>
      </c>
      <c r="Z38" s="119"/>
      <c r="AA38" s="83"/>
      <c r="AB38" s="120"/>
      <c r="AC38" s="121"/>
      <c r="AD38" s="122"/>
      <c r="AE38" s="123"/>
      <c r="AF38" s="124"/>
      <c r="AG38" s="125"/>
      <c r="AH38" s="124"/>
      <c r="AI38" s="134"/>
      <c r="AJ38" s="147"/>
      <c r="AK38" s="134"/>
      <c r="AL38" s="137" t="s">
        <v>138</v>
      </c>
      <c r="AM38" s="148" t="n">
        <v>48</v>
      </c>
      <c r="AN38" s="149" t="n">
        <v>23</v>
      </c>
      <c r="AO38" s="139" t="s">
        <v>114</v>
      </c>
      <c r="AP38" s="150" t="n">
        <v>111</v>
      </c>
      <c r="AQ38" s="45" t="n">
        <v>9</v>
      </c>
      <c r="AR38" s="151" t="s">
        <v>34</v>
      </c>
      <c r="AS38" s="152" t="n">
        <v>80</v>
      </c>
      <c r="AT38" s="153" t="n">
        <v>11</v>
      </c>
      <c r="AU38" s="154" t="s">
        <v>132</v>
      </c>
      <c r="AV38" s="155" t="n">
        <v>66</v>
      </c>
      <c r="AW38" s="156" t="n">
        <v>15</v>
      </c>
      <c r="AX38" s="107"/>
      <c r="AY38" s="107"/>
      <c r="AZ38" s="107"/>
    </row>
    <row r="39" customFormat="false" ht="15" hidden="false" customHeight="false" outlineLevel="0" collapsed="false">
      <c r="A39" s="7" t="n">
        <v>38</v>
      </c>
      <c r="B39" s="7" t="n">
        <v>37</v>
      </c>
      <c r="C39" s="8" t="s">
        <v>43</v>
      </c>
      <c r="D39" s="9" t="n">
        <v>18</v>
      </c>
      <c r="E39" s="9" t="n">
        <v>18</v>
      </c>
      <c r="F39" s="9" t="s">
        <v>54</v>
      </c>
      <c r="G39" s="62" t="s">
        <v>143</v>
      </c>
      <c r="H39" s="11" t="n">
        <f aca="false">O39+R39+U39+X39+AA39+AD39+AG39+AJ39+AM39+AP39+AS39+AV39+AY39</f>
        <v>302</v>
      </c>
      <c r="I39" s="117" t="n">
        <f aca="false">(H39/4)</f>
        <v>75.5</v>
      </c>
      <c r="J39" s="13" t="n">
        <f aca="false">O39+R39+U39</f>
        <v>0</v>
      </c>
      <c r="K39" s="14" t="s">
        <v>102</v>
      </c>
      <c r="L39" s="15" t="n">
        <f aca="false">X39+AA39+AD39+AG39+AJ39</f>
        <v>302</v>
      </c>
      <c r="M39" s="16" t="n">
        <v>17</v>
      </c>
      <c r="N39" s="17" t="s">
        <v>102</v>
      </c>
      <c r="O39" s="18"/>
      <c r="P39" s="17"/>
      <c r="Q39" s="19" t="s">
        <v>102</v>
      </c>
      <c r="R39" s="20"/>
      <c r="S39" s="21" t="s">
        <v>102</v>
      </c>
      <c r="T39" s="22"/>
      <c r="U39" s="85"/>
      <c r="V39" s="86"/>
      <c r="W39" s="25" t="s">
        <v>49</v>
      </c>
      <c r="X39" s="131" t="n">
        <v>0</v>
      </c>
      <c r="Y39" s="27" t="s">
        <v>92</v>
      </c>
      <c r="Z39" s="119" t="s">
        <v>35</v>
      </c>
      <c r="AA39" s="63" t="n">
        <v>112</v>
      </c>
      <c r="AB39" s="120" t="n">
        <v>4</v>
      </c>
      <c r="AC39" s="121" t="s">
        <v>40</v>
      </c>
      <c r="AD39" s="157" t="n">
        <v>114</v>
      </c>
      <c r="AE39" s="158" t="n">
        <v>4</v>
      </c>
      <c r="AF39" s="124" t="s">
        <v>102</v>
      </c>
      <c r="AG39" s="125"/>
      <c r="AH39" s="124"/>
      <c r="AI39" s="126" t="s">
        <v>132</v>
      </c>
      <c r="AJ39" s="127" t="n">
        <v>76</v>
      </c>
      <c r="AK39" s="126" t="n">
        <v>18</v>
      </c>
      <c r="AL39" s="78"/>
      <c r="AM39" s="78"/>
      <c r="AN39" s="78"/>
      <c r="AO39" s="128"/>
      <c r="AP39" s="129"/>
      <c r="AQ39" s="76"/>
      <c r="AR39" s="129"/>
      <c r="AS39" s="129"/>
      <c r="AT39" s="129"/>
      <c r="AU39" s="78"/>
      <c r="AV39" s="78"/>
      <c r="AW39" s="78"/>
      <c r="AX39" s="78"/>
      <c r="AY39" s="78"/>
      <c r="AZ39" s="78"/>
      <c r="BB39" s="1" t="n">
        <v>4</v>
      </c>
      <c r="BC39" s="79" t="s">
        <v>104</v>
      </c>
    </row>
    <row r="40" customFormat="false" ht="15" hidden="false" customHeight="false" outlineLevel="0" collapsed="false">
      <c r="A40" s="7" t="n">
        <v>39</v>
      </c>
      <c r="B40" s="7" t="n">
        <v>38</v>
      </c>
      <c r="C40" s="8" t="s">
        <v>43</v>
      </c>
      <c r="D40" s="9" t="n">
        <v>34</v>
      </c>
      <c r="E40" s="9" t="n">
        <v>33</v>
      </c>
      <c r="F40" s="9" t="s">
        <v>43</v>
      </c>
      <c r="G40" s="62" t="s">
        <v>144</v>
      </c>
      <c r="H40" s="11" t="n">
        <f aca="false">O40+R40+U40+X40+AA40+AD40+AG40+AJ40+AM40+AP40+AS40+AV40+AY40</f>
        <v>299.5</v>
      </c>
      <c r="I40" s="117" t="n">
        <f aca="false">(H40/5)</f>
        <v>59.9</v>
      </c>
      <c r="J40" s="13" t="n">
        <f aca="false">O40+R40+U40</f>
        <v>0</v>
      </c>
      <c r="K40" s="14" t="s">
        <v>102</v>
      </c>
      <c r="L40" s="15" t="n">
        <f aca="false">X40+AA40+AD40+AG40+AJ40</f>
        <v>0</v>
      </c>
      <c r="M40" s="16"/>
      <c r="N40" s="17" t="s">
        <v>102</v>
      </c>
      <c r="O40" s="18"/>
      <c r="P40" s="17"/>
      <c r="Q40" s="19" t="s">
        <v>102</v>
      </c>
      <c r="R40" s="20"/>
      <c r="S40" s="21" t="s">
        <v>102</v>
      </c>
      <c r="T40" s="22"/>
      <c r="U40" s="85"/>
      <c r="V40" s="86"/>
      <c r="W40" s="25" t="s">
        <v>102</v>
      </c>
      <c r="X40" s="131"/>
      <c r="Y40" s="27" t="s">
        <v>102</v>
      </c>
      <c r="Z40" s="119"/>
      <c r="AA40" s="83"/>
      <c r="AB40" s="120"/>
      <c r="AC40" s="121"/>
      <c r="AD40" s="122"/>
      <c r="AE40" s="123"/>
      <c r="AF40" s="124"/>
      <c r="AG40" s="125"/>
      <c r="AH40" s="124"/>
      <c r="AI40" s="134"/>
      <c r="AJ40" s="147"/>
      <c r="AK40" s="134"/>
      <c r="AL40" s="137" t="s">
        <v>26</v>
      </c>
      <c r="AM40" s="148" t="n">
        <v>147</v>
      </c>
      <c r="AN40" s="149" t="n">
        <v>3</v>
      </c>
      <c r="AO40" s="139" t="s">
        <v>107</v>
      </c>
      <c r="AP40" s="140" t="n">
        <v>21.5</v>
      </c>
      <c r="AQ40" s="43" t="s">
        <v>86</v>
      </c>
      <c r="AR40" s="141" t="s">
        <v>38</v>
      </c>
      <c r="AS40" s="142" t="n">
        <v>98</v>
      </c>
      <c r="AT40" s="143" t="n">
        <v>6</v>
      </c>
      <c r="AU40" s="154" t="s">
        <v>63</v>
      </c>
      <c r="AV40" s="145" t="n">
        <v>12</v>
      </c>
      <c r="AW40" s="156" t="s">
        <v>92</v>
      </c>
      <c r="AX40" s="59" t="s">
        <v>72</v>
      </c>
      <c r="AY40" s="60" t="n">
        <v>21</v>
      </c>
      <c r="AZ40" s="69" t="s">
        <v>67</v>
      </c>
      <c r="BB40" s="1" t="n">
        <v>4</v>
      </c>
      <c r="BC40" s="79" t="s">
        <v>110</v>
      </c>
    </row>
    <row r="41" customFormat="false" ht="15" hidden="false" customHeight="false" outlineLevel="0" collapsed="false">
      <c r="A41" s="7" t="n">
        <v>40</v>
      </c>
      <c r="B41" s="7" t="n">
        <v>39</v>
      </c>
      <c r="C41" s="8" t="s">
        <v>43</v>
      </c>
      <c r="D41" s="9" t="n">
        <v>44</v>
      </c>
      <c r="E41" s="9" t="n">
        <v>43</v>
      </c>
      <c r="F41" s="9" t="s">
        <v>43</v>
      </c>
      <c r="G41" s="62" t="s">
        <v>145</v>
      </c>
      <c r="H41" s="11" t="n">
        <f aca="false">O41+R41+U41+X41+AA41+AD41+AG41+AJ41+AM41+AP41+AS41+AV41+AY41</f>
        <v>295.5</v>
      </c>
      <c r="I41" s="117" t="n">
        <f aca="false">(H41/6)</f>
        <v>49.25</v>
      </c>
      <c r="J41" s="13" t="n">
        <f aca="false">O41+R41+U41</f>
        <v>0</v>
      </c>
      <c r="K41" s="14" t="s">
        <v>102</v>
      </c>
      <c r="L41" s="15" t="n">
        <f aca="false">X41+AA41+AD41+AG41+AJ41</f>
        <v>107</v>
      </c>
      <c r="M41" s="16" t="n">
        <v>40</v>
      </c>
      <c r="N41" s="17"/>
      <c r="O41" s="18"/>
      <c r="P41" s="17"/>
      <c r="Q41" s="19" t="s">
        <v>102</v>
      </c>
      <c r="R41" s="20"/>
      <c r="S41" s="21" t="s">
        <v>102</v>
      </c>
      <c r="T41" s="22"/>
      <c r="U41" s="85"/>
      <c r="V41" s="86"/>
      <c r="W41" s="25" t="s">
        <v>102</v>
      </c>
      <c r="X41" s="131"/>
      <c r="Y41" s="27" t="s">
        <v>102</v>
      </c>
      <c r="Z41" s="119"/>
      <c r="AA41" s="83"/>
      <c r="AB41" s="120"/>
      <c r="AC41" s="121"/>
      <c r="AD41" s="122"/>
      <c r="AE41" s="123"/>
      <c r="AF41" s="124" t="s">
        <v>132</v>
      </c>
      <c r="AG41" s="132" t="n">
        <v>48</v>
      </c>
      <c r="AH41" s="133" t="n">
        <v>22</v>
      </c>
      <c r="AI41" s="134" t="s">
        <v>25</v>
      </c>
      <c r="AJ41" s="135" t="n">
        <v>59</v>
      </c>
      <c r="AK41" s="136" t="n">
        <v>25</v>
      </c>
      <c r="AL41" s="137"/>
      <c r="AM41" s="138"/>
      <c r="AN41" s="137"/>
      <c r="AO41" s="139" t="s">
        <v>37</v>
      </c>
      <c r="AP41" s="140" t="n">
        <v>16.5</v>
      </c>
      <c r="AQ41" s="43" t="s">
        <v>70</v>
      </c>
      <c r="AR41" s="141" t="s">
        <v>26</v>
      </c>
      <c r="AS41" s="142" t="n">
        <v>73</v>
      </c>
      <c r="AT41" s="143" t="n">
        <v>13</v>
      </c>
      <c r="AU41" s="144" t="s">
        <v>79</v>
      </c>
      <c r="AV41" s="145" t="n">
        <v>77</v>
      </c>
      <c r="AW41" s="159" t="n">
        <v>11</v>
      </c>
      <c r="AX41" s="59" t="s">
        <v>89</v>
      </c>
      <c r="AY41" s="60" t="n">
        <v>22</v>
      </c>
      <c r="AZ41" s="98" t="s">
        <v>77</v>
      </c>
    </row>
    <row r="42" customFormat="false" ht="15" hidden="false" customHeight="false" outlineLevel="0" collapsed="false">
      <c r="A42" s="7" t="n">
        <v>41</v>
      </c>
      <c r="B42" s="7" t="n">
        <v>40</v>
      </c>
      <c r="C42" s="160" t="s">
        <v>43</v>
      </c>
      <c r="D42" s="9" t="n">
        <v>21</v>
      </c>
      <c r="E42" s="9" t="n">
        <v>21</v>
      </c>
      <c r="F42" s="9" t="s">
        <v>54</v>
      </c>
      <c r="G42" s="62" t="s">
        <v>146</v>
      </c>
      <c r="H42" s="11" t="n">
        <f aca="false">O42+R42+U42+X42+AA42+AD42+AG42+AJ42+AM42+AP42+AS42+AV42+AY42</f>
        <v>286</v>
      </c>
      <c r="I42" s="117" t="n">
        <f aca="false">(H42/4)</f>
        <v>71.5</v>
      </c>
      <c r="J42" s="13" t="n">
        <f aca="false">O42+R42+U42</f>
        <v>81</v>
      </c>
      <c r="K42" s="14" t="n">
        <v>30</v>
      </c>
      <c r="L42" s="15" t="n">
        <f aca="false">X42+AA42+AD42+AG42+AJ42</f>
        <v>205</v>
      </c>
      <c r="M42" s="16" t="n">
        <v>25</v>
      </c>
      <c r="N42" s="17" t="s">
        <v>102</v>
      </c>
      <c r="O42" s="18"/>
      <c r="P42" s="17"/>
      <c r="Q42" s="19" t="s">
        <v>102</v>
      </c>
      <c r="R42" s="20"/>
      <c r="S42" s="21" t="s">
        <v>102</v>
      </c>
      <c r="T42" s="22" t="s">
        <v>26</v>
      </c>
      <c r="U42" s="23" t="n">
        <v>81</v>
      </c>
      <c r="V42" s="24" t="n">
        <v>13</v>
      </c>
      <c r="W42" s="25" t="s">
        <v>89</v>
      </c>
      <c r="X42" s="118" t="n">
        <v>59</v>
      </c>
      <c r="Y42" s="27" t="n">
        <v>17</v>
      </c>
      <c r="Z42" s="119" t="s">
        <v>73</v>
      </c>
      <c r="AA42" s="63" t="n">
        <v>48</v>
      </c>
      <c r="AB42" s="120" t="n">
        <v>22</v>
      </c>
      <c r="AC42" s="161" t="s">
        <v>147</v>
      </c>
      <c r="AD42" s="162" t="n">
        <v>98</v>
      </c>
      <c r="AE42" s="163" t="n">
        <v>7</v>
      </c>
      <c r="AF42" s="78"/>
      <c r="AG42" s="78"/>
      <c r="AH42" s="78"/>
      <c r="AI42" s="129"/>
      <c r="AJ42" s="129"/>
      <c r="AK42" s="129"/>
      <c r="AL42" s="78"/>
      <c r="AM42" s="78"/>
      <c r="AN42" s="78"/>
      <c r="AO42" s="128"/>
      <c r="AP42" s="129"/>
      <c r="AQ42" s="76"/>
      <c r="AR42" s="129"/>
      <c r="AS42" s="129"/>
      <c r="AT42" s="129"/>
      <c r="AU42" s="78"/>
      <c r="AV42" s="78"/>
      <c r="AW42" s="78"/>
      <c r="AX42" s="78"/>
      <c r="AY42" s="78"/>
      <c r="AZ42" s="78"/>
      <c r="BB42" s="1" t="n">
        <v>2</v>
      </c>
      <c r="BC42" s="79" t="s">
        <v>148</v>
      </c>
    </row>
    <row r="43" customFormat="false" ht="15" hidden="false" customHeight="false" outlineLevel="0" collapsed="false">
      <c r="A43" s="7" t="n">
        <v>42</v>
      </c>
      <c r="B43" s="7" t="n">
        <v>42</v>
      </c>
      <c r="C43" s="8" t="s">
        <v>54</v>
      </c>
      <c r="D43" s="9" t="n">
        <v>31</v>
      </c>
      <c r="E43" s="9" t="n">
        <v>31</v>
      </c>
      <c r="F43" s="9" t="s">
        <v>54</v>
      </c>
      <c r="G43" s="62" t="s">
        <v>149</v>
      </c>
      <c r="H43" s="11" t="n">
        <f aca="false">O43+R43+U43+X43+AA43+AD43+AG43+AJ43+AM43+AP43+AS43+AV43+AY43</f>
        <v>249</v>
      </c>
      <c r="I43" s="117" t="n">
        <f aca="false">(H43/4)</f>
        <v>62.25</v>
      </c>
      <c r="J43" s="13" t="n">
        <f aca="false">O43+R43+U43</f>
        <v>0</v>
      </c>
      <c r="K43" s="14" t="s">
        <v>102</v>
      </c>
      <c r="L43" s="15" t="n">
        <f aca="false">X43+AA43+AD43+AG43+AJ43</f>
        <v>11</v>
      </c>
      <c r="M43" s="16" t="n">
        <v>49</v>
      </c>
      <c r="N43" s="17" t="s">
        <v>102</v>
      </c>
      <c r="O43" s="18"/>
      <c r="P43" s="17"/>
      <c r="Q43" s="19" t="s">
        <v>102</v>
      </c>
      <c r="R43" s="20"/>
      <c r="S43" s="21" t="s">
        <v>102</v>
      </c>
      <c r="T43" s="22"/>
      <c r="U43" s="85"/>
      <c r="V43" s="86"/>
      <c r="W43" s="25" t="s">
        <v>102</v>
      </c>
      <c r="X43" s="131"/>
      <c r="Y43" s="27" t="s">
        <v>102</v>
      </c>
      <c r="Z43" s="119"/>
      <c r="AA43" s="83"/>
      <c r="AB43" s="120"/>
      <c r="AC43" s="121"/>
      <c r="AD43" s="122"/>
      <c r="AE43" s="123"/>
      <c r="AF43" s="124"/>
      <c r="AG43" s="125"/>
      <c r="AH43" s="124"/>
      <c r="AI43" s="134" t="s">
        <v>33</v>
      </c>
      <c r="AJ43" s="147" t="n">
        <v>11</v>
      </c>
      <c r="AK43" s="134" t="s">
        <v>123</v>
      </c>
      <c r="AL43" s="164" t="s">
        <v>95</v>
      </c>
      <c r="AM43" s="165" t="n">
        <v>57</v>
      </c>
      <c r="AN43" s="164" t="n">
        <v>19</v>
      </c>
      <c r="AO43" s="139"/>
      <c r="AP43" s="150"/>
      <c r="AQ43" s="43"/>
      <c r="AR43" s="151" t="s">
        <v>66</v>
      </c>
      <c r="AS43" s="152" t="n">
        <v>56</v>
      </c>
      <c r="AT43" s="153" t="n">
        <v>19</v>
      </c>
      <c r="AU43" s="166" t="s">
        <v>38</v>
      </c>
      <c r="AV43" s="167" t="n">
        <v>125</v>
      </c>
      <c r="AW43" s="168" t="n">
        <v>3</v>
      </c>
      <c r="AX43" s="169"/>
      <c r="AY43" s="169"/>
      <c r="AZ43" s="169"/>
    </row>
    <row r="44" customFormat="false" ht="15" hidden="false" customHeight="false" outlineLevel="0" collapsed="false">
      <c r="A44" s="7" t="n">
        <v>43</v>
      </c>
      <c r="B44" s="7" t="n">
        <v>43</v>
      </c>
      <c r="C44" s="8" t="s">
        <v>54</v>
      </c>
      <c r="D44" s="9" t="n">
        <v>35</v>
      </c>
      <c r="E44" s="9" t="n">
        <v>34</v>
      </c>
      <c r="F44" s="9" t="s">
        <v>43</v>
      </c>
      <c r="G44" s="62" t="s">
        <v>150</v>
      </c>
      <c r="H44" s="11" t="n">
        <f aca="false">O44+R44+U44+X44+AA44+AD44+AG44+AJ44+AM44+AP44+AS44+AV44+AY44</f>
        <v>236.5</v>
      </c>
      <c r="I44" s="117" t="n">
        <f aca="false">(H44/4)</f>
        <v>59.125</v>
      </c>
      <c r="J44" s="13" t="n">
        <f aca="false">O44+R44+U44</f>
        <v>0</v>
      </c>
      <c r="K44" s="14" t="s">
        <v>102</v>
      </c>
      <c r="L44" s="15" t="n">
        <f aca="false">X44+AA44+AD44+AG44+AJ44</f>
        <v>124.5</v>
      </c>
      <c r="M44" s="16" t="n">
        <v>38</v>
      </c>
      <c r="N44" s="17"/>
      <c r="O44" s="18"/>
      <c r="P44" s="17"/>
      <c r="Q44" s="19" t="s">
        <v>102</v>
      </c>
      <c r="R44" s="20"/>
      <c r="S44" s="21" t="s">
        <v>102</v>
      </c>
      <c r="T44" s="22"/>
      <c r="U44" s="85"/>
      <c r="V44" s="86"/>
      <c r="W44" s="25" t="s">
        <v>102</v>
      </c>
      <c r="X44" s="131"/>
      <c r="Y44" s="27" t="s">
        <v>102</v>
      </c>
      <c r="Z44" s="119"/>
      <c r="AA44" s="83"/>
      <c r="AB44" s="120"/>
      <c r="AC44" s="121"/>
      <c r="AD44" s="122"/>
      <c r="AE44" s="123"/>
      <c r="AF44" s="124" t="s">
        <v>26</v>
      </c>
      <c r="AG44" s="125" t="n">
        <v>21.5</v>
      </c>
      <c r="AH44" s="124" t="s">
        <v>67</v>
      </c>
      <c r="AI44" s="126" t="s">
        <v>79</v>
      </c>
      <c r="AJ44" s="127" t="n">
        <v>103</v>
      </c>
      <c r="AK44" s="126" t="n">
        <v>10</v>
      </c>
      <c r="AL44" s="164" t="s">
        <v>40</v>
      </c>
      <c r="AM44" s="165" t="n">
        <v>87</v>
      </c>
      <c r="AN44" s="164" t="n">
        <v>13</v>
      </c>
      <c r="AO44" s="139" t="s">
        <v>39</v>
      </c>
      <c r="AP44" s="140" t="n">
        <v>25</v>
      </c>
      <c r="AQ44" s="43" t="s">
        <v>77</v>
      </c>
      <c r="AR44" s="170" t="s">
        <v>102</v>
      </c>
      <c r="AS44" s="171"/>
      <c r="AT44" s="171"/>
      <c r="AU44" s="78"/>
      <c r="AV44" s="78"/>
      <c r="AW44" s="78"/>
      <c r="AX44" s="78"/>
      <c r="AY44" s="78"/>
      <c r="AZ44" s="78"/>
      <c r="BB44" s="1" t="n">
        <v>4</v>
      </c>
      <c r="BC44" s="54" t="s">
        <v>28</v>
      </c>
    </row>
    <row r="45" customFormat="false" ht="15" hidden="false" customHeight="false" outlineLevel="0" collapsed="false">
      <c r="A45" s="7" t="n">
        <v>44</v>
      </c>
      <c r="B45" s="7" t="n">
        <v>44</v>
      </c>
      <c r="C45" s="8" t="s">
        <v>54</v>
      </c>
      <c r="D45" s="9" t="n">
        <v>15</v>
      </c>
      <c r="E45" s="9" t="n">
        <v>17</v>
      </c>
      <c r="F45" s="9" t="s">
        <v>20</v>
      </c>
      <c r="G45" s="62" t="s">
        <v>151</v>
      </c>
      <c r="H45" s="11" t="n">
        <f aca="false">O45+R45+U45+X45+AA45+AD45+AG45+AJ45+AM45+AP45+AS45+AV45+AY45</f>
        <v>229</v>
      </c>
      <c r="I45" s="117" t="n">
        <f aca="false">(H45/3)</f>
        <v>76.3333333333333</v>
      </c>
      <c r="J45" s="13" t="n">
        <f aca="false">O45+R45+U45</f>
        <v>0</v>
      </c>
      <c r="K45" s="14" t="s">
        <v>102</v>
      </c>
      <c r="L45" s="15" t="n">
        <f aca="false">X45+AA45+AD45+AG45+AJ45</f>
        <v>229</v>
      </c>
      <c r="M45" s="16" t="n">
        <v>24</v>
      </c>
      <c r="N45" s="17" t="s">
        <v>102</v>
      </c>
      <c r="O45" s="18"/>
      <c r="P45" s="17"/>
      <c r="Q45" s="19" t="s">
        <v>102</v>
      </c>
      <c r="R45" s="20"/>
      <c r="S45" s="21" t="s">
        <v>102</v>
      </c>
      <c r="T45" s="22"/>
      <c r="U45" s="85"/>
      <c r="V45" s="86"/>
      <c r="W45" s="25" t="s">
        <v>30</v>
      </c>
      <c r="X45" s="118" t="n">
        <v>25</v>
      </c>
      <c r="Y45" s="27" t="n">
        <v>25</v>
      </c>
      <c r="Z45" s="119" t="s">
        <v>30</v>
      </c>
      <c r="AA45" s="63" t="n">
        <v>125</v>
      </c>
      <c r="AB45" s="120" t="n">
        <v>3</v>
      </c>
      <c r="AC45" s="161" t="s">
        <v>152</v>
      </c>
      <c r="AD45" s="162" t="n">
        <v>79</v>
      </c>
      <c r="AE45" s="163" t="n">
        <v>19</v>
      </c>
      <c r="AF45" s="78"/>
      <c r="AG45" s="78"/>
      <c r="AH45" s="78"/>
      <c r="AI45" s="129"/>
      <c r="AJ45" s="129"/>
      <c r="AK45" s="129"/>
      <c r="AL45" s="78"/>
      <c r="AM45" s="78"/>
      <c r="AN45" s="78"/>
      <c r="AO45" s="128"/>
      <c r="AP45" s="129"/>
      <c r="AQ45" s="76"/>
      <c r="AR45" s="78"/>
      <c r="AS45" s="78"/>
      <c r="AT45" s="78"/>
      <c r="AU45" s="78"/>
      <c r="AV45" s="78"/>
      <c r="AW45" s="78"/>
      <c r="AX45" s="78"/>
      <c r="AY45" s="78"/>
      <c r="AZ45" s="78"/>
    </row>
    <row r="46" customFormat="false" ht="15" hidden="false" customHeight="false" outlineLevel="0" collapsed="false">
      <c r="A46" s="7" t="n">
        <v>45</v>
      </c>
      <c r="B46" s="7" t="n">
        <v>45</v>
      </c>
      <c r="C46" s="8" t="s">
        <v>54</v>
      </c>
      <c r="D46" s="9" t="n">
        <v>50</v>
      </c>
      <c r="E46" s="9" t="n">
        <v>49</v>
      </c>
      <c r="F46" s="9" t="s">
        <v>43</v>
      </c>
      <c r="G46" s="62" t="s">
        <v>153</v>
      </c>
      <c r="H46" s="11" t="n">
        <f aca="false">O46+R46+U46+X46+AA46+AD46+AG46+AJ46+AM46+AP46+AS46+AV46+AY46</f>
        <v>223</v>
      </c>
      <c r="I46" s="117" t="n">
        <f aca="false">(H46/5)</f>
        <v>44.6</v>
      </c>
      <c r="J46" s="13" t="n">
        <f aca="false">O46+R46+U46</f>
        <v>0</v>
      </c>
      <c r="K46" s="14" t="s">
        <v>102</v>
      </c>
      <c r="L46" s="15" t="n">
        <f aca="false">X46+AA46+AD46+AG46+AJ46</f>
        <v>0</v>
      </c>
      <c r="M46" s="16"/>
      <c r="N46" s="17" t="s">
        <v>102</v>
      </c>
      <c r="O46" s="18"/>
      <c r="P46" s="17"/>
      <c r="Q46" s="19" t="s">
        <v>102</v>
      </c>
      <c r="R46" s="20"/>
      <c r="S46" s="21" t="s">
        <v>102</v>
      </c>
      <c r="T46" s="22"/>
      <c r="U46" s="85"/>
      <c r="V46" s="86"/>
      <c r="W46" s="25" t="s">
        <v>102</v>
      </c>
      <c r="X46" s="131"/>
      <c r="Y46" s="27" t="s">
        <v>102</v>
      </c>
      <c r="Z46" s="119"/>
      <c r="AA46" s="83"/>
      <c r="AB46" s="120"/>
      <c r="AC46" s="121"/>
      <c r="AD46" s="122"/>
      <c r="AE46" s="123"/>
      <c r="AF46" s="124"/>
      <c r="AG46" s="125"/>
      <c r="AH46" s="124"/>
      <c r="AI46" s="134"/>
      <c r="AJ46" s="147"/>
      <c r="AK46" s="134"/>
      <c r="AL46" s="137" t="s">
        <v>59</v>
      </c>
      <c r="AM46" s="148" t="n">
        <v>87</v>
      </c>
      <c r="AN46" s="149" t="n">
        <v>14</v>
      </c>
      <c r="AO46" s="139" t="s">
        <v>68</v>
      </c>
      <c r="AP46" s="140" t="n">
        <v>13</v>
      </c>
      <c r="AQ46" s="43" t="s">
        <v>86</v>
      </c>
      <c r="AR46" s="172" t="s">
        <v>73</v>
      </c>
      <c r="AS46" s="118" t="n">
        <v>44</v>
      </c>
      <c r="AT46" s="173" t="n">
        <v>24</v>
      </c>
      <c r="AU46" s="154" t="s">
        <v>82</v>
      </c>
      <c r="AV46" s="155" t="n">
        <v>55</v>
      </c>
      <c r="AW46" s="156" t="n">
        <v>19</v>
      </c>
      <c r="AX46" s="59" t="s">
        <v>138</v>
      </c>
      <c r="AY46" s="60" t="n">
        <v>24</v>
      </c>
      <c r="AZ46" s="61" t="n">
        <v>25</v>
      </c>
      <c r="BB46" s="1" t="n">
        <v>4</v>
      </c>
      <c r="BC46" s="79" t="s">
        <v>110</v>
      </c>
    </row>
    <row r="47" customFormat="false" ht="15" hidden="false" customHeight="false" outlineLevel="0" collapsed="false">
      <c r="A47" s="7" t="n">
        <v>46</v>
      </c>
      <c r="B47" s="7" t="n">
        <v>55</v>
      </c>
      <c r="C47" s="160" t="s">
        <v>20</v>
      </c>
      <c r="D47" s="9" t="n">
        <v>19</v>
      </c>
      <c r="E47" s="9" t="n">
        <v>26</v>
      </c>
      <c r="F47" s="9" t="s">
        <v>20</v>
      </c>
      <c r="G47" s="62" t="s">
        <v>154</v>
      </c>
      <c r="H47" s="11" t="n">
        <f aca="false">O47+R47+U47+X47+AA47+AD47+AG47+AJ47+AM47+AP47+AS47+AV47+AY47</f>
        <v>222</v>
      </c>
      <c r="I47" s="117" t="n">
        <f aca="false">(H47/3)</f>
        <v>74</v>
      </c>
      <c r="J47" s="13" t="n">
        <f aca="false">O47+R47+U47</f>
        <v>222</v>
      </c>
      <c r="K47" s="14" t="n">
        <v>13</v>
      </c>
      <c r="L47" s="174"/>
      <c r="M47" s="174"/>
      <c r="N47" s="71" t="s">
        <v>36</v>
      </c>
      <c r="O47" s="175" t="n">
        <v>89</v>
      </c>
      <c r="P47" s="71" t="n">
        <v>11</v>
      </c>
      <c r="Q47" s="19" t="s">
        <v>45</v>
      </c>
      <c r="R47" s="176" t="n">
        <v>71</v>
      </c>
      <c r="S47" s="21" t="n">
        <v>17</v>
      </c>
      <c r="T47" s="22" t="s">
        <v>39</v>
      </c>
      <c r="U47" s="177" t="n">
        <v>62</v>
      </c>
      <c r="V47" s="178" t="n">
        <v>20</v>
      </c>
      <c r="W47" s="76"/>
      <c r="X47" s="78"/>
      <c r="Y47" s="76"/>
      <c r="Z47" s="78"/>
      <c r="AA47" s="76"/>
      <c r="AB47" s="78"/>
      <c r="AC47" s="78"/>
      <c r="AD47" s="78"/>
      <c r="AE47" s="78"/>
      <c r="AF47" s="78"/>
      <c r="AG47" s="78"/>
      <c r="AH47" s="78"/>
      <c r="AI47" s="129"/>
      <c r="AJ47" s="129"/>
      <c r="AK47" s="129"/>
      <c r="AL47" s="78"/>
      <c r="AM47" s="78"/>
      <c r="AN47" s="78"/>
      <c r="AO47" s="128"/>
      <c r="AP47" s="129"/>
      <c r="AQ47" s="76"/>
      <c r="AR47" s="78"/>
      <c r="AS47" s="78"/>
      <c r="AT47" s="78"/>
      <c r="AU47" s="78"/>
      <c r="AV47" s="78"/>
      <c r="AW47" s="78"/>
      <c r="AX47" s="78"/>
      <c r="AY47" s="78"/>
      <c r="AZ47" s="78"/>
    </row>
    <row r="48" customFormat="false" ht="15" hidden="false" customHeight="false" outlineLevel="0" collapsed="false">
      <c r="A48" s="7" t="n">
        <v>47</v>
      </c>
      <c r="B48" s="7" t="n">
        <v>52</v>
      </c>
      <c r="C48" s="8" t="s">
        <v>20</v>
      </c>
      <c r="D48" s="9" t="n">
        <v>20</v>
      </c>
      <c r="E48" s="9" t="n">
        <v>22</v>
      </c>
      <c r="F48" s="9" t="s">
        <v>20</v>
      </c>
      <c r="G48" s="62" t="s">
        <v>155</v>
      </c>
      <c r="H48" s="11" t="n">
        <f aca="false">O48+R48+U48+X48+AA48+AD48+AG48+AJ48+AM48+AP48+AS48+AV48+AY48</f>
        <v>217</v>
      </c>
      <c r="I48" s="117" t="n">
        <f aca="false">(H48/3)</f>
        <v>72.3333333333333</v>
      </c>
      <c r="J48" s="13" t="n">
        <f aca="false">O48+R48+U48</f>
        <v>217</v>
      </c>
      <c r="K48" s="14" t="n">
        <v>14</v>
      </c>
      <c r="L48" s="174"/>
      <c r="M48" s="174"/>
      <c r="N48" s="71" t="s">
        <v>33</v>
      </c>
      <c r="O48" s="175" t="n">
        <v>74</v>
      </c>
      <c r="P48" s="71" t="n">
        <v>15</v>
      </c>
      <c r="Q48" s="19" t="s">
        <v>87</v>
      </c>
      <c r="R48" s="176" t="n">
        <v>70</v>
      </c>
      <c r="S48" s="21" t="n">
        <v>18</v>
      </c>
      <c r="T48" s="22" t="s">
        <v>22</v>
      </c>
      <c r="U48" s="179" t="n">
        <v>73</v>
      </c>
      <c r="V48" s="180" t="n">
        <v>17</v>
      </c>
      <c r="W48" s="78"/>
      <c r="X48" s="181"/>
      <c r="Y48" s="76"/>
      <c r="Z48" s="181"/>
      <c r="AA48" s="78"/>
      <c r="AB48" s="78"/>
      <c r="AC48" s="181"/>
      <c r="AD48" s="181"/>
      <c r="AE48" s="181"/>
      <c r="AF48" s="181"/>
      <c r="AG48" s="181"/>
      <c r="AH48" s="181"/>
      <c r="AI48" s="78"/>
      <c r="AJ48" s="78"/>
      <c r="AK48" s="78"/>
      <c r="AL48" s="78"/>
      <c r="AM48" s="78"/>
      <c r="AN48" s="78"/>
      <c r="AO48" s="128"/>
      <c r="AP48" s="129"/>
      <c r="AQ48" s="76"/>
      <c r="AR48" s="78"/>
      <c r="AS48" s="78"/>
      <c r="AT48" s="78"/>
      <c r="AU48" s="78"/>
      <c r="AV48" s="78"/>
      <c r="AW48" s="78"/>
      <c r="AX48" s="78"/>
      <c r="AY48" s="78"/>
      <c r="AZ48" s="78"/>
    </row>
    <row r="49" customFormat="false" ht="15" hidden="false" customHeight="false" outlineLevel="0" collapsed="false">
      <c r="A49" s="7" t="n">
        <v>48</v>
      </c>
      <c r="B49" s="7" t="n">
        <v>46</v>
      </c>
      <c r="C49" s="160" t="s">
        <v>43</v>
      </c>
      <c r="D49" s="9" t="n">
        <v>47</v>
      </c>
      <c r="E49" s="9" t="n">
        <v>46</v>
      </c>
      <c r="F49" s="9" t="s">
        <v>43</v>
      </c>
      <c r="G49" s="62" t="s">
        <v>156</v>
      </c>
      <c r="H49" s="11" t="n">
        <f aca="false">O49+R49+U49+X49+AA49+AD49+AG49+AJ49+AM49+AP49+AS49+AV49+AY49</f>
        <v>194</v>
      </c>
      <c r="I49" s="182" t="n">
        <f aca="false">(H49/4)</f>
        <v>48.5</v>
      </c>
      <c r="J49" s="13" t="n">
        <f aca="false">O49+R49+U49</f>
        <v>0</v>
      </c>
      <c r="K49" s="14" t="s">
        <v>102</v>
      </c>
      <c r="L49" s="15" t="n">
        <f aca="false">X49+AA49+AD49+AG49+AJ49</f>
        <v>0</v>
      </c>
      <c r="M49" s="16"/>
      <c r="N49" s="17" t="s">
        <v>102</v>
      </c>
      <c r="O49" s="18"/>
      <c r="P49" s="17"/>
      <c r="Q49" s="19" t="s">
        <v>102</v>
      </c>
      <c r="R49" s="20"/>
      <c r="S49" s="21" t="s">
        <v>102</v>
      </c>
      <c r="T49" s="183"/>
      <c r="U49" s="184"/>
      <c r="V49" s="185"/>
      <c r="W49" s="186" t="s">
        <v>102</v>
      </c>
      <c r="X49" s="187"/>
      <c r="Y49" s="27" t="s">
        <v>102</v>
      </c>
      <c r="Z49" s="188"/>
      <c r="AA49" s="189"/>
      <c r="AB49" s="120"/>
      <c r="AC49" s="190"/>
      <c r="AD49" s="191"/>
      <c r="AE49" s="192"/>
      <c r="AF49" s="193"/>
      <c r="AG49" s="194"/>
      <c r="AH49" s="193"/>
      <c r="AI49" s="195"/>
      <c r="AJ49" s="196"/>
      <c r="AK49" s="195"/>
      <c r="AL49" s="137"/>
      <c r="AM49" s="138"/>
      <c r="AN49" s="137"/>
      <c r="AO49" s="197" t="s">
        <v>56</v>
      </c>
      <c r="AP49" s="198" t="n">
        <v>0</v>
      </c>
      <c r="AQ49" s="199" t="s">
        <v>46</v>
      </c>
      <c r="AR49" s="172" t="s">
        <v>56</v>
      </c>
      <c r="AS49" s="118" t="n">
        <v>129</v>
      </c>
      <c r="AT49" s="173" t="n">
        <v>4</v>
      </c>
      <c r="AU49" s="154" t="s">
        <v>80</v>
      </c>
      <c r="AV49" s="145" t="n">
        <v>18</v>
      </c>
      <c r="AW49" s="156" t="s">
        <v>86</v>
      </c>
      <c r="AX49" s="200" t="s">
        <v>22</v>
      </c>
      <c r="AY49" s="60" t="n">
        <v>47</v>
      </c>
      <c r="AZ49" s="69" t="n">
        <v>22</v>
      </c>
      <c r="BB49" s="1" t="n">
        <v>4</v>
      </c>
      <c r="BC49" s="54" t="s">
        <v>104</v>
      </c>
    </row>
    <row r="50" customFormat="false" ht="15" hidden="false" customHeight="false" outlineLevel="0" collapsed="false">
      <c r="A50" s="7" t="n">
        <v>49</v>
      </c>
      <c r="B50" s="7" t="n">
        <v>47</v>
      </c>
      <c r="C50" s="160" t="s">
        <v>43</v>
      </c>
      <c r="D50" s="9" t="n">
        <v>66</v>
      </c>
      <c r="E50" s="9" t="n">
        <v>66</v>
      </c>
      <c r="F50" s="9" t="s">
        <v>54</v>
      </c>
      <c r="G50" s="62" t="s">
        <v>157</v>
      </c>
      <c r="H50" s="11" t="n">
        <f aca="false">O50+R50+U50+X50+AA50+AD50+AG50+AJ50+AM50+AP50+AS50+AV50+AY50</f>
        <v>190</v>
      </c>
      <c r="I50" s="182" t="n">
        <f aca="false">(H50/11)</f>
        <v>17.2727272727273</v>
      </c>
      <c r="J50" s="13" t="n">
        <f aca="false">O50+R50+U50</f>
        <v>39.5</v>
      </c>
      <c r="K50" s="14" t="n">
        <v>35</v>
      </c>
      <c r="L50" s="15" t="n">
        <f aca="false">X50+AA50+AD50+AG50+AJ50</f>
        <v>81.5</v>
      </c>
      <c r="M50" s="16" t="n">
        <v>44</v>
      </c>
      <c r="N50" s="17" t="s">
        <v>37</v>
      </c>
      <c r="O50" s="70" t="n">
        <v>10.5</v>
      </c>
      <c r="P50" s="17" t="s">
        <v>86</v>
      </c>
      <c r="Q50" s="19" t="s">
        <v>78</v>
      </c>
      <c r="R50" s="80" t="n">
        <v>15.5</v>
      </c>
      <c r="S50" s="21" t="s">
        <v>86</v>
      </c>
      <c r="T50" s="183" t="s">
        <v>109</v>
      </c>
      <c r="U50" s="184" t="n">
        <v>13.5</v>
      </c>
      <c r="V50" s="185" t="s">
        <v>52</v>
      </c>
      <c r="W50" s="186" t="s">
        <v>102</v>
      </c>
      <c r="X50" s="187"/>
      <c r="Y50" s="27" t="s">
        <v>102</v>
      </c>
      <c r="Z50" s="188" t="s">
        <v>109</v>
      </c>
      <c r="AA50" s="189" t="n">
        <v>8.5</v>
      </c>
      <c r="AB50" s="120" t="s">
        <v>92</v>
      </c>
      <c r="AC50" s="190" t="s">
        <v>78</v>
      </c>
      <c r="AD50" s="201" t="n">
        <v>55</v>
      </c>
      <c r="AE50" s="202" t="n">
        <v>23</v>
      </c>
      <c r="AF50" s="193" t="s">
        <v>37</v>
      </c>
      <c r="AG50" s="194" t="n">
        <v>7.5</v>
      </c>
      <c r="AH50" s="193" t="s">
        <v>70</v>
      </c>
      <c r="AI50" s="195" t="s">
        <v>37</v>
      </c>
      <c r="AJ50" s="196" t="n">
        <v>10.5</v>
      </c>
      <c r="AK50" s="195" t="s">
        <v>123</v>
      </c>
      <c r="AL50" s="137" t="s">
        <v>63</v>
      </c>
      <c r="AM50" s="138" t="n">
        <v>21.5</v>
      </c>
      <c r="AN50" s="137" t="s">
        <v>67</v>
      </c>
      <c r="AO50" s="203" t="s">
        <v>63</v>
      </c>
      <c r="AP50" s="204" t="n">
        <v>19.5</v>
      </c>
      <c r="AQ50" s="203" t="s">
        <v>92</v>
      </c>
      <c r="AR50" s="205" t="s">
        <v>78</v>
      </c>
      <c r="AS50" s="206" t="n">
        <v>18</v>
      </c>
      <c r="AT50" s="207" t="s">
        <v>77</v>
      </c>
      <c r="AU50" s="208" t="s">
        <v>37</v>
      </c>
      <c r="AV50" s="167" t="n">
        <v>10</v>
      </c>
      <c r="AW50" s="209" t="s">
        <v>92</v>
      </c>
      <c r="AX50" s="210"/>
      <c r="AY50" s="210"/>
      <c r="AZ50" s="210"/>
    </row>
    <row r="51" customFormat="false" ht="15" hidden="false" customHeight="false" outlineLevel="0" collapsed="false">
      <c r="A51" s="7" t="n">
        <v>50</v>
      </c>
      <c r="B51" s="7" t="n">
        <v>48</v>
      </c>
      <c r="C51" s="160" t="s">
        <v>43</v>
      </c>
      <c r="D51" s="9" t="n">
        <v>64</v>
      </c>
      <c r="E51" s="9" t="n">
        <v>63</v>
      </c>
      <c r="F51" s="9" t="s">
        <v>43</v>
      </c>
      <c r="G51" s="62" t="s">
        <v>158</v>
      </c>
      <c r="H51" s="11" t="n">
        <f aca="false">O51+R51+U51+X51+AA51+AD51+AG51+AJ51+AM51+AP51+AS51+AV51+AY51</f>
        <v>168</v>
      </c>
      <c r="I51" s="182" t="n">
        <f aca="false">(H51/7)</f>
        <v>24</v>
      </c>
      <c r="J51" s="13" t="n">
        <f aca="false">O51+R51+U51</f>
        <v>0</v>
      </c>
      <c r="K51" s="14" t="s">
        <v>102</v>
      </c>
      <c r="L51" s="15" t="n">
        <f aca="false">X51+AA51+AD51+AG51+AJ51</f>
        <v>73</v>
      </c>
      <c r="M51" s="211" t="n">
        <v>46</v>
      </c>
      <c r="N51" s="17"/>
      <c r="O51" s="18"/>
      <c r="P51" s="17"/>
      <c r="Q51" s="19" t="s">
        <v>102</v>
      </c>
      <c r="R51" s="212"/>
      <c r="S51" s="21" t="s">
        <v>102</v>
      </c>
      <c r="T51" s="183"/>
      <c r="U51" s="184"/>
      <c r="V51" s="185"/>
      <c r="W51" s="186" t="s">
        <v>102</v>
      </c>
      <c r="X51" s="187"/>
      <c r="Y51" s="27" t="s">
        <v>102</v>
      </c>
      <c r="Z51" s="188" t="s">
        <v>45</v>
      </c>
      <c r="AA51" s="189" t="n">
        <v>14.5</v>
      </c>
      <c r="AB51" s="120" t="s">
        <v>86</v>
      </c>
      <c r="AC51" s="190"/>
      <c r="AD51" s="191"/>
      <c r="AE51" s="192"/>
      <c r="AF51" s="193" t="s">
        <v>45</v>
      </c>
      <c r="AG51" s="213" t="n">
        <v>43</v>
      </c>
      <c r="AH51" s="214" t="n">
        <v>23</v>
      </c>
      <c r="AI51" s="195" t="s">
        <v>64</v>
      </c>
      <c r="AJ51" s="196" t="n">
        <v>15.5</v>
      </c>
      <c r="AK51" s="195" t="s">
        <v>70</v>
      </c>
      <c r="AL51" s="137"/>
      <c r="AM51" s="138"/>
      <c r="AN51" s="137"/>
      <c r="AO51" s="203" t="s">
        <v>71</v>
      </c>
      <c r="AP51" s="215" t="n">
        <v>15.5</v>
      </c>
      <c r="AQ51" s="203" t="s">
        <v>52</v>
      </c>
      <c r="AR51" s="216" t="s">
        <v>45</v>
      </c>
      <c r="AS51" s="217" t="n">
        <v>16</v>
      </c>
      <c r="AT51" s="218" t="s">
        <v>67</v>
      </c>
      <c r="AU51" s="219" t="s">
        <v>45</v>
      </c>
      <c r="AV51" s="220" t="n">
        <v>20.5</v>
      </c>
      <c r="AW51" s="221" t="s">
        <v>67</v>
      </c>
      <c r="AX51" s="222" t="s">
        <v>45</v>
      </c>
      <c r="AY51" s="223" t="n">
        <v>43</v>
      </c>
      <c r="AZ51" s="224" t="n">
        <v>24</v>
      </c>
      <c r="BB51" s="1" t="n">
        <v>4</v>
      </c>
      <c r="BC51" s="79" t="s">
        <v>104</v>
      </c>
    </row>
    <row r="52" customFormat="false" ht="15" hidden="false" customHeight="false" outlineLevel="0" collapsed="false">
      <c r="A52" s="7" t="n">
        <v>51</v>
      </c>
      <c r="B52" s="7" t="n">
        <v>51</v>
      </c>
      <c r="C52" s="8" t="s">
        <v>54</v>
      </c>
      <c r="D52" s="9" t="n">
        <v>61</v>
      </c>
      <c r="E52" s="9" t="n">
        <v>60</v>
      </c>
      <c r="F52" s="9" t="s">
        <v>43</v>
      </c>
      <c r="G52" s="62" t="s">
        <v>159</v>
      </c>
      <c r="H52" s="11" t="n">
        <f aca="false">O52+R52+U52+X52+AA52+AD52+AG52+AJ52+AM52+AP52+AS52+AV52+AY52</f>
        <v>164</v>
      </c>
      <c r="I52" s="182" t="n">
        <f aca="false">(H52/6)</f>
        <v>27.3333333333333</v>
      </c>
      <c r="J52" s="13" t="n">
        <f aca="false">O52+R52+U52</f>
        <v>48.5</v>
      </c>
      <c r="K52" s="14" t="n">
        <v>33</v>
      </c>
      <c r="L52" s="15" t="n">
        <f aca="false">X52+AA52+AD52+AG52+AJ52</f>
        <v>115.5</v>
      </c>
      <c r="M52" s="211" t="n">
        <v>39</v>
      </c>
      <c r="N52" s="17" t="s">
        <v>78</v>
      </c>
      <c r="O52" s="70" t="n">
        <v>11.5</v>
      </c>
      <c r="P52" s="17" t="s">
        <v>160</v>
      </c>
      <c r="Q52" s="19" t="s">
        <v>34</v>
      </c>
      <c r="R52" s="225" t="n">
        <v>21</v>
      </c>
      <c r="S52" s="21" t="s">
        <v>86</v>
      </c>
      <c r="T52" s="183" t="s">
        <v>48</v>
      </c>
      <c r="U52" s="226" t="n">
        <v>16</v>
      </c>
      <c r="V52" s="227" t="n">
        <v>25</v>
      </c>
      <c r="W52" s="186" t="s">
        <v>85</v>
      </c>
      <c r="X52" s="228" t="n">
        <v>84</v>
      </c>
      <c r="Y52" s="27" t="n">
        <v>10</v>
      </c>
      <c r="Z52" s="188" t="s">
        <v>79</v>
      </c>
      <c r="AA52" s="189" t="n">
        <v>8.5</v>
      </c>
      <c r="AB52" s="119" t="s">
        <v>92</v>
      </c>
      <c r="AC52" s="229" t="s">
        <v>68</v>
      </c>
      <c r="AD52" s="230" t="n">
        <v>23</v>
      </c>
      <c r="AE52" s="231" t="s">
        <v>67</v>
      </c>
      <c r="AF52" s="181"/>
      <c r="AG52" s="181"/>
      <c r="AH52" s="181"/>
      <c r="AI52" s="78"/>
      <c r="AJ52" s="78"/>
      <c r="AK52" s="78"/>
      <c r="AL52" s="78"/>
      <c r="AM52" s="78"/>
      <c r="AN52" s="78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B52" s="1" t="n">
        <v>1</v>
      </c>
      <c r="BC52" s="79" t="s">
        <v>60</v>
      </c>
    </row>
    <row r="53" customFormat="false" ht="15" hidden="false" customHeight="false" outlineLevel="0" collapsed="false">
      <c r="A53" s="7" t="n">
        <v>52</v>
      </c>
      <c r="B53" s="7" t="n">
        <v>49</v>
      </c>
      <c r="C53" s="8" t="s">
        <v>43</v>
      </c>
      <c r="D53" s="9" t="n">
        <v>62</v>
      </c>
      <c r="E53" s="9" t="n">
        <v>61</v>
      </c>
      <c r="F53" s="9" t="s">
        <v>43</v>
      </c>
      <c r="G53" s="62" t="s">
        <v>161</v>
      </c>
      <c r="H53" s="11" t="n">
        <f aca="false">O53+R53+U53+X53+AA53+AD53+AG53+AJ53+AM53+AP53+AS53+AV53+AY53</f>
        <v>162</v>
      </c>
      <c r="I53" s="117" t="n">
        <f aca="false">(H53/6)</f>
        <v>27</v>
      </c>
      <c r="J53" s="13" t="n">
        <f aca="false">O53+R53+U53</f>
        <v>0</v>
      </c>
      <c r="K53" s="14" t="s">
        <v>102</v>
      </c>
      <c r="L53" s="15" t="n">
        <f aca="false">X53+AA53+AD53+AG53+AJ53</f>
        <v>89.5</v>
      </c>
      <c r="M53" s="16" t="n">
        <v>42</v>
      </c>
      <c r="N53" s="17"/>
      <c r="O53" s="18"/>
      <c r="P53" s="17"/>
      <c r="Q53" s="19" t="s">
        <v>102</v>
      </c>
      <c r="R53" s="20"/>
      <c r="S53" s="21" t="s">
        <v>102</v>
      </c>
      <c r="T53" s="22"/>
      <c r="U53" s="85"/>
      <c r="V53" s="86"/>
      <c r="W53" s="25" t="s">
        <v>102</v>
      </c>
      <c r="X53" s="131"/>
      <c r="Y53" s="27" t="s">
        <v>102</v>
      </c>
      <c r="Z53" s="119"/>
      <c r="AA53" s="83"/>
      <c r="AB53" s="120"/>
      <c r="AC53" s="121" t="s">
        <v>33</v>
      </c>
      <c r="AD53" s="122" t="n">
        <v>11.5</v>
      </c>
      <c r="AE53" s="123" t="s">
        <v>81</v>
      </c>
      <c r="AF53" s="124" t="s">
        <v>56</v>
      </c>
      <c r="AG53" s="132" t="n">
        <v>78</v>
      </c>
      <c r="AH53" s="133" t="n">
        <v>14</v>
      </c>
      <c r="AI53" s="195"/>
      <c r="AJ53" s="196"/>
      <c r="AK53" s="195"/>
      <c r="AL53" s="233"/>
      <c r="AM53" s="138"/>
      <c r="AN53" s="137"/>
      <c r="AO53" s="234" t="s">
        <v>58</v>
      </c>
      <c r="AP53" s="235" t="n">
        <v>14</v>
      </c>
      <c r="AQ53" s="234" t="s">
        <v>81</v>
      </c>
      <c r="AR53" s="236" t="s">
        <v>120</v>
      </c>
      <c r="AS53" s="237" t="n">
        <v>2.5</v>
      </c>
      <c r="AT53" s="238" t="s">
        <v>92</v>
      </c>
      <c r="AU53" s="239" t="s">
        <v>68</v>
      </c>
      <c r="AV53" s="240" t="n">
        <v>38</v>
      </c>
      <c r="AW53" s="241" t="n">
        <v>23</v>
      </c>
      <c r="AX53" s="242" t="s">
        <v>37</v>
      </c>
      <c r="AY53" s="243" t="n">
        <v>18</v>
      </c>
      <c r="AZ53" s="244" t="s">
        <v>86</v>
      </c>
      <c r="BB53" s="1" t="n">
        <v>3</v>
      </c>
      <c r="BC53" s="79" t="s">
        <v>162</v>
      </c>
    </row>
    <row r="54" customFormat="false" ht="15" hidden="false" customHeight="false" outlineLevel="0" collapsed="false">
      <c r="A54" s="7" t="n">
        <v>53</v>
      </c>
      <c r="B54" s="7" t="n">
        <v>50</v>
      </c>
      <c r="C54" s="8" t="s">
        <v>43</v>
      </c>
      <c r="D54" s="9" t="n">
        <v>63</v>
      </c>
      <c r="E54" s="9" t="n">
        <v>62</v>
      </c>
      <c r="F54" s="9" t="s">
        <v>43</v>
      </c>
      <c r="G54" s="62" t="s">
        <v>163</v>
      </c>
      <c r="H54" s="11" t="n">
        <f aca="false">O54+R54+U54+X54+AA54+AD54+AG54+AJ54+AM54+AP54+AS54+AV54+AY54</f>
        <v>160.5</v>
      </c>
      <c r="I54" s="117" t="n">
        <f aca="false">(H54/6)</f>
        <v>26.75</v>
      </c>
      <c r="J54" s="13" t="n">
        <f aca="false">O54+R54+U54</f>
        <v>33.5</v>
      </c>
      <c r="K54" s="14" t="n">
        <v>36</v>
      </c>
      <c r="L54" s="15" t="n">
        <f aca="false">X54+AA54+AD54+AG54+AJ54</f>
        <v>127</v>
      </c>
      <c r="M54" s="16" t="n">
        <v>37</v>
      </c>
      <c r="N54" s="17" t="s">
        <v>102</v>
      </c>
      <c r="O54" s="18"/>
      <c r="P54" s="17"/>
      <c r="Q54" s="19" t="s">
        <v>132</v>
      </c>
      <c r="R54" s="80" t="n">
        <v>25.5</v>
      </c>
      <c r="S54" s="21" t="s">
        <v>77</v>
      </c>
      <c r="T54" s="22" t="s">
        <v>132</v>
      </c>
      <c r="U54" s="85" t="n">
        <v>8</v>
      </c>
      <c r="V54" s="86" t="s">
        <v>92</v>
      </c>
      <c r="W54" s="25" t="s">
        <v>26</v>
      </c>
      <c r="X54" s="131" t="n">
        <v>14.5</v>
      </c>
      <c r="Y54" s="27" t="s">
        <v>52</v>
      </c>
      <c r="Z54" s="119"/>
      <c r="AA54" s="63"/>
      <c r="AB54" s="120"/>
      <c r="AC54" s="121" t="s">
        <v>132</v>
      </c>
      <c r="AD54" s="122" t="n">
        <v>11.5</v>
      </c>
      <c r="AE54" s="123" t="s">
        <v>70</v>
      </c>
      <c r="AF54" s="124" t="s">
        <v>47</v>
      </c>
      <c r="AG54" s="125" t="n">
        <v>23</v>
      </c>
      <c r="AH54" s="124" t="s">
        <v>77</v>
      </c>
      <c r="AI54" s="245" t="s">
        <v>47</v>
      </c>
      <c r="AJ54" s="246" t="n">
        <v>78</v>
      </c>
      <c r="AK54" s="245" t="n">
        <v>15</v>
      </c>
      <c r="AL54" s="181"/>
      <c r="AM54" s="78"/>
      <c r="AN54" s="78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</row>
    <row r="55" customFormat="false" ht="15" hidden="false" customHeight="false" outlineLevel="0" collapsed="false">
      <c r="A55" s="7" t="n">
        <v>54</v>
      </c>
      <c r="B55" s="7" t="n">
        <v>53</v>
      </c>
      <c r="C55" s="8" t="s">
        <v>43</v>
      </c>
      <c r="D55" s="9" t="n">
        <v>23</v>
      </c>
      <c r="E55" s="9" t="n">
        <v>24</v>
      </c>
      <c r="F55" s="9" t="s">
        <v>20</v>
      </c>
      <c r="G55" s="62" t="s">
        <v>164</v>
      </c>
      <c r="H55" s="11" t="n">
        <f aca="false">O55+R55+U55+X55+AA55+AD55+AG55+AJ55+AM55+AP55+AS55+AV55+AY55</f>
        <v>138</v>
      </c>
      <c r="I55" s="117" t="n">
        <f aca="false">(H55/2)</f>
        <v>69</v>
      </c>
      <c r="J55" s="13" t="n">
        <f aca="false">O55+R55+U55</f>
        <v>57</v>
      </c>
      <c r="K55" s="14" t="n">
        <v>32</v>
      </c>
      <c r="L55" s="15" t="n">
        <f aca="false">X55+AA55+AD55+AG55+AJ55</f>
        <v>81</v>
      </c>
      <c r="M55" s="16" t="n">
        <v>45</v>
      </c>
      <c r="N55" s="17" t="s">
        <v>102</v>
      </c>
      <c r="O55" s="18"/>
      <c r="P55" s="17"/>
      <c r="Q55" s="19" t="s">
        <v>73</v>
      </c>
      <c r="R55" s="20" t="n">
        <v>57</v>
      </c>
      <c r="S55" s="21" t="n">
        <v>22</v>
      </c>
      <c r="T55" s="22"/>
      <c r="U55" s="85"/>
      <c r="V55" s="86"/>
      <c r="W55" s="25" t="s">
        <v>102</v>
      </c>
      <c r="X55" s="131"/>
      <c r="Y55" s="27" t="s">
        <v>102</v>
      </c>
      <c r="Z55" s="119"/>
      <c r="AA55" s="63"/>
      <c r="AB55" s="120"/>
      <c r="AC55" s="161" t="s">
        <v>26</v>
      </c>
      <c r="AD55" s="162" t="n">
        <v>81</v>
      </c>
      <c r="AE55" s="163" t="n">
        <v>18</v>
      </c>
      <c r="AF55" s="78"/>
      <c r="AG55" s="78"/>
      <c r="AH55" s="78"/>
      <c r="AI55" s="78"/>
      <c r="AJ55" s="78"/>
      <c r="AK55" s="78"/>
      <c r="AL55" s="78"/>
      <c r="AM55" s="78"/>
      <c r="AN55" s="78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B55" s="1" t="n">
        <v>2</v>
      </c>
      <c r="BC55" s="54" t="s">
        <v>165</v>
      </c>
    </row>
    <row r="56" customFormat="false" ht="15" hidden="false" customHeight="false" outlineLevel="0" collapsed="false">
      <c r="A56" s="7" t="n">
        <v>55</v>
      </c>
      <c r="B56" s="7" t="n">
        <v>54</v>
      </c>
      <c r="C56" s="8" t="s">
        <v>43</v>
      </c>
      <c r="D56" s="9" t="n">
        <v>51</v>
      </c>
      <c r="E56" s="9" t="n">
        <v>50</v>
      </c>
      <c r="F56" s="9" t="s">
        <v>43</v>
      </c>
      <c r="G56" s="62" t="s">
        <v>166</v>
      </c>
      <c r="H56" s="11" t="n">
        <f aca="false">O56+R56+U56+X56+AA56+AD56+AG56+AJ56+AM56+AP56+AS56+AV56+AY56</f>
        <v>133.5</v>
      </c>
      <c r="I56" s="247" t="n">
        <f aca="false">(H56/3)</f>
        <v>44.5</v>
      </c>
      <c r="J56" s="13" t="n">
        <f aca="false">O56+R56+U56</f>
        <v>0</v>
      </c>
      <c r="K56" s="14" t="s">
        <v>102</v>
      </c>
      <c r="L56" s="15" t="n">
        <f aca="false">X56+AA56+AD56+AG56+AJ56</f>
        <v>0</v>
      </c>
      <c r="M56" s="16"/>
      <c r="N56" s="17" t="s">
        <v>102</v>
      </c>
      <c r="O56" s="18"/>
      <c r="P56" s="17"/>
      <c r="Q56" s="19" t="s">
        <v>102</v>
      </c>
      <c r="R56" s="20"/>
      <c r="S56" s="21" t="s">
        <v>102</v>
      </c>
      <c r="T56" s="22"/>
      <c r="U56" s="248"/>
      <c r="V56" s="178"/>
      <c r="W56" s="25" t="s">
        <v>102</v>
      </c>
      <c r="X56" s="171"/>
      <c r="Y56" s="27" t="s">
        <v>102</v>
      </c>
      <c r="Z56" s="249"/>
      <c r="AA56" s="83"/>
      <c r="AB56" s="120"/>
      <c r="AC56" s="161"/>
      <c r="AD56" s="162"/>
      <c r="AE56" s="163"/>
      <c r="AF56" s="250"/>
      <c r="AG56" s="251"/>
      <c r="AH56" s="250"/>
      <c r="AI56" s="245"/>
      <c r="AJ56" s="246"/>
      <c r="AK56" s="245"/>
      <c r="AL56" s="164"/>
      <c r="AM56" s="165"/>
      <c r="AN56" s="164"/>
      <c r="AO56" s="234" t="s">
        <v>73</v>
      </c>
      <c r="AP56" s="252" t="n">
        <v>11.5</v>
      </c>
      <c r="AQ56" s="234" t="s">
        <v>92</v>
      </c>
      <c r="AR56" s="253" t="s">
        <v>35</v>
      </c>
      <c r="AS56" s="254" t="n">
        <v>96</v>
      </c>
      <c r="AT56" s="255" t="n">
        <v>7</v>
      </c>
      <c r="AU56" s="256" t="s">
        <v>58</v>
      </c>
      <c r="AV56" s="257" t="n">
        <v>26</v>
      </c>
      <c r="AW56" s="258" t="n">
        <v>24</v>
      </c>
      <c r="AX56" s="259"/>
      <c r="AY56" s="259"/>
      <c r="AZ56" s="259"/>
      <c r="BB56" s="1" t="n">
        <v>3</v>
      </c>
      <c r="BC56" s="54" t="s">
        <v>97</v>
      </c>
    </row>
    <row r="57" customFormat="false" ht="15" hidden="false" customHeight="false" outlineLevel="0" collapsed="false">
      <c r="A57" s="7" t="n">
        <v>56</v>
      </c>
      <c r="B57" s="7" t="n">
        <v>56</v>
      </c>
      <c r="C57" s="8" t="s">
        <v>54</v>
      </c>
      <c r="D57" s="9" t="n">
        <v>3</v>
      </c>
      <c r="E57" s="9" t="n">
        <v>4</v>
      </c>
      <c r="F57" s="9" t="s">
        <v>20</v>
      </c>
      <c r="G57" s="116" t="s">
        <v>167</v>
      </c>
      <c r="H57" s="11" t="n">
        <f aca="false">O57+R57+U57+X57+AA57+AD57+AG57+AJ57+AM57+AP57+AS57+AV57+AY57</f>
        <v>100</v>
      </c>
      <c r="I57" s="117" t="n">
        <f aca="false">(H57/1)</f>
        <v>100</v>
      </c>
      <c r="J57" s="13" t="n">
        <f aca="false">O57+R57+U57</f>
        <v>0</v>
      </c>
      <c r="K57" s="14" t="s">
        <v>102</v>
      </c>
      <c r="L57" s="15" t="n">
        <f aca="false">X57+AA57+AD57+AG57+AJ57</f>
        <v>100</v>
      </c>
      <c r="M57" s="16" t="n">
        <v>41</v>
      </c>
      <c r="N57" s="17" t="s">
        <v>102</v>
      </c>
      <c r="O57" s="18"/>
      <c r="P57" s="17"/>
      <c r="Q57" s="19" t="s">
        <v>102</v>
      </c>
      <c r="R57" s="20"/>
      <c r="S57" s="21" t="s">
        <v>102</v>
      </c>
      <c r="T57" s="22"/>
      <c r="U57" s="85"/>
      <c r="V57" s="86"/>
      <c r="W57" s="25" t="s">
        <v>102</v>
      </c>
      <c r="X57" s="260"/>
      <c r="Y57" s="27" t="s">
        <v>102</v>
      </c>
      <c r="Z57" s="261"/>
      <c r="AA57" s="63"/>
      <c r="AB57" s="262"/>
      <c r="AC57" s="263"/>
      <c r="AD57" s="264"/>
      <c r="AE57" s="265"/>
      <c r="AF57" s="266"/>
      <c r="AG57" s="267"/>
      <c r="AH57" s="266"/>
      <c r="AI57" s="268" t="s">
        <v>62</v>
      </c>
      <c r="AJ57" s="269" t="n">
        <v>100</v>
      </c>
      <c r="AK57" s="268" t="n">
        <v>11</v>
      </c>
      <c r="AL57" s="78"/>
      <c r="AM57" s="78"/>
      <c r="AN57" s="78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B57" s="1" t="n">
        <v>1</v>
      </c>
      <c r="BC57" s="1" t="s">
        <v>60</v>
      </c>
    </row>
    <row r="58" customFormat="false" ht="15" hidden="false" customHeight="false" outlineLevel="0" collapsed="false">
      <c r="A58" s="7" t="n">
        <v>57</v>
      </c>
      <c r="B58" s="7" t="n">
        <v>57</v>
      </c>
      <c r="C58" s="8" t="s">
        <v>54</v>
      </c>
      <c r="D58" s="9" t="n">
        <v>45</v>
      </c>
      <c r="E58" s="9" t="n">
        <v>44</v>
      </c>
      <c r="F58" s="9" t="s">
        <v>43</v>
      </c>
      <c r="G58" s="62" t="s">
        <v>168</v>
      </c>
      <c r="H58" s="11" t="n">
        <f aca="false">O58+R58+U58+X58+AA58+AD58+AG58+AJ58+AM58+AP58+AS58+AV58+AY58</f>
        <v>98</v>
      </c>
      <c r="I58" s="117" t="n">
        <f aca="false">(H58/2)</f>
        <v>49</v>
      </c>
      <c r="J58" s="13" t="n">
        <f aca="false">O58+R58+U58</f>
        <v>0</v>
      </c>
      <c r="K58" s="14" t="s">
        <v>102</v>
      </c>
      <c r="L58" s="15" t="n">
        <f aca="false">X58+AA58+AD58+AG58+AJ58</f>
        <v>0</v>
      </c>
      <c r="M58" s="16"/>
      <c r="N58" s="17" t="s">
        <v>102</v>
      </c>
      <c r="O58" s="18"/>
      <c r="P58" s="17"/>
      <c r="Q58" s="19" t="s">
        <v>102</v>
      </c>
      <c r="R58" s="20"/>
      <c r="S58" s="21" t="s">
        <v>102</v>
      </c>
      <c r="T58" s="22"/>
      <c r="U58" s="248"/>
      <c r="V58" s="178"/>
      <c r="W58" s="25" t="s">
        <v>102</v>
      </c>
      <c r="X58" s="171"/>
      <c r="Y58" s="27" t="s">
        <v>102</v>
      </c>
      <c r="Z58" s="249"/>
      <c r="AA58" s="63"/>
      <c r="AB58" s="120"/>
      <c r="AC58" s="161"/>
      <c r="AD58" s="162"/>
      <c r="AE58" s="163"/>
      <c r="AF58" s="250"/>
      <c r="AG58" s="251"/>
      <c r="AH58" s="250"/>
      <c r="AI58" s="245"/>
      <c r="AJ58" s="269"/>
      <c r="AK58" s="268"/>
      <c r="AL58" s="164" t="s">
        <v>87</v>
      </c>
      <c r="AM58" s="165" t="n">
        <v>55</v>
      </c>
      <c r="AN58" s="164" t="n">
        <v>21</v>
      </c>
      <c r="AO58" s="203" t="s">
        <v>132</v>
      </c>
      <c r="AP58" s="270" t="n">
        <v>43</v>
      </c>
      <c r="AQ58" s="271" t="n">
        <v>22</v>
      </c>
      <c r="AR58" s="232"/>
      <c r="AS58" s="232"/>
      <c r="AT58" s="232"/>
      <c r="AU58" s="232"/>
      <c r="AV58" s="232"/>
      <c r="AW58" s="232"/>
      <c r="AX58" s="232"/>
      <c r="AY58" s="232"/>
      <c r="AZ58" s="232"/>
    </row>
    <row r="59" customFormat="false" ht="15" hidden="false" customHeight="false" outlineLevel="0" collapsed="false">
      <c r="A59" s="7" t="n">
        <v>58</v>
      </c>
      <c r="B59" s="7" t="n">
        <v>66</v>
      </c>
      <c r="C59" s="8" t="s">
        <v>20</v>
      </c>
      <c r="D59" s="9" t="n">
        <v>49</v>
      </c>
      <c r="E59" s="9" t="n">
        <v>64</v>
      </c>
      <c r="F59" s="9" t="s">
        <v>19</v>
      </c>
      <c r="G59" s="62" t="s">
        <v>169</v>
      </c>
      <c r="H59" s="11" t="n">
        <f aca="false">O59+R59+U59+X59+AA59+AD59+AG59+AJ59+AM59+AP59+AS59+AV59+AY59</f>
        <v>90.5</v>
      </c>
      <c r="I59" s="117" t="n">
        <f aca="false">(H59/2)</f>
        <v>45.25</v>
      </c>
      <c r="J59" s="13" t="n">
        <f aca="false">O59+R59+U59</f>
        <v>90.5</v>
      </c>
      <c r="K59" s="14" t="n">
        <v>29</v>
      </c>
      <c r="L59" s="15" t="n">
        <f aca="false">X59+AA59+AD59+AG59+AJ59</f>
        <v>0</v>
      </c>
      <c r="M59" s="16"/>
      <c r="N59" s="17" t="s">
        <v>58</v>
      </c>
      <c r="O59" s="18" t="n">
        <v>69</v>
      </c>
      <c r="P59" s="17" t="n">
        <v>16</v>
      </c>
      <c r="Q59" s="19" t="s">
        <v>72</v>
      </c>
      <c r="R59" s="176" t="n">
        <v>21.5</v>
      </c>
      <c r="S59" s="21" t="s">
        <v>52</v>
      </c>
      <c r="T59" s="76"/>
      <c r="U59" s="76"/>
      <c r="V59" s="76"/>
      <c r="W59" s="76"/>
      <c r="X59" s="78"/>
      <c r="Y59" s="76"/>
      <c r="Z59" s="78"/>
      <c r="AA59" s="76"/>
      <c r="AB59" s="78"/>
      <c r="AC59" s="78"/>
      <c r="AD59" s="78"/>
      <c r="AE59" s="78"/>
      <c r="AF59" s="78"/>
      <c r="AG59" s="78"/>
      <c r="AH59" s="78"/>
      <c r="AI59" s="78"/>
      <c r="AJ59" s="130"/>
      <c r="AK59" s="130"/>
      <c r="AL59" s="78"/>
      <c r="AM59" s="78"/>
      <c r="AN59" s="78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</row>
    <row r="60" customFormat="false" ht="15" hidden="false" customHeight="false" outlineLevel="0" collapsed="false">
      <c r="A60" s="7" t="n">
        <v>59</v>
      </c>
      <c r="B60" s="7" t="n">
        <v>58</v>
      </c>
      <c r="C60" s="8" t="s">
        <v>43</v>
      </c>
      <c r="D60" s="9" t="n">
        <v>10</v>
      </c>
      <c r="E60" s="9" t="n">
        <v>10</v>
      </c>
      <c r="F60" s="272" t="s">
        <v>54</v>
      </c>
      <c r="G60" s="62" t="s">
        <v>170</v>
      </c>
      <c r="H60" s="11" t="n">
        <f aca="false">O60+R60+U60+X60+AA60+AD60+AG60+AJ60+AM60+AP60+AS60+AV60+AY60</f>
        <v>84</v>
      </c>
      <c r="I60" s="117" t="n">
        <f aca="false">(H60/1)</f>
        <v>84</v>
      </c>
      <c r="J60" s="13" t="n">
        <f aca="false">O60+R60+U60</f>
        <v>0</v>
      </c>
      <c r="K60" s="14" t="s">
        <v>102</v>
      </c>
      <c r="L60" s="15" t="n">
        <f aca="false">X60+AA60+AD60+AG60+AJ60</f>
        <v>0</v>
      </c>
      <c r="M60" s="16"/>
      <c r="N60" s="17" t="s">
        <v>102</v>
      </c>
      <c r="O60" s="18"/>
      <c r="P60" s="17"/>
      <c r="Q60" s="19" t="s">
        <v>102</v>
      </c>
      <c r="R60" s="20"/>
      <c r="S60" s="21" t="s">
        <v>102</v>
      </c>
      <c r="T60" s="22"/>
      <c r="U60" s="85"/>
      <c r="V60" s="86"/>
      <c r="W60" s="25" t="s">
        <v>102</v>
      </c>
      <c r="X60" s="131"/>
      <c r="Y60" s="27" t="s">
        <v>102</v>
      </c>
      <c r="Z60" s="119"/>
      <c r="AA60" s="63"/>
      <c r="AB60" s="120"/>
      <c r="AC60" s="121"/>
      <c r="AD60" s="122"/>
      <c r="AE60" s="123"/>
      <c r="AF60" s="124"/>
      <c r="AG60" s="125"/>
      <c r="AH60" s="124"/>
      <c r="AI60" s="195"/>
      <c r="AJ60" s="273"/>
      <c r="AK60" s="274"/>
      <c r="AL60" s="137"/>
      <c r="AM60" s="138"/>
      <c r="AN60" s="137"/>
      <c r="AO60" s="203"/>
      <c r="AP60" s="215"/>
      <c r="AQ60" s="203"/>
      <c r="AR60" s="216"/>
      <c r="AS60" s="217"/>
      <c r="AT60" s="218"/>
      <c r="AU60" s="219"/>
      <c r="AV60" s="220"/>
      <c r="AW60" s="221"/>
      <c r="AX60" s="222" t="s">
        <v>80</v>
      </c>
      <c r="AY60" s="223" t="n">
        <v>84</v>
      </c>
      <c r="AZ60" s="224" t="n">
        <v>10</v>
      </c>
    </row>
    <row r="61" customFormat="false" ht="15" hidden="false" customHeight="false" outlineLevel="0" collapsed="false">
      <c r="A61" s="7" t="n">
        <v>60</v>
      </c>
      <c r="B61" s="7" t="n">
        <v>59</v>
      </c>
      <c r="C61" s="8" t="s">
        <v>43</v>
      </c>
      <c r="D61" s="9" t="n">
        <v>10</v>
      </c>
      <c r="E61" s="9" t="n">
        <v>10</v>
      </c>
      <c r="F61" s="9" t="s">
        <v>54</v>
      </c>
      <c r="G61" s="62" t="s">
        <v>171</v>
      </c>
      <c r="H61" s="11" t="n">
        <f aca="false">O61+R61+U61+X61+AA61+AD61+AG61+AJ61+AM61+AP61+AS61+AV61+AY61</f>
        <v>84</v>
      </c>
      <c r="I61" s="117" t="n">
        <f aca="false">(H61/1)</f>
        <v>84</v>
      </c>
      <c r="J61" s="13" t="n">
        <f aca="false">O61+R61+U61</f>
        <v>0</v>
      </c>
      <c r="K61" s="14" t="s">
        <v>102</v>
      </c>
      <c r="L61" s="15" t="n">
        <f aca="false">X61+AA61+AD61+AG61+AJ61</f>
        <v>0</v>
      </c>
      <c r="M61" s="16"/>
      <c r="N61" s="17" t="s">
        <v>102</v>
      </c>
      <c r="O61" s="18"/>
      <c r="P61" s="17"/>
      <c r="Q61" s="19" t="s">
        <v>102</v>
      </c>
      <c r="R61" s="20"/>
      <c r="S61" s="21" t="s">
        <v>102</v>
      </c>
      <c r="T61" s="22"/>
      <c r="U61" s="85"/>
      <c r="V61" s="86"/>
      <c r="W61" s="25" t="s">
        <v>102</v>
      </c>
      <c r="X61" s="131"/>
      <c r="Y61" s="27" t="s">
        <v>102</v>
      </c>
      <c r="Z61" s="119"/>
      <c r="AA61" s="63"/>
      <c r="AB61" s="120"/>
      <c r="AC61" s="121"/>
      <c r="AD61" s="122"/>
      <c r="AE61" s="123"/>
      <c r="AF61" s="124"/>
      <c r="AG61" s="125"/>
      <c r="AH61" s="124"/>
      <c r="AI61" s="195"/>
      <c r="AJ61" s="273"/>
      <c r="AK61" s="274"/>
      <c r="AL61" s="164" t="s">
        <v>62</v>
      </c>
      <c r="AM61" s="165" t="n">
        <v>84</v>
      </c>
      <c r="AN61" s="164" t="n">
        <v>15</v>
      </c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</row>
    <row r="62" customFormat="false" ht="15" hidden="false" customHeight="false" outlineLevel="0" collapsed="false">
      <c r="A62" s="7" t="n">
        <v>61</v>
      </c>
      <c r="B62" s="7" t="n">
        <v>60</v>
      </c>
      <c r="C62" s="8" t="s">
        <v>43</v>
      </c>
      <c r="D62" s="9" t="n">
        <v>59</v>
      </c>
      <c r="E62" s="9" t="n">
        <v>58</v>
      </c>
      <c r="F62" s="9" t="s">
        <v>43</v>
      </c>
      <c r="G62" s="62" t="s">
        <v>172</v>
      </c>
      <c r="H62" s="11" t="n">
        <f aca="false">O62+R62+U62+X62+AA62+AD62+AG62+AJ62+AM62+AP62+AS62+AV62+AY62</f>
        <v>71.5</v>
      </c>
      <c r="I62" s="117" t="n">
        <f aca="false">(H62/2)</f>
        <v>35.75</v>
      </c>
      <c r="J62" s="13" t="n">
        <f aca="false">O62+R62+U62</f>
        <v>0</v>
      </c>
      <c r="K62" s="14" t="s">
        <v>102</v>
      </c>
      <c r="L62" s="15" t="n">
        <f aca="false">X62+AA62+AD62+AG62+AJ62</f>
        <v>0</v>
      </c>
      <c r="M62" s="211"/>
      <c r="N62" s="17" t="s">
        <v>102</v>
      </c>
      <c r="O62" s="18"/>
      <c r="P62" s="17"/>
      <c r="Q62" s="19" t="s">
        <v>102</v>
      </c>
      <c r="R62" s="20"/>
      <c r="S62" s="21" t="s">
        <v>102</v>
      </c>
      <c r="T62" s="22"/>
      <c r="U62" s="85"/>
      <c r="V62" s="86"/>
      <c r="W62" s="25" t="s">
        <v>102</v>
      </c>
      <c r="X62" s="131"/>
      <c r="Y62" s="27" t="s">
        <v>102</v>
      </c>
      <c r="Z62" s="119"/>
      <c r="AA62" s="83"/>
      <c r="AB62" s="120"/>
      <c r="AC62" s="121"/>
      <c r="AD62" s="122"/>
      <c r="AE62" s="123"/>
      <c r="AF62" s="275"/>
      <c r="AG62" s="276"/>
      <c r="AH62" s="275"/>
      <c r="AI62" s="277"/>
      <c r="AJ62" s="278"/>
      <c r="AK62" s="277"/>
      <c r="AL62" s="279"/>
      <c r="AM62" s="280"/>
      <c r="AN62" s="279"/>
      <c r="AO62" s="234" t="s">
        <v>47</v>
      </c>
      <c r="AP62" s="252" t="n">
        <v>22.5</v>
      </c>
      <c r="AQ62" s="234" t="s">
        <v>52</v>
      </c>
      <c r="AR62" s="253" t="s">
        <v>32</v>
      </c>
      <c r="AS62" s="254" t="n">
        <v>49</v>
      </c>
      <c r="AT62" s="255" t="n">
        <v>21</v>
      </c>
      <c r="BB62" s="1" t="n">
        <v>1</v>
      </c>
      <c r="BC62" s="1" t="s">
        <v>60</v>
      </c>
    </row>
    <row r="63" customFormat="false" ht="15" hidden="false" customHeight="false" outlineLevel="0" collapsed="false">
      <c r="A63" s="7" t="n">
        <v>62</v>
      </c>
      <c r="B63" s="7" t="n">
        <v>61</v>
      </c>
      <c r="C63" s="160" t="s">
        <v>43</v>
      </c>
      <c r="D63" s="9" t="n">
        <v>30</v>
      </c>
      <c r="E63" s="9" t="n">
        <v>30</v>
      </c>
      <c r="F63" s="9" t="s">
        <v>54</v>
      </c>
      <c r="G63" s="62" t="s">
        <v>173</v>
      </c>
      <c r="H63" s="11" t="n">
        <f aca="false">O63+R63+U63+X63+AA63+AD63+AG63+AJ63+AM63+AP63+AS63+AV63+AY63</f>
        <v>63</v>
      </c>
      <c r="I63" s="117" t="n">
        <f aca="false">(H63/1)</f>
        <v>63</v>
      </c>
      <c r="J63" s="13" t="n">
        <f aca="false">O63+R63+U63</f>
        <v>0</v>
      </c>
      <c r="K63" s="14" t="s">
        <v>102</v>
      </c>
      <c r="L63" s="15" t="n">
        <f aca="false">X63+AA63+AD63+AG63+AJ63</f>
        <v>0</v>
      </c>
      <c r="M63" s="211"/>
      <c r="N63" s="17" t="s">
        <v>102</v>
      </c>
      <c r="O63" s="18"/>
      <c r="P63" s="17"/>
      <c r="Q63" s="19" t="s">
        <v>102</v>
      </c>
      <c r="R63" s="20"/>
      <c r="S63" s="21" t="s">
        <v>102</v>
      </c>
      <c r="T63" s="22"/>
      <c r="U63" s="85"/>
      <c r="V63" s="86"/>
      <c r="W63" s="25" t="s">
        <v>102</v>
      </c>
      <c r="X63" s="131"/>
      <c r="Y63" s="27" t="s">
        <v>102</v>
      </c>
      <c r="Z63" s="119"/>
      <c r="AA63" s="83"/>
      <c r="AB63" s="120"/>
      <c r="AC63" s="121"/>
      <c r="AD63" s="122"/>
      <c r="AE63" s="123"/>
      <c r="AF63" s="275" t="s">
        <v>102</v>
      </c>
      <c r="AG63" s="276"/>
      <c r="AH63" s="275"/>
      <c r="AI63" s="277"/>
      <c r="AJ63" s="278"/>
      <c r="AK63" s="277"/>
      <c r="AL63" s="281"/>
      <c r="AM63" s="282"/>
      <c r="AN63" s="281"/>
      <c r="AO63" s="203"/>
      <c r="AP63" s="215"/>
      <c r="AQ63" s="203"/>
      <c r="AR63" s="216"/>
      <c r="AS63" s="217"/>
      <c r="AT63" s="218"/>
      <c r="AU63" s="219"/>
      <c r="AV63" s="220"/>
      <c r="AW63" s="221"/>
      <c r="AX63" s="222" t="s">
        <v>85</v>
      </c>
      <c r="AY63" s="223" t="n">
        <v>63</v>
      </c>
      <c r="AZ63" s="224" t="n">
        <v>17</v>
      </c>
      <c r="BB63" s="1" t="n">
        <v>1</v>
      </c>
      <c r="BC63" s="1" t="s">
        <v>60</v>
      </c>
    </row>
    <row r="64" customFormat="false" ht="15" hidden="false" customHeight="false" outlineLevel="0" collapsed="false">
      <c r="A64" s="7" t="n">
        <v>63</v>
      </c>
      <c r="B64" s="7" t="n">
        <v>62</v>
      </c>
      <c r="C64" s="160" t="s">
        <v>43</v>
      </c>
      <c r="D64" s="9" t="n">
        <v>41</v>
      </c>
      <c r="E64" s="9" t="n">
        <v>42</v>
      </c>
      <c r="F64" s="9" t="s">
        <v>19</v>
      </c>
      <c r="G64" s="62" t="s">
        <v>174</v>
      </c>
      <c r="H64" s="11" t="n">
        <f aca="false">O64+R64+U64+X64+AA64+AD64+AG64+AJ64+AM64+AP64+AS64+AV64+AY64</f>
        <v>53</v>
      </c>
      <c r="I64" s="117" t="n">
        <f aca="false">(H64/1)</f>
        <v>53</v>
      </c>
      <c r="J64" s="13" t="n">
        <f aca="false">O64+R64+U64</f>
        <v>0</v>
      </c>
      <c r="K64" s="14" t="s">
        <v>102</v>
      </c>
      <c r="L64" s="15" t="n">
        <f aca="false">X64+AA64+AD64+AG64+AJ64</f>
        <v>0</v>
      </c>
      <c r="M64" s="211"/>
      <c r="N64" s="17" t="s">
        <v>102</v>
      </c>
      <c r="O64" s="18"/>
      <c r="P64" s="17"/>
      <c r="Q64" s="19" t="s">
        <v>102</v>
      </c>
      <c r="R64" s="20"/>
      <c r="S64" s="21" t="s">
        <v>102</v>
      </c>
      <c r="T64" s="22"/>
      <c r="U64" s="85"/>
      <c r="V64" s="86"/>
      <c r="W64" s="25" t="s">
        <v>102</v>
      </c>
      <c r="X64" s="131"/>
      <c r="Y64" s="27" t="s">
        <v>102</v>
      </c>
      <c r="Z64" s="119"/>
      <c r="AA64" s="83"/>
      <c r="AB64" s="120"/>
      <c r="AC64" s="121"/>
      <c r="AD64" s="122"/>
      <c r="AE64" s="123"/>
      <c r="AF64" s="275" t="s">
        <v>102</v>
      </c>
      <c r="AG64" s="276"/>
      <c r="AH64" s="275"/>
      <c r="AI64" s="277"/>
      <c r="AJ64" s="278"/>
      <c r="AK64" s="277"/>
      <c r="AL64" s="281"/>
      <c r="AM64" s="282"/>
      <c r="AN64" s="281"/>
      <c r="AO64" s="203"/>
      <c r="AP64" s="215"/>
      <c r="AQ64" s="203"/>
      <c r="AR64" s="216"/>
      <c r="AS64" s="217"/>
      <c r="AT64" s="218"/>
      <c r="AU64" s="219"/>
      <c r="AV64" s="220"/>
      <c r="AW64" s="221"/>
      <c r="AX64" s="283" t="s">
        <v>32</v>
      </c>
      <c r="AY64" s="223" t="n">
        <v>53</v>
      </c>
      <c r="AZ64" s="224" t="n">
        <v>20</v>
      </c>
      <c r="BB64" s="1" t="n">
        <v>1</v>
      </c>
      <c r="BC64" s="1" t="s">
        <v>60</v>
      </c>
    </row>
    <row r="65" customFormat="false" ht="15" hidden="false" customHeight="false" outlineLevel="0" collapsed="false">
      <c r="A65" s="7" t="n">
        <v>64</v>
      </c>
      <c r="B65" s="7" t="n">
        <v>63</v>
      </c>
      <c r="C65" s="160" t="s">
        <v>43</v>
      </c>
      <c r="D65" s="9" t="n">
        <v>48</v>
      </c>
      <c r="E65" s="9" t="n">
        <v>48</v>
      </c>
      <c r="F65" s="9" t="s">
        <v>54</v>
      </c>
      <c r="G65" s="62" t="s">
        <v>175</v>
      </c>
      <c r="H65" s="11" t="n">
        <f aca="false">O65+R65+U65+X65+AA65+AD65+AG65+AJ65+AM65+AP65+AS65+AV65+AY65</f>
        <v>48</v>
      </c>
      <c r="I65" s="117" t="n">
        <f aca="false">(H65/1)</f>
        <v>48</v>
      </c>
      <c r="J65" s="13" t="n">
        <f aca="false">O65+R65+U65</f>
        <v>0</v>
      </c>
      <c r="K65" s="14" t="s">
        <v>102</v>
      </c>
      <c r="L65" s="15" t="n">
        <f aca="false">X65+AA65+AD65+AG65+AJ65</f>
        <v>0</v>
      </c>
      <c r="M65" s="211"/>
      <c r="N65" s="17" t="s">
        <v>102</v>
      </c>
      <c r="O65" s="18"/>
      <c r="P65" s="17"/>
      <c r="Q65" s="19" t="s">
        <v>102</v>
      </c>
      <c r="R65" s="20"/>
      <c r="S65" s="21" t="s">
        <v>102</v>
      </c>
      <c r="T65" s="22"/>
      <c r="U65" s="248"/>
      <c r="V65" s="178"/>
      <c r="W65" s="25" t="s">
        <v>102</v>
      </c>
      <c r="X65" s="171"/>
      <c r="Y65" s="27" t="s">
        <v>102</v>
      </c>
      <c r="Z65" s="249"/>
      <c r="AA65" s="83"/>
      <c r="AB65" s="120"/>
      <c r="AC65" s="161"/>
      <c r="AD65" s="162"/>
      <c r="AE65" s="163"/>
      <c r="AF65" s="284"/>
      <c r="AG65" s="285"/>
      <c r="AH65" s="284"/>
      <c r="AI65" s="286"/>
      <c r="AJ65" s="287"/>
      <c r="AK65" s="286"/>
      <c r="AL65" s="279"/>
      <c r="AM65" s="280"/>
      <c r="AN65" s="279"/>
      <c r="AO65" s="203"/>
      <c r="AP65" s="204"/>
      <c r="AQ65" s="203"/>
      <c r="AR65" s="205"/>
      <c r="AS65" s="206"/>
      <c r="AT65" s="207"/>
      <c r="AU65" s="208" t="s">
        <v>32</v>
      </c>
      <c r="AV65" s="167" t="n">
        <v>48</v>
      </c>
      <c r="AW65" s="209" t="s">
        <v>46</v>
      </c>
      <c r="AX65" s="288"/>
      <c r="AY65" s="288"/>
      <c r="AZ65" s="289"/>
      <c r="BB65" s="1" t="n">
        <v>1</v>
      </c>
      <c r="BC65" s="1" t="s">
        <v>60</v>
      </c>
    </row>
    <row r="66" customFormat="false" ht="15" hidden="false" customHeight="false" outlineLevel="0" collapsed="false">
      <c r="A66" s="7" t="n">
        <v>65</v>
      </c>
      <c r="B66" s="7" t="n">
        <v>64</v>
      </c>
      <c r="C66" s="160" t="s">
        <v>43</v>
      </c>
      <c r="D66" s="9" t="n">
        <v>52</v>
      </c>
      <c r="E66" s="9" t="n">
        <v>51</v>
      </c>
      <c r="F66" s="9" t="s">
        <v>43</v>
      </c>
      <c r="G66" s="62" t="s">
        <v>176</v>
      </c>
      <c r="H66" s="11" t="n">
        <f aca="false">O66+R66+U66+X66+AA66+AD66+AG66+AJ66+AM66+AP66+AS66+AV66+AY66</f>
        <v>44</v>
      </c>
      <c r="I66" s="117" t="n">
        <f aca="false">(H66/1)</f>
        <v>44</v>
      </c>
      <c r="J66" s="13" t="n">
        <f aca="false">O66+R66+U66</f>
        <v>0</v>
      </c>
      <c r="K66" s="14" t="s">
        <v>102</v>
      </c>
      <c r="L66" s="15" t="n">
        <f aca="false">X66+AA66+AD66+AG66+AJ66</f>
        <v>0</v>
      </c>
      <c r="M66" s="211"/>
      <c r="N66" s="17" t="s">
        <v>102</v>
      </c>
      <c r="O66" s="18"/>
      <c r="P66" s="17"/>
      <c r="Q66" s="19" t="s">
        <v>102</v>
      </c>
      <c r="R66" s="20"/>
      <c r="S66" s="21" t="s">
        <v>102</v>
      </c>
      <c r="T66" s="22"/>
      <c r="U66" s="248"/>
      <c r="V66" s="178"/>
      <c r="W66" s="25" t="s">
        <v>102</v>
      </c>
      <c r="X66" s="171"/>
      <c r="Y66" s="27" t="s">
        <v>102</v>
      </c>
      <c r="Z66" s="249"/>
      <c r="AA66" s="83"/>
      <c r="AB66" s="120"/>
      <c r="AC66" s="290"/>
      <c r="AD66" s="291"/>
      <c r="AE66" s="292"/>
      <c r="AF66" s="284" t="s">
        <v>102</v>
      </c>
      <c r="AG66" s="285" t="n">
        <v>0</v>
      </c>
      <c r="AH66" s="284"/>
      <c r="AI66" s="286"/>
      <c r="AJ66" s="287" t="n">
        <v>0</v>
      </c>
      <c r="AK66" s="286"/>
      <c r="AL66" s="279"/>
      <c r="AM66" s="280" t="n">
        <v>0</v>
      </c>
      <c r="AN66" s="279"/>
      <c r="AO66" s="234"/>
      <c r="AP66" s="252" t="n">
        <v>0</v>
      </c>
      <c r="AQ66" s="234"/>
      <c r="AR66" s="253"/>
      <c r="AS66" s="254" t="n">
        <v>0</v>
      </c>
      <c r="AT66" s="255"/>
      <c r="AU66" s="256"/>
      <c r="AV66" s="257" t="n">
        <v>0</v>
      </c>
      <c r="AW66" s="258"/>
      <c r="AX66" s="242" t="s">
        <v>30</v>
      </c>
      <c r="AY66" s="243" t="n">
        <v>44</v>
      </c>
      <c r="AZ66" s="293" t="n">
        <v>23</v>
      </c>
    </row>
    <row r="67" customFormat="false" ht="15" hidden="false" customHeight="false" outlineLevel="0" collapsed="false">
      <c r="A67" s="7" t="n">
        <v>66</v>
      </c>
      <c r="B67" s="7" t="n">
        <v>65</v>
      </c>
      <c r="C67" s="160" t="s">
        <v>43</v>
      </c>
      <c r="D67" s="9" t="n">
        <v>65</v>
      </c>
      <c r="E67" s="9" t="n">
        <v>65</v>
      </c>
      <c r="F67" s="9" t="s">
        <v>54</v>
      </c>
      <c r="G67" s="62" t="s">
        <v>177</v>
      </c>
      <c r="H67" s="11" t="n">
        <f aca="false">O67+R67+U67+X67+AA67+AD67+AG67+AJ67+AM67+AP67+AS67+AV67+AY67</f>
        <v>38.5</v>
      </c>
      <c r="I67" s="117" t="n">
        <f aca="false">(H67/2)</f>
        <v>19.25</v>
      </c>
      <c r="J67" s="13" t="n">
        <f aca="false">O67+R67+U67</f>
        <v>15.5</v>
      </c>
      <c r="K67" s="14" t="n">
        <v>39</v>
      </c>
      <c r="L67" s="294" t="n">
        <f aca="false">X67+AA67+AD67+AG67+AJ67</f>
        <v>23</v>
      </c>
      <c r="M67" s="211" t="n">
        <v>48</v>
      </c>
      <c r="N67" s="17" t="s">
        <v>102</v>
      </c>
      <c r="O67" s="18"/>
      <c r="P67" s="17"/>
      <c r="Q67" s="19" t="s">
        <v>102</v>
      </c>
      <c r="R67" s="212"/>
      <c r="S67" s="21" t="s">
        <v>102</v>
      </c>
      <c r="T67" s="183" t="s">
        <v>100</v>
      </c>
      <c r="U67" s="184" t="n">
        <v>15.5</v>
      </c>
      <c r="V67" s="295" t="s">
        <v>67</v>
      </c>
      <c r="W67" s="296" t="s">
        <v>102</v>
      </c>
      <c r="X67" s="217"/>
      <c r="Y67" s="297" t="s">
        <v>102</v>
      </c>
      <c r="Z67" s="298" t="s">
        <v>87</v>
      </c>
      <c r="AA67" s="299" t="n">
        <v>23</v>
      </c>
      <c r="AB67" s="298" t="s">
        <v>77</v>
      </c>
      <c r="AC67" s="300"/>
      <c r="AD67" s="300"/>
      <c r="AE67" s="300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</row>
    <row r="68" customFormat="false" ht="15" hidden="false" customHeight="false" outlineLevel="0" collapsed="false">
      <c r="A68" s="7" t="n">
        <v>67</v>
      </c>
      <c r="B68" s="7" t="n">
        <v>67</v>
      </c>
      <c r="C68" s="8" t="s">
        <v>54</v>
      </c>
      <c r="D68" s="9" t="n">
        <v>67</v>
      </c>
      <c r="E68" s="9" t="n">
        <v>67</v>
      </c>
      <c r="F68" s="9" t="s">
        <v>54</v>
      </c>
      <c r="G68" s="62" t="s">
        <v>178</v>
      </c>
      <c r="H68" s="11" t="n">
        <f aca="false">O68+R68+U68+X68+AA68+AD68+AG68+AJ68+AM68+AP68+AS68+AV68+AY68</f>
        <v>2</v>
      </c>
      <c r="I68" s="117" t="n">
        <f aca="false">(H68/1)</f>
        <v>2</v>
      </c>
      <c r="J68" s="13" t="n">
        <f aca="false">O68+R68+U68</f>
        <v>0</v>
      </c>
      <c r="K68" s="301"/>
      <c r="L68" s="294" t="n">
        <f aca="false">X68+AA68+AD68+AG68+AJ68</f>
        <v>0</v>
      </c>
      <c r="M68" s="211"/>
      <c r="N68" s="17" t="s">
        <v>102</v>
      </c>
      <c r="O68" s="18"/>
      <c r="P68" s="17"/>
      <c r="Q68" s="19" t="s">
        <v>102</v>
      </c>
      <c r="R68" s="212"/>
      <c r="S68" s="21" t="s">
        <v>102</v>
      </c>
      <c r="T68" s="183"/>
      <c r="U68" s="302"/>
      <c r="V68" s="180"/>
      <c r="W68" s="303" t="s">
        <v>102</v>
      </c>
      <c r="X68" s="254"/>
      <c r="Y68" s="304" t="s">
        <v>102</v>
      </c>
      <c r="Z68" s="305"/>
      <c r="AA68" s="306"/>
      <c r="AB68" s="305"/>
      <c r="AC68" s="307"/>
      <c r="AD68" s="308"/>
      <c r="AE68" s="309"/>
      <c r="AF68" s="310" t="s">
        <v>102</v>
      </c>
      <c r="AG68" s="311"/>
      <c r="AH68" s="310"/>
      <c r="AI68" s="312"/>
      <c r="AJ68" s="313"/>
      <c r="AK68" s="312"/>
      <c r="AL68" s="314" t="s">
        <v>68</v>
      </c>
      <c r="AM68" s="315" t="n">
        <v>2</v>
      </c>
      <c r="AN68" s="314" t="s">
        <v>81</v>
      </c>
    </row>
    <row r="69" customFormat="false" ht="15" hidden="false" customHeight="true" outlineLevel="0" collapsed="false">
      <c r="A69" s="7" t="n">
        <v>68</v>
      </c>
      <c r="B69" s="7" t="n">
        <v>68</v>
      </c>
      <c r="C69" s="8" t="s">
        <v>54</v>
      </c>
      <c r="D69" s="9" t="n">
        <v>68</v>
      </c>
      <c r="E69" s="9" t="n">
        <v>68</v>
      </c>
      <c r="F69" s="9" t="s">
        <v>54</v>
      </c>
      <c r="G69" s="62" t="s">
        <v>179</v>
      </c>
      <c r="H69" s="11" t="n">
        <f aca="false">O69+R69+U69+X69+AA69+AD69+AG69+AJ69+AM69+AP69+AS69+AV69+AY69</f>
        <v>1.5</v>
      </c>
      <c r="I69" s="117" t="n">
        <f aca="false">(H69/2)</f>
        <v>0.75</v>
      </c>
      <c r="J69" s="13" t="n">
        <f aca="false">O69+R69+U69</f>
        <v>0</v>
      </c>
      <c r="K69" s="301"/>
      <c r="L69" s="294" t="n">
        <f aca="false">X69+AA69+AD69+AG69+AJ69</f>
        <v>0</v>
      </c>
      <c r="M69" s="211"/>
      <c r="N69" s="316" t="s">
        <v>102</v>
      </c>
      <c r="O69" s="317"/>
      <c r="P69" s="316"/>
      <c r="Q69" s="318" t="s">
        <v>102</v>
      </c>
      <c r="R69" s="212"/>
      <c r="S69" s="21" t="s">
        <v>102</v>
      </c>
      <c r="T69" s="319"/>
      <c r="U69" s="320"/>
      <c r="V69" s="321"/>
      <c r="W69" s="303" t="s">
        <v>102</v>
      </c>
      <c r="X69" s="237"/>
      <c r="Y69" s="304" t="s">
        <v>102</v>
      </c>
      <c r="Z69" s="322"/>
      <c r="AA69" s="306"/>
      <c r="AB69" s="322"/>
      <c r="AC69" s="323"/>
      <c r="AD69" s="324"/>
      <c r="AE69" s="325"/>
      <c r="AF69" s="326" t="s">
        <v>102</v>
      </c>
      <c r="AG69" s="327"/>
      <c r="AH69" s="326"/>
      <c r="AI69" s="328"/>
      <c r="AJ69" s="329"/>
      <c r="AK69" s="328"/>
      <c r="AL69" s="330"/>
      <c r="AM69" s="331"/>
      <c r="AN69" s="330"/>
      <c r="AO69" s="234"/>
      <c r="AP69" s="235"/>
      <c r="AQ69" s="234"/>
      <c r="AR69" s="236"/>
      <c r="AS69" s="237"/>
      <c r="AT69" s="238"/>
      <c r="AU69" s="256" t="s">
        <v>78</v>
      </c>
      <c r="AV69" s="257" t="n">
        <v>0</v>
      </c>
      <c r="AW69" s="258" t="s">
        <v>70</v>
      </c>
      <c r="AX69" s="332" t="s">
        <v>78</v>
      </c>
      <c r="AY69" s="333" t="n">
        <v>1.5</v>
      </c>
      <c r="AZ69" s="293" t="s">
        <v>86</v>
      </c>
      <c r="BB69" s="1" t="n">
        <v>2</v>
      </c>
      <c r="BC69" s="79" t="s">
        <v>148</v>
      </c>
    </row>
    <row r="70" customFormat="false" ht="13.8" hidden="false" customHeight="false" outlineLevel="0" collapsed="false">
      <c r="G70" s="334" t="s">
        <v>180</v>
      </c>
      <c r="I70" s="1" t="n">
        <v>50</v>
      </c>
    </row>
    <row r="71" customFormat="false" ht="13.8" hidden="false" customHeight="false" outlineLevel="0" collapsed="false">
      <c r="G71" s="335" t="s">
        <v>181</v>
      </c>
      <c r="I71" s="1" t="n">
        <v>50</v>
      </c>
    </row>
    <row r="72" customFormat="false" ht="13.8" hidden="false" customHeight="false" outlineLevel="0" collapsed="false">
      <c r="G72" s="335" t="s">
        <v>182</v>
      </c>
      <c r="I72" s="1" t="n">
        <v>0</v>
      </c>
    </row>
    <row r="73" customFormat="false" ht="13.8" hidden="false" customHeight="false" outlineLevel="0" collapsed="false">
      <c r="G73" s="335" t="s">
        <v>183</v>
      </c>
      <c r="I73" s="1" t="n">
        <v>0</v>
      </c>
    </row>
    <row r="74" customFormat="false" ht="13.8" hidden="false" customHeight="false" outlineLevel="0" collapsed="false">
      <c r="G74" s="335" t="s">
        <v>184</v>
      </c>
      <c r="I74" s="1" t="n">
        <v>50</v>
      </c>
    </row>
    <row r="75" customFormat="false" ht="13.8" hidden="false" customHeight="false" outlineLevel="0" collapsed="false">
      <c r="G75" s="335" t="s">
        <v>185</v>
      </c>
    </row>
    <row r="76" customFormat="false" ht="13.8" hidden="false" customHeight="false" outlineLevel="0" collapsed="false">
      <c r="G76" s="335" t="s">
        <v>186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5.28"/>
    <col collapsed="false" customWidth="true" hidden="false" outlineLevel="0" max="3" min="3" style="1" width="17.14"/>
    <col collapsed="false" customWidth="true" hidden="false" outlineLevel="0" max="4" min="4" style="1" width="5.43"/>
    <col collapsed="false" customWidth="true" hidden="false" outlineLevel="0" max="6" min="5" style="1" width="14.14"/>
  </cols>
  <sheetData>
    <row r="1" customFormat="false" ht="15" hidden="false" customHeight="false" outlineLevel="0" collapsed="false">
      <c r="D1" s="1" t="s">
        <v>102</v>
      </c>
      <c r="E1" s="1" t="s">
        <v>187</v>
      </c>
    </row>
    <row r="2" customFormat="false" ht="15" hidden="false" customHeight="false" outlineLevel="0" collapsed="false">
      <c r="A2" s="336" t="s">
        <v>188</v>
      </c>
      <c r="B2" s="336"/>
      <c r="C2" s="336" t="s">
        <v>189</v>
      </c>
      <c r="D2" s="336" t="s">
        <v>190</v>
      </c>
      <c r="E2" s="336" t="s">
        <v>191</v>
      </c>
      <c r="F2" s="336" t="s">
        <v>192</v>
      </c>
      <c r="G2" s="336" t="s">
        <v>193</v>
      </c>
      <c r="H2" s="336" t="s">
        <v>194</v>
      </c>
    </row>
    <row r="3" customFormat="false" ht="15" hidden="false" customHeight="false" outlineLevel="0" collapsed="false">
      <c r="A3" s="336"/>
      <c r="B3" s="336"/>
      <c r="C3" s="336"/>
      <c r="D3" s="336"/>
      <c r="E3" s="336"/>
      <c r="F3" s="336"/>
      <c r="G3" s="336"/>
      <c r="H3" s="336"/>
    </row>
    <row r="4" customFormat="false" ht="15" hidden="false" customHeight="false" outlineLevel="0" collapsed="false">
      <c r="A4" s="336" t="n">
        <v>1</v>
      </c>
      <c r="B4" s="336" t="n">
        <v>1</v>
      </c>
      <c r="C4" s="336" t="s">
        <v>24</v>
      </c>
      <c r="D4" s="336" t="n">
        <v>2</v>
      </c>
      <c r="E4" s="336" t="n">
        <v>6</v>
      </c>
      <c r="F4" s="337" t="n">
        <v>1</v>
      </c>
      <c r="G4" s="336" t="s">
        <v>195</v>
      </c>
      <c r="H4" s="336" t="s">
        <v>196</v>
      </c>
      <c r="I4" s="335"/>
      <c r="J4" s="1" t="s">
        <v>102</v>
      </c>
      <c r="K4" s="1" t="s">
        <v>102</v>
      </c>
    </row>
    <row r="5" customFormat="false" ht="15" hidden="false" customHeight="false" outlineLevel="0" collapsed="false">
      <c r="A5" s="336" t="n">
        <v>2</v>
      </c>
      <c r="B5" s="336" t="n">
        <v>9</v>
      </c>
      <c r="C5" s="336" t="s">
        <v>79</v>
      </c>
      <c r="D5" s="336" t="n">
        <v>5</v>
      </c>
      <c r="E5" s="336" t="n">
        <v>3</v>
      </c>
      <c r="F5" s="337" t="n">
        <v>1</v>
      </c>
      <c r="G5" s="336" t="s">
        <v>195</v>
      </c>
      <c r="H5" s="336" t="s">
        <v>196</v>
      </c>
      <c r="I5" s="335"/>
    </row>
    <row r="6" customFormat="false" ht="15" hidden="false" customHeight="false" outlineLevel="0" collapsed="false">
      <c r="A6" s="336" t="n">
        <v>3</v>
      </c>
      <c r="B6" s="336" t="n">
        <v>2</v>
      </c>
      <c r="C6" s="336" t="s">
        <v>62</v>
      </c>
      <c r="D6" s="336" t="n">
        <v>1</v>
      </c>
      <c r="E6" s="336" t="n">
        <v>7</v>
      </c>
      <c r="F6" s="337" t="n">
        <v>1</v>
      </c>
      <c r="G6" s="336" t="s">
        <v>196</v>
      </c>
      <c r="H6" s="336" t="s">
        <v>196</v>
      </c>
      <c r="I6" s="335"/>
    </row>
    <row r="7" customFormat="false" ht="15" hidden="false" customHeight="false" outlineLevel="0" collapsed="false">
      <c r="A7" s="336" t="n">
        <v>4</v>
      </c>
      <c r="B7" s="336" t="n">
        <v>3</v>
      </c>
      <c r="C7" s="336" t="s">
        <v>49</v>
      </c>
      <c r="D7" s="336" t="n">
        <v>1</v>
      </c>
      <c r="E7" s="336" t="n">
        <v>7</v>
      </c>
      <c r="F7" s="337" t="n">
        <v>1</v>
      </c>
      <c r="G7" s="336" t="s">
        <v>197</v>
      </c>
      <c r="H7" s="336"/>
      <c r="I7" s="335"/>
    </row>
    <row r="8" customFormat="false" ht="15" hidden="false" customHeight="false" outlineLevel="0" collapsed="false">
      <c r="A8" s="336" t="n">
        <v>5</v>
      </c>
      <c r="B8" s="336" t="n">
        <v>8</v>
      </c>
      <c r="C8" s="336" t="s">
        <v>36</v>
      </c>
      <c r="D8" s="336" t="n">
        <v>3</v>
      </c>
      <c r="E8" s="336" t="n">
        <v>5</v>
      </c>
      <c r="F8" s="337" t="n">
        <v>1</v>
      </c>
      <c r="G8" s="336" t="s">
        <v>198</v>
      </c>
      <c r="H8" s="336"/>
      <c r="I8" s="335"/>
    </row>
    <row r="9" customFormat="false" ht="15" hidden="false" customHeight="false" outlineLevel="0" collapsed="false">
      <c r="A9" s="336" t="n">
        <v>6</v>
      </c>
      <c r="B9" s="336" t="n">
        <v>5</v>
      </c>
      <c r="C9" s="336" t="s">
        <v>82</v>
      </c>
      <c r="D9" s="336" t="n">
        <v>2</v>
      </c>
      <c r="E9" s="336" t="n">
        <v>7</v>
      </c>
      <c r="F9" s="337" t="n">
        <v>1</v>
      </c>
      <c r="G9" s="336" t="s">
        <v>199</v>
      </c>
      <c r="H9" s="336"/>
      <c r="I9" s="335"/>
    </row>
    <row r="10" customFormat="false" ht="15" hidden="false" customHeight="false" outlineLevel="0" collapsed="false">
      <c r="A10" s="336" t="n">
        <v>6</v>
      </c>
      <c r="B10" s="336" t="n">
        <v>6</v>
      </c>
      <c r="C10" s="336" t="s">
        <v>66</v>
      </c>
      <c r="D10" s="336" t="n">
        <v>3</v>
      </c>
      <c r="E10" s="336" t="n">
        <v>7</v>
      </c>
      <c r="F10" s="337" t="n">
        <v>1</v>
      </c>
      <c r="G10" s="336" t="s">
        <v>199</v>
      </c>
      <c r="H10" s="336"/>
      <c r="I10" s="335"/>
    </row>
    <row r="11" customFormat="false" ht="15" hidden="false" customHeight="false" outlineLevel="0" collapsed="false">
      <c r="A11" s="336" t="n">
        <v>7</v>
      </c>
      <c r="B11" s="336" t="n">
        <v>7</v>
      </c>
      <c r="C11" s="336" t="s">
        <v>30</v>
      </c>
      <c r="D11" s="336" t="n">
        <v>2</v>
      </c>
      <c r="E11" s="336" t="n">
        <v>6</v>
      </c>
      <c r="F11" s="337" t="n">
        <v>1</v>
      </c>
      <c r="G11" s="336"/>
      <c r="H11" s="336"/>
      <c r="I11" s="335"/>
    </row>
    <row r="12" customFormat="false" ht="15" hidden="false" customHeight="false" outlineLevel="0" collapsed="false">
      <c r="A12" s="336" t="n">
        <v>8</v>
      </c>
      <c r="B12" s="336" t="n">
        <v>12</v>
      </c>
      <c r="C12" s="336" t="s">
        <v>91</v>
      </c>
      <c r="D12" s="336" t="n">
        <v>4</v>
      </c>
      <c r="E12" s="336" t="n">
        <v>2</v>
      </c>
      <c r="F12" s="337" t="n">
        <v>1</v>
      </c>
      <c r="G12" s="336" t="s">
        <v>196</v>
      </c>
      <c r="H12" s="336"/>
      <c r="I12" s="335"/>
    </row>
    <row r="13" customFormat="false" ht="15" hidden="false" customHeight="false" outlineLevel="0" collapsed="false">
      <c r="A13" s="336" t="n">
        <v>9</v>
      </c>
      <c r="B13" s="336" t="n">
        <v>10</v>
      </c>
      <c r="C13" s="336" t="s">
        <v>138</v>
      </c>
      <c r="D13" s="336" t="n">
        <v>4</v>
      </c>
      <c r="E13" s="336" t="n">
        <v>2</v>
      </c>
      <c r="F13" s="337" t="n">
        <v>1</v>
      </c>
      <c r="G13" s="336"/>
      <c r="H13" s="336"/>
      <c r="I13" s="335"/>
    </row>
    <row r="14" customFormat="false" ht="15" hidden="false" customHeight="false" outlineLevel="0" collapsed="false">
      <c r="A14" s="336" t="n">
        <v>9</v>
      </c>
      <c r="B14" s="336" t="n">
        <v>10</v>
      </c>
      <c r="C14" s="336" t="s">
        <v>57</v>
      </c>
      <c r="D14" s="336" t="n">
        <v>5</v>
      </c>
      <c r="E14" s="336" t="n">
        <v>2</v>
      </c>
      <c r="F14" s="337" t="n">
        <v>1</v>
      </c>
      <c r="G14" s="336"/>
      <c r="H14" s="336"/>
      <c r="I14" s="335"/>
    </row>
    <row r="15" customFormat="false" ht="15" hidden="false" customHeight="false" outlineLevel="0" collapsed="false">
      <c r="A15" s="336" t="n">
        <v>11</v>
      </c>
      <c r="B15" s="336" t="n">
        <v>12</v>
      </c>
      <c r="C15" s="336" t="s">
        <v>94</v>
      </c>
      <c r="D15" s="336" t="n">
        <v>6</v>
      </c>
      <c r="E15" s="336" t="n">
        <v>1</v>
      </c>
      <c r="F15" s="337" t="n">
        <v>1</v>
      </c>
      <c r="G15" s="336"/>
      <c r="H15" s="336"/>
      <c r="I15" s="335"/>
    </row>
    <row r="16" customFormat="false" ht="15" hidden="false" customHeight="false" outlineLevel="0" collapsed="false">
      <c r="A16" s="336" t="n">
        <v>12</v>
      </c>
      <c r="B16" s="336" t="n">
        <v>14</v>
      </c>
      <c r="C16" s="336" t="s">
        <v>56</v>
      </c>
      <c r="D16" s="336" t="n">
        <v>1</v>
      </c>
      <c r="E16" s="336" t="n">
        <v>7</v>
      </c>
      <c r="F16" s="337" t="n">
        <v>0.86</v>
      </c>
      <c r="G16" s="336" t="s">
        <v>197</v>
      </c>
      <c r="H16" s="336" t="s">
        <v>196</v>
      </c>
    </row>
    <row r="17" customFormat="false" ht="15" hidden="false" customHeight="false" outlineLevel="0" collapsed="false">
      <c r="A17" s="336" t="n">
        <v>13</v>
      </c>
      <c r="B17" s="336" t="n">
        <v>3</v>
      </c>
      <c r="C17" s="336" t="s">
        <v>26</v>
      </c>
      <c r="D17" s="336" t="n">
        <v>2</v>
      </c>
      <c r="E17" s="336" t="n">
        <v>7</v>
      </c>
      <c r="F17" s="337" t="n">
        <v>0.86</v>
      </c>
      <c r="G17" s="336" t="s">
        <v>198</v>
      </c>
      <c r="H17" s="336"/>
      <c r="I17" s="335"/>
    </row>
    <row r="18" customFormat="false" ht="15" hidden="false" customHeight="false" outlineLevel="0" collapsed="false">
      <c r="A18" s="336" t="n">
        <v>14</v>
      </c>
      <c r="B18" s="336" t="n">
        <v>18</v>
      </c>
      <c r="C18" s="336" t="s">
        <v>58</v>
      </c>
      <c r="D18" s="336" t="n">
        <v>2</v>
      </c>
      <c r="E18" s="336" t="n">
        <v>6</v>
      </c>
      <c r="F18" s="337" t="n">
        <v>0.83</v>
      </c>
      <c r="G18" s="336" t="s">
        <v>199</v>
      </c>
      <c r="H18" s="336"/>
      <c r="I18" s="335"/>
    </row>
    <row r="19" customFormat="false" ht="15" hidden="false" customHeight="false" outlineLevel="0" collapsed="false">
      <c r="A19" s="336" t="n">
        <v>15</v>
      </c>
      <c r="B19" s="336" t="n">
        <v>16</v>
      </c>
      <c r="C19" s="336" t="s">
        <v>40</v>
      </c>
      <c r="D19" s="336" t="n">
        <v>4</v>
      </c>
      <c r="E19" s="336" t="n">
        <v>6</v>
      </c>
      <c r="F19" s="337" t="n">
        <v>0.83</v>
      </c>
      <c r="G19" s="336" t="s">
        <v>195</v>
      </c>
      <c r="H19" s="336"/>
      <c r="I19" s="335"/>
    </row>
    <row r="20" customFormat="false" ht="15" hidden="false" customHeight="false" outlineLevel="0" collapsed="false">
      <c r="A20" s="336" t="n">
        <v>16</v>
      </c>
      <c r="B20" s="336" t="n">
        <v>19</v>
      </c>
      <c r="C20" s="336" t="s">
        <v>32</v>
      </c>
      <c r="D20" s="336" t="n">
        <v>3</v>
      </c>
      <c r="E20" s="336" t="n">
        <v>6</v>
      </c>
      <c r="F20" s="337" t="n">
        <v>0.83</v>
      </c>
      <c r="G20" s="336" t="s">
        <v>196</v>
      </c>
      <c r="H20" s="336"/>
      <c r="I20" s="335"/>
    </row>
    <row r="21" customFormat="false" ht="15" hidden="false" customHeight="false" outlineLevel="0" collapsed="false">
      <c r="A21" s="336" t="n">
        <v>17</v>
      </c>
      <c r="B21" s="336" t="n">
        <v>17</v>
      </c>
      <c r="C21" s="336" t="s">
        <v>38</v>
      </c>
      <c r="D21" s="336" t="n">
        <v>6</v>
      </c>
      <c r="E21" s="336" t="n">
        <v>5</v>
      </c>
      <c r="F21" s="337" t="n">
        <v>0.8</v>
      </c>
      <c r="G21" s="336" t="s">
        <v>199</v>
      </c>
      <c r="H21" s="336"/>
    </row>
    <row r="22" customFormat="false" ht="15" hidden="false" customHeight="false" outlineLevel="0" collapsed="false">
      <c r="A22" s="336" t="n">
        <v>18</v>
      </c>
      <c r="B22" s="336" t="n">
        <v>20</v>
      </c>
      <c r="C22" s="336" t="s">
        <v>59</v>
      </c>
      <c r="D22" s="336" t="n">
        <v>3</v>
      </c>
      <c r="E22" s="336" t="n">
        <v>5</v>
      </c>
      <c r="F22" s="337" t="n">
        <v>0.8</v>
      </c>
      <c r="G22" s="336" t="s">
        <v>195</v>
      </c>
      <c r="H22" s="336"/>
      <c r="I22" s="335"/>
    </row>
    <row r="23" customFormat="false" ht="15" hidden="false" customHeight="false" outlineLevel="0" collapsed="false">
      <c r="A23" s="336" t="n">
        <v>19</v>
      </c>
      <c r="B23" s="336" t="n">
        <v>22</v>
      </c>
      <c r="C23" s="336" t="s">
        <v>132</v>
      </c>
      <c r="D23" s="336" t="n">
        <v>5</v>
      </c>
      <c r="E23" s="336" t="n">
        <v>5</v>
      </c>
      <c r="F23" s="337" t="n">
        <v>0.8</v>
      </c>
      <c r="G23" s="336"/>
      <c r="H23" s="336"/>
      <c r="I23" s="335"/>
    </row>
    <row r="24" customFormat="false" ht="15" hidden="false" customHeight="false" outlineLevel="0" collapsed="false">
      <c r="A24" s="336" t="n">
        <v>20</v>
      </c>
      <c r="B24" s="336" t="n">
        <v>23</v>
      </c>
      <c r="C24" s="336" t="s">
        <v>89</v>
      </c>
      <c r="D24" s="336" t="n">
        <v>2</v>
      </c>
      <c r="E24" s="336" t="n">
        <v>7</v>
      </c>
      <c r="F24" s="337" t="n">
        <v>0.71</v>
      </c>
      <c r="G24" s="336" t="s">
        <v>195</v>
      </c>
      <c r="H24" s="336"/>
      <c r="I24" s="335"/>
    </row>
    <row r="25" customFormat="false" ht="15" hidden="false" customHeight="false" outlineLevel="0" collapsed="false">
      <c r="A25" s="336" t="n">
        <v>21</v>
      </c>
      <c r="B25" s="336" t="n">
        <v>15</v>
      </c>
      <c r="C25" s="336" t="s">
        <v>73</v>
      </c>
      <c r="D25" s="336" t="n">
        <v>3</v>
      </c>
      <c r="E25" s="336" t="n">
        <v>7</v>
      </c>
      <c r="F25" s="337" t="n">
        <v>0.71</v>
      </c>
      <c r="G25" s="336" t="s">
        <v>196</v>
      </c>
      <c r="H25" s="336"/>
      <c r="I25" s="335"/>
    </row>
    <row r="26" customFormat="false" ht="15" hidden="false" customHeight="false" outlineLevel="0" collapsed="false">
      <c r="A26" s="336" t="n">
        <v>21</v>
      </c>
      <c r="B26" s="336" t="n">
        <v>24</v>
      </c>
      <c r="C26" s="336" t="s">
        <v>22</v>
      </c>
      <c r="D26" s="336" t="n">
        <v>1</v>
      </c>
      <c r="E26" s="336" t="n">
        <v>7</v>
      </c>
      <c r="F26" s="337" t="n">
        <v>0.71</v>
      </c>
      <c r="G26" s="336" t="s">
        <v>196</v>
      </c>
      <c r="H26" s="336"/>
      <c r="I26" s="335"/>
    </row>
    <row r="27" customFormat="false" ht="15" hidden="false" customHeight="false" outlineLevel="0" collapsed="false">
      <c r="A27" s="336" t="n">
        <v>23</v>
      </c>
      <c r="B27" s="336" t="n">
        <v>30</v>
      </c>
      <c r="C27" s="336" t="s">
        <v>64</v>
      </c>
      <c r="D27" s="336" t="n">
        <v>3</v>
      </c>
      <c r="E27" s="336" t="n">
        <v>6</v>
      </c>
      <c r="F27" s="337" t="n">
        <v>0.67</v>
      </c>
      <c r="G27" s="336" t="s">
        <v>196</v>
      </c>
      <c r="H27" s="336" t="s">
        <v>196</v>
      </c>
      <c r="I27" s="335"/>
    </row>
    <row r="28" customFormat="false" ht="15" hidden="false" customHeight="false" outlineLevel="0" collapsed="false">
      <c r="A28" s="336" t="n">
        <v>24</v>
      </c>
      <c r="B28" s="336" t="n">
        <v>27</v>
      </c>
      <c r="C28" s="336" t="s">
        <v>27</v>
      </c>
      <c r="D28" s="336" t="n">
        <v>5</v>
      </c>
      <c r="E28" s="336" t="n">
        <v>3</v>
      </c>
      <c r="F28" s="337" t="n">
        <v>0.67</v>
      </c>
      <c r="G28" s="336" t="s">
        <v>196</v>
      </c>
      <c r="H28" s="336" t="s">
        <v>196</v>
      </c>
      <c r="I28" s="335"/>
    </row>
    <row r="29" customFormat="false" ht="15" hidden="false" customHeight="false" outlineLevel="0" collapsed="false">
      <c r="A29" s="336" t="n">
        <v>25</v>
      </c>
      <c r="B29" s="336" t="n">
        <v>31</v>
      </c>
      <c r="C29" s="336" t="s">
        <v>72</v>
      </c>
      <c r="D29" s="336" t="n">
        <v>2</v>
      </c>
      <c r="E29" s="336" t="n">
        <v>6</v>
      </c>
      <c r="F29" s="337" t="n">
        <v>0.67</v>
      </c>
      <c r="G29" s="336" t="s">
        <v>199</v>
      </c>
      <c r="H29" s="336"/>
      <c r="I29" s="335"/>
    </row>
    <row r="30" customFormat="false" ht="15" hidden="false" customHeight="false" outlineLevel="0" collapsed="false">
      <c r="A30" s="336" t="n">
        <v>26</v>
      </c>
      <c r="B30" s="336" t="n">
        <v>32</v>
      </c>
      <c r="C30" s="336" t="s">
        <v>34</v>
      </c>
      <c r="D30" s="336" t="n">
        <v>3</v>
      </c>
      <c r="E30" s="336" t="n">
        <v>6</v>
      </c>
      <c r="F30" s="337" t="n">
        <v>0.67</v>
      </c>
      <c r="G30" s="336"/>
      <c r="H30" s="336"/>
    </row>
    <row r="31" customFormat="false" ht="15" hidden="false" customHeight="false" outlineLevel="0" collapsed="false">
      <c r="A31" s="336" t="n">
        <v>26</v>
      </c>
      <c r="B31" s="336" t="n">
        <v>39</v>
      </c>
      <c r="C31" s="336" t="s">
        <v>74</v>
      </c>
      <c r="D31" s="336" t="n">
        <v>5</v>
      </c>
      <c r="E31" s="336" t="n">
        <v>3</v>
      </c>
      <c r="F31" s="337" t="n">
        <v>0.67</v>
      </c>
      <c r="G31" s="336"/>
      <c r="H31" s="336"/>
      <c r="I31" s="335"/>
    </row>
    <row r="32" customFormat="false" ht="15" hidden="false" customHeight="false" outlineLevel="0" collapsed="false">
      <c r="A32" s="336" t="n">
        <v>28</v>
      </c>
      <c r="B32" s="336" t="n">
        <v>21</v>
      </c>
      <c r="C32" s="336" t="s">
        <v>100</v>
      </c>
      <c r="D32" s="336" t="n">
        <v>4</v>
      </c>
      <c r="E32" s="336" t="n">
        <v>5</v>
      </c>
      <c r="F32" s="337" t="n">
        <v>0.6</v>
      </c>
      <c r="G32" s="336" t="s">
        <v>196</v>
      </c>
      <c r="H32" s="336"/>
      <c r="I32" s="335"/>
    </row>
    <row r="33" customFormat="false" ht="15" hidden="false" customHeight="false" outlineLevel="0" collapsed="false">
      <c r="A33" s="336" t="n">
        <v>29</v>
      </c>
      <c r="B33" s="336" t="n">
        <v>33</v>
      </c>
      <c r="C33" s="336" t="s">
        <v>51</v>
      </c>
      <c r="D33" s="336" t="n">
        <v>3</v>
      </c>
      <c r="E33" s="336" t="n">
        <v>7</v>
      </c>
      <c r="F33" s="337" t="n">
        <v>0.57</v>
      </c>
      <c r="G33" s="336" t="s">
        <v>195</v>
      </c>
      <c r="H33" s="336" t="s">
        <v>196</v>
      </c>
      <c r="I33" s="335"/>
    </row>
    <row r="34" customFormat="false" ht="15" hidden="false" customHeight="false" outlineLevel="0" collapsed="false">
      <c r="A34" s="336" t="n">
        <v>30</v>
      </c>
      <c r="B34" s="336" t="n">
        <v>34</v>
      </c>
      <c r="C34" s="336" t="s">
        <v>50</v>
      </c>
      <c r="D34" s="336" t="n">
        <v>2</v>
      </c>
      <c r="E34" s="336" t="n">
        <v>7</v>
      </c>
      <c r="F34" s="337" t="n">
        <v>0.57</v>
      </c>
      <c r="G34" s="336" t="s">
        <v>198</v>
      </c>
      <c r="H34" s="336"/>
      <c r="I34" s="335"/>
    </row>
    <row r="35" customFormat="false" ht="15" hidden="false" customHeight="false" outlineLevel="0" collapsed="false">
      <c r="A35" s="336" t="n">
        <v>31</v>
      </c>
      <c r="B35" s="336" t="n">
        <v>26</v>
      </c>
      <c r="C35" s="336" t="s">
        <v>35</v>
      </c>
      <c r="D35" s="336" t="n">
        <v>1</v>
      </c>
      <c r="E35" s="336" t="n">
        <v>7</v>
      </c>
      <c r="F35" s="337" t="n">
        <v>0.57</v>
      </c>
      <c r="G35" s="336" t="s">
        <v>199</v>
      </c>
      <c r="H35" s="336"/>
      <c r="I35" s="335"/>
    </row>
    <row r="36" customFormat="false" ht="15" hidden="false" customHeight="false" outlineLevel="0" collapsed="false">
      <c r="A36" s="336" t="n">
        <v>32</v>
      </c>
      <c r="B36" s="336" t="n">
        <v>24</v>
      </c>
      <c r="C36" s="336" t="s">
        <v>47</v>
      </c>
      <c r="D36" s="336" t="n">
        <v>1</v>
      </c>
      <c r="E36" s="336" t="n">
        <v>7</v>
      </c>
      <c r="F36" s="337" t="n">
        <v>0.57</v>
      </c>
      <c r="G36" s="336" t="s">
        <v>196</v>
      </c>
      <c r="H36" s="336"/>
      <c r="I36" s="335"/>
    </row>
    <row r="37" customFormat="false" ht="15" hidden="false" customHeight="false" outlineLevel="0" collapsed="false">
      <c r="A37" s="336" t="n">
        <v>32</v>
      </c>
      <c r="B37" s="336" t="n">
        <v>36</v>
      </c>
      <c r="C37" s="336" t="s">
        <v>85</v>
      </c>
      <c r="D37" s="336" t="n">
        <v>3</v>
      </c>
      <c r="E37" s="336" t="n">
        <v>7</v>
      </c>
      <c r="F37" s="337" t="n">
        <v>0.57</v>
      </c>
      <c r="G37" s="336" t="s">
        <v>196</v>
      </c>
      <c r="H37" s="336"/>
      <c r="I37" s="335"/>
    </row>
    <row r="38" customFormat="false" ht="15" hidden="false" customHeight="false" outlineLevel="0" collapsed="false">
      <c r="A38" s="336" t="n">
        <v>34</v>
      </c>
      <c r="B38" s="336" t="n">
        <v>35</v>
      </c>
      <c r="C38" s="336" t="s">
        <v>68</v>
      </c>
      <c r="D38" s="336" t="n">
        <v>1</v>
      </c>
      <c r="E38" s="336" t="n">
        <v>6</v>
      </c>
      <c r="F38" s="337" t="n">
        <v>0.5</v>
      </c>
      <c r="G38" s="336" t="s">
        <v>195</v>
      </c>
      <c r="H38" s="336"/>
      <c r="I38" s="335"/>
    </row>
    <row r="39" customFormat="false" ht="15" hidden="false" customHeight="false" outlineLevel="0" collapsed="false">
      <c r="A39" s="336" t="n">
        <v>35</v>
      </c>
      <c r="B39" s="336" t="n">
        <v>40</v>
      </c>
      <c r="C39" s="336" t="s">
        <v>45</v>
      </c>
      <c r="D39" s="336" t="n">
        <v>5</v>
      </c>
      <c r="E39" s="336" t="n">
        <v>6</v>
      </c>
      <c r="F39" s="337" t="n">
        <v>0.5</v>
      </c>
      <c r="G39" s="336" t="s">
        <v>196</v>
      </c>
      <c r="H39" s="336"/>
      <c r="I39" s="335"/>
    </row>
    <row r="40" customFormat="false" ht="15" hidden="false" customHeight="false" outlineLevel="0" collapsed="false">
      <c r="A40" s="336" t="n">
        <v>36</v>
      </c>
      <c r="B40" s="336" t="n">
        <v>28</v>
      </c>
      <c r="C40" s="336" t="s">
        <v>48</v>
      </c>
      <c r="D40" s="336" t="n">
        <v>6</v>
      </c>
      <c r="E40" s="336" t="n">
        <v>4</v>
      </c>
      <c r="F40" s="337" t="n">
        <v>0.5</v>
      </c>
      <c r="G40" s="336" t="s">
        <v>196</v>
      </c>
      <c r="H40" s="336"/>
      <c r="I40" s="335"/>
    </row>
    <row r="41" customFormat="false" ht="15" hidden="false" customHeight="false" outlineLevel="0" collapsed="false">
      <c r="A41" s="336" t="n">
        <v>37</v>
      </c>
      <c r="B41" s="336" t="n">
        <v>38</v>
      </c>
      <c r="C41" s="336" t="s">
        <v>114</v>
      </c>
      <c r="D41" s="336" t="n">
        <v>4</v>
      </c>
      <c r="E41" s="336" t="n">
        <v>2</v>
      </c>
      <c r="F41" s="337" t="n">
        <v>0.5</v>
      </c>
      <c r="G41" s="336" t="s">
        <v>196</v>
      </c>
      <c r="H41" s="336"/>
      <c r="I41" s="335"/>
    </row>
    <row r="42" customFormat="false" ht="15" hidden="false" customHeight="false" outlineLevel="0" collapsed="false">
      <c r="A42" s="336" t="n">
        <v>38</v>
      </c>
      <c r="B42" s="336" t="n">
        <v>29</v>
      </c>
      <c r="C42" s="336" t="s">
        <v>23</v>
      </c>
      <c r="D42" s="336" t="n">
        <v>4</v>
      </c>
      <c r="E42" s="336" t="n">
        <v>4</v>
      </c>
      <c r="F42" s="337" t="n">
        <v>0.5</v>
      </c>
      <c r="G42" s="336"/>
      <c r="H42" s="336"/>
      <c r="I42" s="335"/>
    </row>
    <row r="43" customFormat="false" ht="15" hidden="false" customHeight="false" outlineLevel="0" collapsed="false">
      <c r="A43" s="336" t="n">
        <v>38</v>
      </c>
      <c r="B43" s="336" t="n">
        <v>37</v>
      </c>
      <c r="C43" s="336" t="s">
        <v>87</v>
      </c>
      <c r="D43" s="336" t="n">
        <v>2</v>
      </c>
      <c r="E43" s="336" t="n">
        <v>4</v>
      </c>
      <c r="F43" s="337" t="n">
        <v>0.5</v>
      </c>
      <c r="G43" s="336"/>
      <c r="H43" s="336"/>
      <c r="I43" s="335"/>
    </row>
    <row r="44" customFormat="false" ht="15" hidden="false" customHeight="false" outlineLevel="0" collapsed="false">
      <c r="A44" s="336" t="n">
        <v>38</v>
      </c>
      <c r="B44" s="336" t="n">
        <v>43</v>
      </c>
      <c r="C44" s="336" t="s">
        <v>25</v>
      </c>
      <c r="D44" s="336" t="n">
        <v>4</v>
      </c>
      <c r="E44" s="336" t="n">
        <v>4</v>
      </c>
      <c r="F44" s="337" t="n">
        <v>0.5</v>
      </c>
      <c r="G44" s="336"/>
      <c r="H44" s="336"/>
      <c r="I44" s="335"/>
    </row>
    <row r="45" customFormat="false" ht="15" hidden="false" customHeight="false" outlineLevel="0" collapsed="false">
      <c r="A45" s="336" t="n">
        <v>41</v>
      </c>
      <c r="B45" s="336" t="n">
        <v>41</v>
      </c>
      <c r="C45" s="336" t="s">
        <v>33</v>
      </c>
      <c r="D45" s="336" t="n">
        <v>4</v>
      </c>
      <c r="E45" s="336" t="n">
        <v>6</v>
      </c>
      <c r="F45" s="337" t="n">
        <v>0.33</v>
      </c>
      <c r="G45" s="336"/>
      <c r="H45" s="336"/>
    </row>
    <row r="46" customFormat="false" ht="15" hidden="false" customHeight="false" outlineLevel="0" collapsed="false">
      <c r="A46" s="336" t="n">
        <v>42</v>
      </c>
      <c r="B46" s="336" t="n">
        <v>43</v>
      </c>
      <c r="C46" s="336" t="s">
        <v>95</v>
      </c>
      <c r="D46" s="336" t="n">
        <v>4</v>
      </c>
      <c r="E46" s="336" t="n">
        <v>3</v>
      </c>
      <c r="F46" s="337" t="n">
        <v>0.33</v>
      </c>
      <c r="G46" s="336"/>
      <c r="H46" s="336"/>
      <c r="I46" s="335"/>
    </row>
    <row r="47" customFormat="false" ht="15" hidden="false" customHeight="false" outlineLevel="0" collapsed="false">
      <c r="A47" s="336" t="n">
        <v>43</v>
      </c>
      <c r="B47" s="336" t="n">
        <v>43</v>
      </c>
      <c r="C47" s="336" t="s">
        <v>107</v>
      </c>
      <c r="D47" s="336" t="n">
        <v>5</v>
      </c>
      <c r="E47" s="336" t="n">
        <v>3</v>
      </c>
      <c r="F47" s="337" t="n">
        <v>0.33</v>
      </c>
      <c r="G47" s="336"/>
      <c r="H47" s="336"/>
      <c r="I47" s="335"/>
    </row>
    <row r="48" customFormat="false" ht="15" hidden="false" customHeight="false" outlineLevel="0" collapsed="false">
      <c r="A48" s="336" t="n">
        <v>43</v>
      </c>
      <c r="B48" s="336" t="n">
        <v>43</v>
      </c>
      <c r="C48" s="336" t="s">
        <v>71</v>
      </c>
      <c r="D48" s="336" t="n">
        <v>5</v>
      </c>
      <c r="E48" s="336" t="n">
        <v>3</v>
      </c>
      <c r="F48" s="337" t="n">
        <v>0.33</v>
      </c>
      <c r="G48" s="336"/>
      <c r="H48" s="336"/>
      <c r="I48" s="335"/>
    </row>
    <row r="49" customFormat="false" ht="15" hidden="false" customHeight="false" outlineLevel="0" collapsed="false">
      <c r="A49" s="336" t="n">
        <v>45</v>
      </c>
      <c r="B49" s="336" t="n">
        <v>42</v>
      </c>
      <c r="C49" s="336" t="s">
        <v>37</v>
      </c>
      <c r="D49" s="336" t="n">
        <v>6</v>
      </c>
      <c r="E49" s="336" t="n">
        <v>7</v>
      </c>
      <c r="F49" s="337" t="n">
        <v>0.29</v>
      </c>
      <c r="G49" s="336" t="s">
        <v>196</v>
      </c>
      <c r="H49" s="336"/>
      <c r="I49" s="335"/>
    </row>
    <row r="50" customFormat="false" ht="15" hidden="false" customHeight="false" outlineLevel="0" collapsed="false">
      <c r="A50" s="336" t="n">
        <v>46</v>
      </c>
      <c r="B50" s="336" t="n">
        <v>47</v>
      </c>
      <c r="C50" s="336" t="s">
        <v>80</v>
      </c>
      <c r="D50" s="336" t="n">
        <v>3</v>
      </c>
      <c r="E50" s="336" t="n">
        <v>4</v>
      </c>
      <c r="F50" s="337" t="n">
        <v>0.25</v>
      </c>
      <c r="G50" s="336" t="s">
        <v>196</v>
      </c>
      <c r="H50" s="336"/>
      <c r="I50" s="335"/>
    </row>
    <row r="51" customFormat="false" ht="15" hidden="false" customHeight="false" outlineLevel="0" collapsed="false">
      <c r="A51" s="336" t="n">
        <v>47</v>
      </c>
      <c r="B51" s="336" t="n">
        <v>48</v>
      </c>
      <c r="C51" s="336" t="s">
        <v>78</v>
      </c>
      <c r="D51" s="336" t="n">
        <v>2</v>
      </c>
      <c r="E51" s="336" t="n">
        <v>5</v>
      </c>
      <c r="F51" s="337" t="n">
        <v>0.2</v>
      </c>
      <c r="G51" s="336"/>
      <c r="H51" s="336"/>
      <c r="I51" s="335"/>
    </row>
    <row r="52" customFormat="false" ht="15" hidden="false" customHeight="false" outlineLevel="0" collapsed="false">
      <c r="A52" s="336" t="n">
        <v>48</v>
      </c>
      <c r="B52" s="336" t="n">
        <v>49</v>
      </c>
      <c r="C52" s="336" t="s">
        <v>120</v>
      </c>
      <c r="D52" s="336" t="n">
        <v>5</v>
      </c>
      <c r="E52" s="336" t="n">
        <v>1</v>
      </c>
      <c r="F52" s="337" t="n">
        <v>0</v>
      </c>
      <c r="G52" s="336"/>
      <c r="H52" s="336"/>
    </row>
    <row r="53" customFormat="false" ht="15" hidden="false" customHeight="false" outlineLevel="0" collapsed="false">
      <c r="A53" s="336" t="n">
        <v>48</v>
      </c>
      <c r="B53" s="336"/>
      <c r="C53" s="336" t="s">
        <v>117</v>
      </c>
      <c r="D53" s="336" t="n">
        <v>6</v>
      </c>
      <c r="E53" s="336" t="n">
        <v>1</v>
      </c>
      <c r="F53" s="337" t="n">
        <v>0</v>
      </c>
      <c r="G53" s="336"/>
      <c r="H53" s="336"/>
      <c r="I53" s="335"/>
    </row>
    <row r="54" customFormat="false" ht="15" hidden="false" customHeight="false" outlineLevel="0" collapsed="false">
      <c r="A54" s="336" t="n">
        <v>50</v>
      </c>
      <c r="B54" s="336" t="n">
        <v>50</v>
      </c>
      <c r="C54" s="336" t="s">
        <v>200</v>
      </c>
      <c r="D54" s="336" t="n">
        <v>5</v>
      </c>
      <c r="E54" s="336" t="n">
        <v>2</v>
      </c>
      <c r="F54" s="337" t="n">
        <v>0</v>
      </c>
      <c r="G54" s="336"/>
      <c r="H54" s="336"/>
      <c r="I54" s="335"/>
    </row>
    <row r="55" customFormat="false" ht="15" hidden="false" customHeight="false" outlineLevel="0" collapsed="false">
      <c r="A55" s="336" t="n">
        <v>51</v>
      </c>
      <c r="B55" s="336" t="n">
        <v>50</v>
      </c>
      <c r="C55" s="336" t="s">
        <v>39</v>
      </c>
      <c r="D55" s="336" t="n">
        <v>4</v>
      </c>
      <c r="E55" s="336" t="n">
        <v>3</v>
      </c>
      <c r="F55" s="337" t="n">
        <v>0</v>
      </c>
      <c r="G55" s="336"/>
      <c r="H55" s="336"/>
      <c r="I55" s="335"/>
    </row>
    <row r="56" customFormat="false" ht="15" hidden="false" customHeight="false" outlineLevel="0" collapsed="false">
      <c r="A56" s="336" t="n">
        <v>52</v>
      </c>
      <c r="B56" s="336" t="n">
        <v>52</v>
      </c>
      <c r="C56" s="336" t="s">
        <v>63</v>
      </c>
      <c r="D56" s="336" t="n">
        <v>6</v>
      </c>
      <c r="E56" s="336" t="n">
        <v>4</v>
      </c>
      <c r="F56" s="337" t="n">
        <v>0</v>
      </c>
      <c r="G56" s="336"/>
      <c r="H56" s="336"/>
    </row>
    <row r="57" customFormat="false" ht="15" hidden="false" customHeight="false" outlineLevel="0" collapsed="false">
      <c r="A57" s="336"/>
      <c r="B57" s="336"/>
      <c r="C57" s="336" t="s">
        <v>139</v>
      </c>
      <c r="D57" s="336" t="n">
        <v>6</v>
      </c>
      <c r="E57" s="336"/>
      <c r="F57" s="336"/>
      <c r="G57" s="336"/>
      <c r="H57" s="336"/>
    </row>
    <row r="58" customFormat="false" ht="15" hidden="false" customHeight="false" outlineLevel="0" collapsed="false">
      <c r="A58" s="336"/>
      <c r="B58" s="336"/>
      <c r="C58" s="336" t="s">
        <v>201</v>
      </c>
      <c r="D58" s="336" t="n">
        <v>6</v>
      </c>
      <c r="E58" s="336"/>
      <c r="F58" s="336"/>
      <c r="G58" s="336"/>
      <c r="H58" s="336"/>
    </row>
    <row r="59" customFormat="false" ht="15" hidden="false" customHeight="false" outlineLevel="0" collapsed="false">
      <c r="A59" s="336"/>
      <c r="B59" s="336"/>
      <c r="C59" s="336" t="s">
        <v>109</v>
      </c>
      <c r="D59" s="336" t="n">
        <v>6</v>
      </c>
      <c r="E59" s="336"/>
      <c r="F59" s="336"/>
      <c r="G59" s="336"/>
      <c r="H59" s="336"/>
    </row>
    <row r="60" customFormat="false" ht="15" hidden="false" customHeight="false" outlineLevel="0" collapsed="false">
      <c r="A60" s="336"/>
      <c r="B60" s="336"/>
      <c r="C60" s="336" t="s">
        <v>202</v>
      </c>
      <c r="D60" s="336" t="n">
        <v>6</v>
      </c>
      <c r="E60" s="336"/>
      <c r="F60" s="336"/>
      <c r="G60" s="336"/>
      <c r="H60" s="3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2021-06-13T21:17:08Z</dcterms:created>
  <dc:creator>sarria31 roig</dc:creator>
  <dc:description/>
  <dc:language>bg-BG</dc:language>
  <cp:lastModifiedBy/>
  <dcterms:modified xsi:type="dcterms:W3CDTF">2024-07-07T02:22:33Z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