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44" i="1" l="1"/>
  <c r="K544" i="1"/>
  <c r="G544" i="1"/>
  <c r="E544" i="1"/>
  <c r="S543" i="1"/>
  <c r="K543" i="1"/>
  <c r="G543" i="1"/>
  <c r="E543" i="1"/>
  <c r="S542" i="1"/>
  <c r="K542" i="1"/>
  <c r="G542" i="1"/>
  <c r="E542" i="1"/>
  <c r="S541" i="1"/>
  <c r="K541" i="1"/>
  <c r="G541" i="1"/>
  <c r="E541" i="1"/>
  <c r="S540" i="1"/>
  <c r="K540" i="1"/>
  <c r="G540" i="1"/>
  <c r="E540" i="1"/>
  <c r="S539" i="1"/>
  <c r="K539" i="1"/>
  <c r="G539" i="1"/>
  <c r="E539" i="1"/>
  <c r="S538" i="1"/>
  <c r="K538" i="1"/>
  <c r="G538" i="1"/>
  <c r="E538" i="1"/>
  <c r="S537" i="1"/>
  <c r="K537" i="1"/>
  <c r="G537" i="1"/>
  <c r="E537" i="1"/>
  <c r="S536" i="1"/>
  <c r="K536" i="1"/>
  <c r="G536" i="1"/>
  <c r="E536" i="1"/>
  <c r="S535" i="1"/>
  <c r="K535" i="1"/>
  <c r="G535" i="1"/>
  <c r="E535" i="1"/>
  <c r="S534" i="1"/>
  <c r="K534" i="1"/>
  <c r="G534" i="1"/>
  <c r="E534" i="1"/>
  <c r="S533" i="1"/>
  <c r="K533" i="1"/>
  <c r="G533" i="1"/>
  <c r="E533" i="1"/>
  <c r="S532" i="1"/>
  <c r="K532" i="1"/>
  <c r="G532" i="1"/>
  <c r="E532" i="1"/>
  <c r="S531" i="1"/>
  <c r="K531" i="1"/>
  <c r="G531" i="1"/>
  <c r="E531" i="1"/>
  <c r="S530" i="1"/>
  <c r="K530" i="1"/>
  <c r="G530" i="1"/>
  <c r="E530" i="1"/>
  <c r="S529" i="1"/>
  <c r="K529" i="1"/>
  <c r="G529" i="1"/>
  <c r="E529" i="1"/>
  <c r="S528" i="1"/>
  <c r="K528" i="1"/>
  <c r="G528" i="1"/>
  <c r="E528" i="1"/>
  <c r="S527" i="1"/>
  <c r="K527" i="1"/>
  <c r="G527" i="1"/>
  <c r="E527" i="1"/>
  <c r="S526" i="1"/>
  <c r="K526" i="1"/>
  <c r="G526" i="1"/>
  <c r="E526" i="1"/>
  <c r="S525" i="1"/>
  <c r="K525" i="1"/>
  <c r="G525" i="1"/>
  <c r="E525" i="1"/>
  <c r="S524" i="1"/>
  <c r="K524" i="1"/>
  <c r="G524" i="1"/>
  <c r="E524" i="1"/>
  <c r="S523" i="1"/>
  <c r="K523" i="1"/>
  <c r="G523" i="1"/>
  <c r="E523" i="1"/>
  <c r="S522" i="1"/>
  <c r="K522" i="1"/>
  <c r="G522" i="1"/>
  <c r="E522" i="1"/>
  <c r="S521" i="1"/>
  <c r="K521" i="1"/>
  <c r="G521" i="1"/>
  <c r="E521" i="1"/>
  <c r="S520" i="1"/>
  <c r="K520" i="1"/>
  <c r="G520" i="1"/>
  <c r="E520" i="1"/>
  <c r="S519" i="1"/>
  <c r="K519" i="1"/>
  <c r="G519" i="1"/>
  <c r="E519" i="1"/>
  <c r="S518" i="1"/>
  <c r="K518" i="1"/>
  <c r="G518" i="1"/>
  <c r="E518" i="1"/>
  <c r="S517" i="1"/>
  <c r="K517" i="1"/>
  <c r="G517" i="1"/>
  <c r="E517" i="1"/>
  <c r="S516" i="1"/>
  <c r="K516" i="1"/>
  <c r="G516" i="1"/>
  <c r="E516" i="1"/>
  <c r="S515" i="1"/>
  <c r="K515" i="1"/>
  <c r="G515" i="1"/>
  <c r="E515" i="1"/>
  <c r="S514" i="1"/>
  <c r="K514" i="1"/>
  <c r="G514" i="1"/>
  <c r="E514" i="1"/>
  <c r="S513" i="1"/>
  <c r="K513" i="1"/>
  <c r="G513" i="1"/>
  <c r="E513" i="1"/>
  <c r="S512" i="1"/>
  <c r="K512" i="1"/>
  <c r="G512" i="1"/>
  <c r="E512" i="1"/>
  <c r="S511" i="1"/>
  <c r="K511" i="1"/>
  <c r="G511" i="1"/>
  <c r="E511" i="1"/>
  <c r="S510" i="1"/>
  <c r="K510" i="1"/>
  <c r="G510" i="1"/>
  <c r="E510" i="1"/>
  <c r="S509" i="1"/>
  <c r="K509" i="1"/>
  <c r="G509" i="1"/>
  <c r="E509" i="1"/>
  <c r="S508" i="1"/>
  <c r="K508" i="1"/>
  <c r="G508" i="1"/>
  <c r="E508" i="1"/>
  <c r="S507" i="1"/>
  <c r="K507" i="1"/>
  <c r="G507" i="1"/>
  <c r="E507" i="1"/>
  <c r="S506" i="1"/>
  <c r="K506" i="1"/>
  <c r="G506" i="1"/>
  <c r="E506" i="1"/>
  <c r="S505" i="1"/>
  <c r="K505" i="1"/>
  <c r="G505" i="1"/>
  <c r="E505" i="1"/>
  <c r="S504" i="1"/>
  <c r="K504" i="1"/>
  <c r="G504" i="1"/>
  <c r="E504" i="1"/>
  <c r="S503" i="1"/>
  <c r="K503" i="1"/>
  <c r="G503" i="1"/>
  <c r="E503" i="1"/>
  <c r="S502" i="1"/>
  <c r="K502" i="1"/>
  <c r="G502" i="1"/>
  <c r="E502" i="1"/>
  <c r="S501" i="1"/>
  <c r="K501" i="1"/>
  <c r="G501" i="1"/>
  <c r="E501" i="1"/>
  <c r="S500" i="1"/>
  <c r="K500" i="1"/>
  <c r="G500" i="1"/>
  <c r="E500" i="1"/>
  <c r="S499" i="1"/>
  <c r="K499" i="1"/>
  <c r="G499" i="1"/>
  <c r="E499" i="1"/>
  <c r="S498" i="1"/>
  <c r="K498" i="1"/>
  <c r="G498" i="1"/>
  <c r="E498" i="1"/>
  <c r="S497" i="1"/>
  <c r="K497" i="1"/>
  <c r="G497" i="1"/>
  <c r="E497" i="1"/>
  <c r="S496" i="1"/>
  <c r="K496" i="1"/>
  <c r="G496" i="1"/>
  <c r="E496" i="1"/>
  <c r="S495" i="1"/>
  <c r="K495" i="1"/>
  <c r="G495" i="1"/>
  <c r="E495" i="1"/>
  <c r="S494" i="1"/>
  <c r="K494" i="1"/>
  <c r="G494" i="1"/>
  <c r="E494" i="1"/>
  <c r="S493" i="1"/>
  <c r="K493" i="1"/>
  <c r="G493" i="1"/>
  <c r="E493" i="1"/>
  <c r="S492" i="1"/>
  <c r="K492" i="1"/>
  <c r="G492" i="1"/>
  <c r="E492" i="1"/>
  <c r="S491" i="1"/>
  <c r="K491" i="1"/>
  <c r="G491" i="1"/>
  <c r="E491" i="1"/>
  <c r="S490" i="1"/>
  <c r="K490" i="1"/>
  <c r="G490" i="1"/>
  <c r="E490" i="1"/>
  <c r="S489" i="1"/>
  <c r="K489" i="1"/>
  <c r="G489" i="1"/>
  <c r="E489" i="1"/>
  <c r="S488" i="1"/>
  <c r="K488" i="1"/>
  <c r="G488" i="1"/>
  <c r="E488" i="1"/>
  <c r="S487" i="1"/>
  <c r="K487" i="1"/>
  <c r="G487" i="1"/>
  <c r="E487" i="1"/>
  <c r="S486" i="1"/>
  <c r="K486" i="1"/>
  <c r="G486" i="1"/>
  <c r="E486" i="1"/>
  <c r="S485" i="1"/>
  <c r="K485" i="1"/>
  <c r="G485" i="1"/>
  <c r="E485" i="1"/>
  <c r="S484" i="1"/>
  <c r="K484" i="1"/>
  <c r="G484" i="1"/>
  <c r="E484" i="1"/>
  <c r="S483" i="1"/>
  <c r="K483" i="1"/>
  <c r="G483" i="1"/>
  <c r="E483" i="1"/>
  <c r="S482" i="1"/>
  <c r="K482" i="1"/>
  <c r="G482" i="1"/>
  <c r="E482" i="1"/>
  <c r="S481" i="1"/>
  <c r="K481" i="1"/>
  <c r="G481" i="1"/>
  <c r="E481" i="1"/>
  <c r="S480" i="1"/>
  <c r="K480" i="1"/>
  <c r="G480" i="1"/>
  <c r="E480" i="1"/>
  <c r="S479" i="1"/>
  <c r="K479" i="1"/>
  <c r="G479" i="1"/>
  <c r="E479" i="1"/>
  <c r="S478" i="1"/>
  <c r="K478" i="1"/>
  <c r="G478" i="1"/>
  <c r="E478" i="1"/>
  <c r="S477" i="1"/>
  <c r="K477" i="1"/>
  <c r="G477" i="1"/>
  <c r="E477" i="1"/>
  <c r="S476" i="1"/>
  <c r="K476" i="1"/>
  <c r="G476" i="1"/>
  <c r="E476" i="1"/>
  <c r="S475" i="1"/>
  <c r="K475" i="1"/>
  <c r="G475" i="1"/>
  <c r="E475" i="1"/>
  <c r="S474" i="1"/>
  <c r="K474" i="1"/>
  <c r="G474" i="1"/>
  <c r="E474" i="1"/>
  <c r="S473" i="1"/>
  <c r="K473" i="1"/>
  <c r="G473" i="1"/>
  <c r="E473" i="1"/>
  <c r="S472" i="1"/>
  <c r="K472" i="1"/>
  <c r="G472" i="1"/>
  <c r="E472" i="1"/>
  <c r="S471" i="1"/>
  <c r="K471" i="1"/>
  <c r="G471" i="1"/>
  <c r="E471" i="1"/>
  <c r="S470" i="1"/>
  <c r="K470" i="1"/>
  <c r="G470" i="1"/>
  <c r="E470" i="1"/>
  <c r="S469" i="1"/>
  <c r="K469" i="1"/>
  <c r="G469" i="1"/>
  <c r="E469" i="1"/>
  <c r="S468" i="1"/>
  <c r="K468" i="1"/>
  <c r="G468" i="1"/>
  <c r="E468" i="1"/>
  <c r="S467" i="1"/>
  <c r="K467" i="1"/>
  <c r="G467" i="1"/>
  <c r="E467" i="1"/>
  <c r="S466" i="1"/>
  <c r="K466" i="1"/>
  <c r="G466" i="1"/>
  <c r="E466" i="1"/>
  <c r="S465" i="1"/>
  <c r="K465" i="1"/>
  <c r="G465" i="1"/>
  <c r="E465" i="1"/>
  <c r="S464" i="1"/>
  <c r="K464" i="1"/>
  <c r="G464" i="1"/>
  <c r="E464" i="1"/>
  <c r="S463" i="1"/>
  <c r="K463" i="1"/>
  <c r="G463" i="1"/>
  <c r="E463" i="1"/>
  <c r="S462" i="1"/>
  <c r="K462" i="1"/>
  <c r="G462" i="1"/>
  <c r="E462" i="1"/>
  <c r="S461" i="1"/>
  <c r="K461" i="1"/>
  <c r="G461" i="1"/>
  <c r="E461" i="1"/>
  <c r="S460" i="1"/>
  <c r="K460" i="1"/>
  <c r="G460" i="1"/>
  <c r="E460" i="1"/>
  <c r="S459" i="1"/>
  <c r="K459" i="1"/>
  <c r="G459" i="1"/>
  <c r="E459" i="1"/>
  <c r="S458" i="1"/>
  <c r="K458" i="1"/>
  <c r="G458" i="1"/>
  <c r="E458" i="1"/>
  <c r="S457" i="1"/>
  <c r="K457" i="1"/>
  <c r="G457" i="1"/>
  <c r="E457" i="1"/>
  <c r="S456" i="1"/>
  <c r="K456" i="1"/>
  <c r="G456" i="1"/>
  <c r="E456" i="1"/>
  <c r="S455" i="1"/>
  <c r="K455" i="1"/>
  <c r="G455" i="1"/>
  <c r="E455" i="1"/>
  <c r="S454" i="1"/>
  <c r="K454" i="1"/>
  <c r="G454" i="1"/>
  <c r="E454" i="1"/>
  <c r="S453" i="1"/>
  <c r="K453" i="1"/>
  <c r="G453" i="1"/>
  <c r="E453" i="1"/>
  <c r="S452" i="1"/>
  <c r="K452" i="1"/>
  <c r="G452" i="1"/>
  <c r="E452" i="1"/>
  <c r="S451" i="1"/>
  <c r="K451" i="1"/>
  <c r="G451" i="1"/>
  <c r="E451" i="1"/>
  <c r="S450" i="1"/>
  <c r="K450" i="1"/>
  <c r="G450" i="1"/>
  <c r="E450" i="1"/>
  <c r="S449" i="1"/>
  <c r="K449" i="1"/>
  <c r="G449" i="1"/>
  <c r="E449" i="1"/>
  <c r="S448" i="1"/>
  <c r="K448" i="1"/>
  <c r="G448" i="1"/>
  <c r="E448" i="1"/>
  <c r="S447" i="1"/>
  <c r="K447" i="1"/>
  <c r="G447" i="1"/>
  <c r="E447" i="1"/>
  <c r="S446" i="1"/>
  <c r="K446" i="1"/>
  <c r="G446" i="1"/>
  <c r="E446" i="1"/>
  <c r="S445" i="1"/>
  <c r="K445" i="1"/>
  <c r="G445" i="1"/>
  <c r="E445" i="1"/>
  <c r="S444" i="1"/>
  <c r="K444" i="1"/>
  <c r="G444" i="1"/>
  <c r="E444" i="1"/>
  <c r="S443" i="1"/>
  <c r="K443" i="1"/>
  <c r="G443" i="1"/>
  <c r="E443" i="1"/>
  <c r="S442" i="1"/>
  <c r="K442" i="1"/>
  <c r="G442" i="1"/>
  <c r="E442" i="1"/>
  <c r="S441" i="1"/>
  <c r="K441" i="1"/>
  <c r="G441" i="1"/>
  <c r="E441" i="1"/>
  <c r="S440" i="1"/>
  <c r="K440" i="1"/>
  <c r="G440" i="1"/>
  <c r="E440" i="1"/>
  <c r="S439" i="1"/>
  <c r="K439" i="1"/>
  <c r="G439" i="1"/>
  <c r="E439" i="1"/>
  <c r="S438" i="1"/>
  <c r="K438" i="1"/>
  <c r="G438" i="1"/>
  <c r="E438" i="1"/>
  <c r="S437" i="1"/>
  <c r="K437" i="1"/>
  <c r="G437" i="1"/>
  <c r="E437" i="1"/>
  <c r="S436" i="1"/>
  <c r="K436" i="1"/>
  <c r="G436" i="1"/>
  <c r="E436" i="1"/>
  <c r="S435" i="1"/>
  <c r="K435" i="1"/>
  <c r="G435" i="1"/>
  <c r="E435" i="1"/>
  <c r="S434" i="1"/>
  <c r="K434" i="1"/>
  <c r="G434" i="1"/>
  <c r="E434" i="1"/>
  <c r="S433" i="1"/>
  <c r="K433" i="1"/>
  <c r="G433" i="1"/>
  <c r="E433" i="1"/>
  <c r="S432" i="1"/>
  <c r="K432" i="1"/>
  <c r="G432" i="1"/>
  <c r="E432" i="1"/>
  <c r="S431" i="1"/>
  <c r="K431" i="1"/>
  <c r="G431" i="1"/>
  <c r="E431" i="1"/>
  <c r="S430" i="1"/>
  <c r="K430" i="1"/>
  <c r="G430" i="1"/>
  <c r="E430" i="1"/>
  <c r="S429" i="1"/>
  <c r="K429" i="1"/>
  <c r="G429" i="1"/>
  <c r="E429" i="1"/>
  <c r="S428" i="1"/>
  <c r="K428" i="1"/>
  <c r="G428" i="1"/>
  <c r="E428" i="1"/>
  <c r="S427" i="1"/>
  <c r="K427" i="1"/>
  <c r="G427" i="1"/>
  <c r="E427" i="1"/>
  <c r="S426" i="1"/>
  <c r="K426" i="1"/>
  <c r="G426" i="1"/>
  <c r="E426" i="1"/>
  <c r="S425" i="1"/>
  <c r="K425" i="1"/>
  <c r="G425" i="1"/>
  <c r="E425" i="1"/>
  <c r="S424" i="1"/>
  <c r="K424" i="1"/>
  <c r="G424" i="1"/>
  <c r="E424" i="1"/>
  <c r="S423" i="1"/>
  <c r="K423" i="1"/>
  <c r="G423" i="1"/>
  <c r="E423" i="1"/>
  <c r="S422" i="1"/>
  <c r="K422" i="1"/>
  <c r="G422" i="1"/>
  <c r="E422" i="1"/>
  <c r="S421" i="1"/>
  <c r="K421" i="1"/>
  <c r="G421" i="1"/>
  <c r="E421" i="1"/>
  <c r="S420" i="1"/>
  <c r="K420" i="1"/>
  <c r="G420" i="1"/>
  <c r="E420" i="1"/>
  <c r="S419" i="1"/>
  <c r="K419" i="1"/>
  <c r="G419" i="1"/>
  <c r="E419" i="1"/>
  <c r="S418" i="1"/>
  <c r="K418" i="1"/>
  <c r="G418" i="1"/>
  <c r="E418" i="1"/>
  <c r="S417" i="1"/>
  <c r="K417" i="1"/>
  <c r="G417" i="1"/>
  <c r="E417" i="1"/>
  <c r="S416" i="1"/>
  <c r="K416" i="1"/>
  <c r="G416" i="1"/>
  <c r="E416" i="1"/>
  <c r="S415" i="1"/>
  <c r="K415" i="1"/>
  <c r="G415" i="1"/>
  <c r="E415" i="1"/>
  <c r="S414" i="1"/>
  <c r="K414" i="1"/>
  <c r="G414" i="1"/>
  <c r="E414" i="1"/>
  <c r="S413" i="1"/>
  <c r="K413" i="1"/>
  <c r="G413" i="1"/>
  <c r="E413" i="1"/>
  <c r="S412" i="1"/>
  <c r="K412" i="1"/>
  <c r="G412" i="1"/>
  <c r="E412" i="1"/>
  <c r="S411" i="1"/>
  <c r="K411" i="1"/>
  <c r="G411" i="1"/>
  <c r="E411" i="1"/>
  <c r="S410" i="1"/>
  <c r="K410" i="1"/>
  <c r="G410" i="1"/>
  <c r="E410" i="1"/>
  <c r="S409" i="1"/>
  <c r="K409" i="1"/>
  <c r="G409" i="1"/>
  <c r="E409" i="1"/>
  <c r="S408" i="1"/>
  <c r="K408" i="1"/>
  <c r="G408" i="1"/>
  <c r="E408" i="1"/>
  <c r="S407" i="1"/>
  <c r="K407" i="1"/>
  <c r="G407" i="1"/>
  <c r="E407" i="1"/>
  <c r="S406" i="1"/>
  <c r="K406" i="1"/>
  <c r="G406" i="1"/>
  <c r="E406" i="1"/>
  <c r="S405" i="1"/>
  <c r="K405" i="1"/>
  <c r="G405" i="1"/>
  <c r="E405" i="1"/>
  <c r="S404" i="1"/>
  <c r="K404" i="1"/>
  <c r="G404" i="1"/>
  <c r="E404" i="1"/>
  <c r="S403" i="1"/>
  <c r="K403" i="1"/>
  <c r="G403" i="1"/>
  <c r="E403" i="1"/>
  <c r="S402" i="1"/>
  <c r="K402" i="1"/>
  <c r="G402" i="1"/>
  <c r="E402" i="1"/>
  <c r="S401" i="1"/>
  <c r="K401" i="1"/>
  <c r="G401" i="1"/>
  <c r="E401" i="1"/>
  <c r="S400" i="1"/>
  <c r="K400" i="1"/>
  <c r="G400" i="1"/>
  <c r="E400" i="1"/>
  <c r="S399" i="1"/>
  <c r="K399" i="1"/>
  <c r="G399" i="1"/>
  <c r="E399" i="1"/>
  <c r="S398" i="1"/>
  <c r="K398" i="1"/>
  <c r="G398" i="1"/>
  <c r="E398" i="1"/>
  <c r="S397" i="1"/>
  <c r="K397" i="1"/>
  <c r="G397" i="1"/>
  <c r="E397" i="1"/>
  <c r="S396" i="1"/>
  <c r="K396" i="1"/>
  <c r="G396" i="1"/>
  <c r="E396" i="1"/>
  <c r="S395" i="1"/>
  <c r="K395" i="1"/>
  <c r="G395" i="1"/>
  <c r="E395" i="1"/>
  <c r="S394" i="1"/>
  <c r="K394" i="1"/>
  <c r="G394" i="1"/>
  <c r="E394" i="1"/>
  <c r="S393" i="1"/>
  <c r="K393" i="1"/>
  <c r="G393" i="1"/>
  <c r="E393" i="1"/>
  <c r="S392" i="1"/>
  <c r="K392" i="1"/>
  <c r="G392" i="1"/>
  <c r="E392" i="1"/>
  <c r="S391" i="1"/>
  <c r="K391" i="1"/>
  <c r="G391" i="1"/>
  <c r="E391" i="1"/>
  <c r="S390" i="1"/>
  <c r="K390" i="1"/>
  <c r="G390" i="1"/>
  <c r="E390" i="1"/>
  <c r="S389" i="1"/>
  <c r="K389" i="1"/>
  <c r="G389" i="1"/>
  <c r="E389" i="1"/>
  <c r="S388" i="1"/>
  <c r="K388" i="1"/>
  <c r="G388" i="1"/>
  <c r="E388" i="1"/>
  <c r="S387" i="1"/>
  <c r="K387" i="1"/>
  <c r="G387" i="1"/>
  <c r="E387" i="1"/>
  <c r="S386" i="1"/>
  <c r="K386" i="1"/>
  <c r="G386" i="1"/>
  <c r="E386" i="1"/>
  <c r="S385" i="1"/>
  <c r="K385" i="1"/>
  <c r="G385" i="1"/>
  <c r="E385" i="1"/>
  <c r="S384" i="1"/>
  <c r="K384" i="1"/>
  <c r="G384" i="1"/>
  <c r="E384" i="1"/>
  <c r="S383" i="1"/>
  <c r="K383" i="1"/>
  <c r="G383" i="1"/>
  <c r="E383" i="1"/>
  <c r="S382" i="1"/>
  <c r="K382" i="1"/>
  <c r="G382" i="1"/>
  <c r="E382" i="1"/>
  <c r="S381" i="1"/>
  <c r="K381" i="1"/>
  <c r="G381" i="1"/>
  <c r="E381" i="1"/>
  <c r="S380" i="1"/>
  <c r="K380" i="1"/>
  <c r="G380" i="1"/>
  <c r="E380" i="1"/>
  <c r="S379" i="1"/>
  <c r="K379" i="1"/>
  <c r="G379" i="1"/>
  <c r="E379" i="1"/>
  <c r="S378" i="1"/>
  <c r="K378" i="1"/>
  <c r="G378" i="1"/>
  <c r="E378" i="1"/>
  <c r="S377" i="1"/>
  <c r="K377" i="1"/>
  <c r="G377" i="1"/>
  <c r="E377" i="1"/>
  <c r="S376" i="1"/>
  <c r="K376" i="1"/>
  <c r="G376" i="1"/>
  <c r="E376" i="1"/>
  <c r="S375" i="1"/>
  <c r="K375" i="1"/>
  <c r="G375" i="1"/>
  <c r="E375" i="1"/>
  <c r="S374" i="1"/>
  <c r="K374" i="1"/>
  <c r="G374" i="1"/>
  <c r="E374" i="1"/>
  <c r="S373" i="1"/>
  <c r="K373" i="1"/>
  <c r="G373" i="1"/>
  <c r="E373" i="1"/>
  <c r="S372" i="1"/>
  <c r="K372" i="1"/>
  <c r="G372" i="1"/>
  <c r="E372" i="1"/>
  <c r="S371" i="1"/>
  <c r="K371" i="1"/>
  <c r="G371" i="1"/>
  <c r="E371" i="1"/>
  <c r="S370" i="1"/>
  <c r="K370" i="1"/>
  <c r="G370" i="1"/>
  <c r="E370" i="1"/>
  <c r="S369" i="1"/>
  <c r="K369" i="1"/>
  <c r="G369" i="1"/>
  <c r="E369" i="1"/>
  <c r="S368" i="1"/>
  <c r="K368" i="1"/>
  <c r="G368" i="1"/>
  <c r="E368" i="1"/>
  <c r="S367" i="1"/>
  <c r="K367" i="1"/>
  <c r="G367" i="1"/>
  <c r="E367" i="1"/>
  <c r="S366" i="1"/>
  <c r="K366" i="1"/>
  <c r="G366" i="1"/>
  <c r="E366" i="1"/>
  <c r="S365" i="1"/>
  <c r="K365" i="1"/>
  <c r="G365" i="1"/>
  <c r="E365" i="1"/>
  <c r="S364" i="1"/>
  <c r="K364" i="1"/>
  <c r="G364" i="1"/>
  <c r="E364" i="1"/>
  <c r="S363" i="1"/>
  <c r="K363" i="1"/>
  <c r="G363" i="1"/>
  <c r="E363" i="1"/>
  <c r="S362" i="1"/>
  <c r="K362" i="1"/>
  <c r="G362" i="1"/>
  <c r="E362" i="1"/>
  <c r="S361" i="1"/>
  <c r="K361" i="1"/>
  <c r="G361" i="1"/>
  <c r="E361" i="1"/>
  <c r="S360" i="1"/>
  <c r="K360" i="1"/>
  <c r="G360" i="1"/>
  <c r="E360" i="1"/>
  <c r="S359" i="1"/>
  <c r="K359" i="1"/>
  <c r="G359" i="1"/>
  <c r="E359" i="1"/>
  <c r="S358" i="1"/>
  <c r="K358" i="1"/>
  <c r="G358" i="1"/>
  <c r="E358" i="1"/>
  <c r="S357" i="1"/>
  <c r="K357" i="1"/>
  <c r="G357" i="1"/>
  <c r="E357" i="1"/>
  <c r="S356" i="1"/>
  <c r="K356" i="1"/>
  <c r="G356" i="1"/>
  <c r="E356" i="1"/>
  <c r="S355" i="1"/>
  <c r="K355" i="1"/>
  <c r="G355" i="1"/>
  <c r="E355" i="1"/>
  <c r="S354" i="1"/>
  <c r="K354" i="1"/>
  <c r="G354" i="1"/>
  <c r="E354" i="1"/>
  <c r="S353" i="1"/>
  <c r="K353" i="1"/>
  <c r="G353" i="1"/>
  <c r="E353" i="1"/>
  <c r="S352" i="1"/>
  <c r="K352" i="1"/>
  <c r="G352" i="1"/>
  <c r="E352" i="1"/>
  <c r="S351" i="1"/>
  <c r="K351" i="1"/>
  <c r="G351" i="1"/>
  <c r="E351" i="1"/>
  <c r="S350" i="1"/>
  <c r="K350" i="1"/>
  <c r="G350" i="1"/>
  <c r="E350" i="1"/>
  <c r="S349" i="1"/>
  <c r="K349" i="1"/>
  <c r="G349" i="1"/>
  <c r="E349" i="1"/>
  <c r="S348" i="1"/>
  <c r="K348" i="1"/>
  <c r="G348" i="1"/>
  <c r="E348" i="1"/>
  <c r="S347" i="1"/>
  <c r="K347" i="1"/>
  <c r="G347" i="1"/>
  <c r="E347" i="1"/>
  <c r="S346" i="1"/>
  <c r="K346" i="1"/>
  <c r="G346" i="1"/>
  <c r="E346" i="1"/>
  <c r="S345" i="1"/>
  <c r="K345" i="1"/>
  <c r="G345" i="1"/>
  <c r="E345" i="1"/>
  <c r="S344" i="1"/>
  <c r="K344" i="1"/>
  <c r="G344" i="1"/>
  <c r="E344" i="1"/>
  <c r="S343" i="1"/>
  <c r="K343" i="1"/>
  <c r="G343" i="1"/>
  <c r="E343" i="1"/>
  <c r="S342" i="1"/>
  <c r="K342" i="1"/>
  <c r="G342" i="1"/>
  <c r="E342" i="1"/>
  <c r="S341" i="1"/>
  <c r="K341" i="1"/>
  <c r="G341" i="1"/>
  <c r="E341" i="1"/>
  <c r="S340" i="1"/>
  <c r="K340" i="1"/>
  <c r="G340" i="1"/>
  <c r="E340" i="1"/>
  <c r="S339" i="1"/>
  <c r="K339" i="1"/>
  <c r="G339" i="1"/>
  <c r="E339" i="1"/>
  <c r="S338" i="1"/>
  <c r="K338" i="1"/>
  <c r="G338" i="1"/>
  <c r="E338" i="1"/>
  <c r="S337" i="1"/>
  <c r="K337" i="1"/>
  <c r="G337" i="1"/>
  <c r="E337" i="1"/>
  <c r="S336" i="1"/>
  <c r="K336" i="1"/>
  <c r="G336" i="1"/>
  <c r="E336" i="1"/>
  <c r="S335" i="1"/>
  <c r="K335" i="1"/>
  <c r="G335" i="1"/>
  <c r="E335" i="1"/>
  <c r="S334" i="1"/>
  <c r="K334" i="1"/>
  <c r="G334" i="1"/>
  <c r="E334" i="1"/>
  <c r="S333" i="1"/>
  <c r="K333" i="1"/>
  <c r="G333" i="1"/>
  <c r="E333" i="1"/>
  <c r="S332" i="1"/>
  <c r="K332" i="1"/>
  <c r="G332" i="1"/>
  <c r="E332" i="1"/>
  <c r="S331" i="1"/>
  <c r="K331" i="1"/>
  <c r="G331" i="1"/>
  <c r="E331" i="1"/>
  <c r="S330" i="1"/>
  <c r="K330" i="1"/>
  <c r="G330" i="1"/>
  <c r="E330" i="1"/>
  <c r="S329" i="1"/>
  <c r="K329" i="1"/>
  <c r="G329" i="1"/>
  <c r="E329" i="1"/>
  <c r="S328" i="1"/>
  <c r="K328" i="1"/>
  <c r="G328" i="1"/>
  <c r="E328" i="1"/>
  <c r="S327" i="1"/>
  <c r="K327" i="1"/>
  <c r="G327" i="1"/>
  <c r="E327" i="1"/>
  <c r="S326" i="1"/>
  <c r="K326" i="1"/>
  <c r="G326" i="1"/>
  <c r="E326" i="1"/>
  <c r="S325" i="1"/>
  <c r="K325" i="1"/>
  <c r="G325" i="1"/>
  <c r="E325" i="1"/>
  <c r="S324" i="1"/>
  <c r="K324" i="1"/>
  <c r="G324" i="1"/>
  <c r="E324" i="1"/>
  <c r="S323" i="1"/>
  <c r="K323" i="1"/>
  <c r="G323" i="1"/>
  <c r="E323" i="1"/>
  <c r="S322" i="1"/>
  <c r="K322" i="1"/>
  <c r="G322" i="1"/>
  <c r="E322" i="1"/>
  <c r="S321" i="1"/>
  <c r="K321" i="1"/>
  <c r="G321" i="1"/>
  <c r="E321" i="1"/>
  <c r="S320" i="1"/>
  <c r="K320" i="1"/>
  <c r="G320" i="1"/>
  <c r="E320" i="1"/>
  <c r="S319" i="1"/>
  <c r="K319" i="1"/>
  <c r="G319" i="1"/>
  <c r="E319" i="1"/>
  <c r="S318" i="1"/>
  <c r="K318" i="1"/>
  <c r="G318" i="1"/>
  <c r="E318" i="1"/>
  <c r="S317" i="1"/>
  <c r="K317" i="1"/>
  <c r="G317" i="1"/>
  <c r="E317" i="1"/>
  <c r="S316" i="1"/>
  <c r="K316" i="1"/>
  <c r="G316" i="1"/>
  <c r="E316" i="1"/>
  <c r="S315" i="1"/>
  <c r="K315" i="1"/>
  <c r="G315" i="1"/>
  <c r="E315" i="1"/>
  <c r="S314" i="1"/>
  <c r="K314" i="1"/>
  <c r="G314" i="1"/>
  <c r="E314" i="1"/>
  <c r="S313" i="1"/>
  <c r="K313" i="1"/>
  <c r="G313" i="1"/>
  <c r="E313" i="1"/>
  <c r="S312" i="1"/>
  <c r="K312" i="1"/>
  <c r="G312" i="1"/>
  <c r="E312" i="1"/>
  <c r="S311" i="1"/>
  <c r="K311" i="1"/>
  <c r="G311" i="1"/>
  <c r="E311" i="1"/>
  <c r="S310" i="1"/>
  <c r="K310" i="1"/>
  <c r="G310" i="1"/>
  <c r="E310" i="1"/>
  <c r="S309" i="1"/>
  <c r="K309" i="1"/>
  <c r="G309" i="1"/>
  <c r="E309" i="1"/>
  <c r="S308" i="1"/>
  <c r="K308" i="1"/>
  <c r="G308" i="1"/>
  <c r="E308" i="1"/>
  <c r="S307" i="1"/>
  <c r="K307" i="1"/>
  <c r="G307" i="1"/>
  <c r="E307" i="1"/>
  <c r="S306" i="1"/>
  <c r="K306" i="1"/>
  <c r="G306" i="1"/>
  <c r="E306" i="1"/>
  <c r="S305" i="1"/>
  <c r="K305" i="1"/>
  <c r="G305" i="1"/>
  <c r="E305" i="1"/>
  <c r="S304" i="1"/>
  <c r="K304" i="1"/>
  <c r="G304" i="1"/>
  <c r="E304" i="1"/>
  <c r="S303" i="1"/>
  <c r="K303" i="1"/>
  <c r="G303" i="1"/>
  <c r="E303" i="1"/>
  <c r="S302" i="1"/>
  <c r="K302" i="1"/>
  <c r="G302" i="1"/>
  <c r="E302" i="1"/>
  <c r="S301" i="1"/>
  <c r="K301" i="1"/>
  <c r="G301" i="1"/>
  <c r="E301" i="1"/>
  <c r="S300" i="1"/>
  <c r="K300" i="1"/>
  <c r="G300" i="1"/>
  <c r="E300" i="1"/>
  <c r="S299" i="1"/>
  <c r="K299" i="1"/>
  <c r="G299" i="1"/>
  <c r="E299" i="1"/>
  <c r="S298" i="1"/>
  <c r="K298" i="1"/>
  <c r="G298" i="1"/>
  <c r="E298" i="1"/>
  <c r="S297" i="1"/>
  <c r="K297" i="1"/>
  <c r="G297" i="1"/>
  <c r="E297" i="1"/>
  <c r="S296" i="1"/>
  <c r="K296" i="1"/>
  <c r="G296" i="1"/>
  <c r="E296" i="1"/>
  <c r="S295" i="1"/>
  <c r="K295" i="1"/>
  <c r="G295" i="1"/>
  <c r="E295" i="1"/>
  <c r="S294" i="1"/>
  <c r="K294" i="1"/>
  <c r="G294" i="1"/>
  <c r="E294" i="1"/>
  <c r="S293" i="1"/>
  <c r="K293" i="1"/>
  <c r="G293" i="1"/>
  <c r="E293" i="1"/>
  <c r="S292" i="1"/>
  <c r="K292" i="1"/>
  <c r="G292" i="1"/>
  <c r="E292" i="1"/>
  <c r="S291" i="1"/>
  <c r="K291" i="1"/>
  <c r="G291" i="1"/>
  <c r="E291" i="1"/>
  <c r="S290" i="1"/>
  <c r="K290" i="1"/>
  <c r="G290" i="1"/>
  <c r="E290" i="1"/>
  <c r="S289" i="1"/>
  <c r="K289" i="1"/>
  <c r="G289" i="1"/>
  <c r="E289" i="1"/>
  <c r="S288" i="1"/>
  <c r="K288" i="1"/>
  <c r="G288" i="1"/>
  <c r="E288" i="1"/>
  <c r="S287" i="1"/>
  <c r="K287" i="1"/>
  <c r="G287" i="1"/>
  <c r="E287" i="1"/>
  <c r="S286" i="1"/>
  <c r="K286" i="1"/>
  <c r="G286" i="1"/>
  <c r="E286" i="1"/>
  <c r="S285" i="1"/>
  <c r="K285" i="1"/>
  <c r="G285" i="1"/>
  <c r="E285" i="1"/>
  <c r="S284" i="1"/>
  <c r="K284" i="1"/>
  <c r="G284" i="1"/>
  <c r="E284" i="1"/>
  <c r="S283" i="1"/>
  <c r="K283" i="1"/>
  <c r="G283" i="1"/>
  <c r="E283" i="1"/>
  <c r="S282" i="1"/>
  <c r="K282" i="1"/>
  <c r="G282" i="1"/>
  <c r="E282" i="1"/>
  <c r="S281" i="1"/>
  <c r="K281" i="1"/>
  <c r="G281" i="1"/>
  <c r="E281" i="1"/>
  <c r="S280" i="1"/>
  <c r="K280" i="1"/>
  <c r="G280" i="1"/>
  <c r="E280" i="1"/>
  <c r="S279" i="1"/>
  <c r="K279" i="1"/>
  <c r="G279" i="1"/>
  <c r="E279" i="1"/>
  <c r="S278" i="1"/>
  <c r="K278" i="1"/>
  <c r="G278" i="1"/>
  <c r="E278" i="1"/>
  <c r="S277" i="1"/>
  <c r="K277" i="1"/>
  <c r="G277" i="1"/>
  <c r="E277" i="1"/>
  <c r="S276" i="1"/>
  <c r="K276" i="1"/>
  <c r="G276" i="1"/>
  <c r="E276" i="1"/>
  <c r="S275" i="1"/>
  <c r="K275" i="1"/>
  <c r="G275" i="1"/>
  <c r="E275" i="1"/>
  <c r="S274" i="1"/>
  <c r="K274" i="1"/>
  <c r="G274" i="1"/>
  <c r="E274" i="1"/>
  <c r="S273" i="1"/>
  <c r="K273" i="1"/>
  <c r="G273" i="1"/>
  <c r="E273" i="1"/>
  <c r="S272" i="1"/>
  <c r="K272" i="1"/>
  <c r="G272" i="1"/>
  <c r="E272" i="1"/>
  <c r="S271" i="1"/>
  <c r="K271" i="1"/>
  <c r="G271" i="1"/>
  <c r="E271" i="1"/>
  <c r="S270" i="1"/>
  <c r="K270" i="1"/>
  <c r="G270" i="1"/>
  <c r="E270" i="1"/>
  <c r="S269" i="1"/>
  <c r="K269" i="1"/>
  <c r="G269" i="1"/>
  <c r="E269" i="1"/>
  <c r="S268" i="1"/>
  <c r="K268" i="1"/>
  <c r="G268" i="1"/>
  <c r="E268" i="1"/>
  <c r="S267" i="1"/>
  <c r="K267" i="1"/>
  <c r="G267" i="1"/>
  <c r="E267" i="1"/>
  <c r="S266" i="1"/>
  <c r="K266" i="1"/>
  <c r="G266" i="1"/>
  <c r="E266" i="1"/>
  <c r="S265" i="1"/>
  <c r="K265" i="1"/>
  <c r="G265" i="1"/>
  <c r="E265" i="1"/>
  <c r="S264" i="1"/>
  <c r="K264" i="1"/>
  <c r="G264" i="1"/>
  <c r="E264" i="1"/>
  <c r="S263" i="1"/>
  <c r="K263" i="1"/>
  <c r="G263" i="1"/>
  <c r="E263" i="1"/>
  <c r="S262" i="1"/>
  <c r="K262" i="1"/>
  <c r="G262" i="1"/>
  <c r="E262" i="1"/>
  <c r="S261" i="1"/>
  <c r="K261" i="1"/>
  <c r="G261" i="1"/>
  <c r="E261" i="1"/>
  <c r="S260" i="1"/>
  <c r="K260" i="1"/>
  <c r="G260" i="1"/>
  <c r="E260" i="1"/>
  <c r="S259" i="1"/>
  <c r="K259" i="1"/>
  <c r="G259" i="1"/>
  <c r="E259" i="1"/>
  <c r="S258" i="1"/>
  <c r="K258" i="1"/>
  <c r="G258" i="1"/>
  <c r="E258" i="1"/>
  <c r="S257" i="1"/>
  <c r="K257" i="1"/>
  <c r="G257" i="1"/>
  <c r="E257" i="1"/>
  <c r="S256" i="1"/>
  <c r="K256" i="1"/>
  <c r="G256" i="1"/>
  <c r="E256" i="1"/>
  <c r="S255" i="1"/>
  <c r="K255" i="1"/>
  <c r="G255" i="1"/>
  <c r="E255" i="1"/>
  <c r="S254" i="1"/>
  <c r="K254" i="1"/>
  <c r="G254" i="1"/>
  <c r="E254" i="1"/>
  <c r="S253" i="1"/>
  <c r="K253" i="1"/>
  <c r="G253" i="1"/>
  <c r="E253" i="1"/>
  <c r="S252" i="1"/>
  <c r="K252" i="1"/>
  <c r="G252" i="1"/>
  <c r="E252" i="1"/>
  <c r="S251" i="1"/>
  <c r="K251" i="1"/>
  <c r="G251" i="1"/>
  <c r="E251" i="1"/>
  <c r="S250" i="1"/>
  <c r="K250" i="1"/>
  <c r="G250" i="1"/>
  <c r="E250" i="1"/>
  <c r="S249" i="1"/>
  <c r="K249" i="1"/>
  <c r="G249" i="1"/>
  <c r="E249" i="1"/>
  <c r="S248" i="1"/>
  <c r="K248" i="1"/>
  <c r="G248" i="1"/>
  <c r="E248" i="1"/>
  <c r="S247" i="1"/>
  <c r="K247" i="1"/>
  <c r="G247" i="1"/>
  <c r="E247" i="1"/>
  <c r="S246" i="1"/>
  <c r="K246" i="1"/>
  <c r="G246" i="1"/>
  <c r="E246" i="1"/>
  <c r="S245" i="1"/>
  <c r="K245" i="1"/>
  <c r="G245" i="1"/>
  <c r="E245" i="1"/>
  <c r="S244" i="1"/>
  <c r="K244" i="1"/>
  <c r="G244" i="1"/>
  <c r="E244" i="1"/>
  <c r="S243" i="1"/>
  <c r="K243" i="1"/>
  <c r="G243" i="1"/>
  <c r="E243" i="1"/>
  <c r="S242" i="1"/>
  <c r="K242" i="1"/>
  <c r="G242" i="1"/>
  <c r="E242" i="1"/>
  <c r="S241" i="1"/>
  <c r="K241" i="1"/>
  <c r="G241" i="1"/>
  <c r="E241" i="1"/>
  <c r="S240" i="1"/>
  <c r="K240" i="1"/>
  <c r="G240" i="1"/>
  <c r="E240" i="1"/>
  <c r="S239" i="1"/>
  <c r="K239" i="1"/>
  <c r="G239" i="1"/>
  <c r="E239" i="1"/>
  <c r="S238" i="1"/>
  <c r="K238" i="1"/>
  <c r="G238" i="1"/>
  <c r="E238" i="1"/>
  <c r="S237" i="1"/>
  <c r="K237" i="1"/>
  <c r="G237" i="1"/>
  <c r="E237" i="1"/>
  <c r="S236" i="1"/>
  <c r="K236" i="1"/>
  <c r="G236" i="1"/>
  <c r="E236" i="1"/>
  <c r="S235" i="1"/>
  <c r="K235" i="1"/>
  <c r="G235" i="1"/>
  <c r="E235" i="1"/>
  <c r="S234" i="1"/>
  <c r="K234" i="1"/>
  <c r="G234" i="1"/>
  <c r="E234" i="1"/>
  <c r="S233" i="1"/>
  <c r="K233" i="1"/>
  <c r="G233" i="1"/>
  <c r="E233" i="1"/>
  <c r="S232" i="1"/>
  <c r="K232" i="1"/>
  <c r="G232" i="1"/>
  <c r="E232" i="1"/>
  <c r="S231" i="1"/>
  <c r="K231" i="1"/>
  <c r="G231" i="1"/>
  <c r="E231" i="1"/>
  <c r="S230" i="1"/>
  <c r="K230" i="1"/>
  <c r="G230" i="1"/>
  <c r="E230" i="1"/>
  <c r="S229" i="1"/>
  <c r="K229" i="1"/>
  <c r="G229" i="1"/>
  <c r="E229" i="1"/>
  <c r="S228" i="1"/>
  <c r="K228" i="1"/>
  <c r="G228" i="1"/>
  <c r="E228" i="1"/>
  <c r="S227" i="1"/>
  <c r="K227" i="1"/>
  <c r="G227" i="1"/>
  <c r="E227" i="1"/>
  <c r="S226" i="1"/>
  <c r="K226" i="1"/>
  <c r="G226" i="1"/>
  <c r="E226" i="1"/>
  <c r="S225" i="1"/>
  <c r="K225" i="1"/>
  <c r="G225" i="1"/>
  <c r="E225" i="1"/>
  <c r="S224" i="1"/>
  <c r="K224" i="1"/>
  <c r="G224" i="1"/>
  <c r="E224" i="1"/>
  <c r="S223" i="1"/>
  <c r="K223" i="1"/>
  <c r="G223" i="1"/>
  <c r="E223" i="1"/>
  <c r="S222" i="1"/>
  <c r="K222" i="1"/>
  <c r="G222" i="1"/>
  <c r="E222" i="1"/>
  <c r="S221" i="1"/>
  <c r="K221" i="1"/>
  <c r="G221" i="1"/>
  <c r="E221" i="1"/>
  <c r="S220" i="1"/>
  <c r="K220" i="1"/>
  <c r="G220" i="1"/>
  <c r="E220" i="1"/>
  <c r="S219" i="1"/>
  <c r="K219" i="1"/>
  <c r="G219" i="1"/>
  <c r="E219" i="1"/>
  <c r="S218" i="1"/>
  <c r="K218" i="1"/>
  <c r="G218" i="1"/>
  <c r="E218" i="1"/>
  <c r="S217" i="1"/>
  <c r="K217" i="1"/>
  <c r="G217" i="1"/>
  <c r="E217" i="1"/>
  <c r="S216" i="1"/>
  <c r="K216" i="1"/>
  <c r="G216" i="1"/>
  <c r="E216" i="1"/>
  <c r="S215" i="1"/>
  <c r="K215" i="1"/>
  <c r="G215" i="1"/>
  <c r="E215" i="1"/>
  <c r="S214" i="1"/>
  <c r="K214" i="1"/>
  <c r="G214" i="1"/>
  <c r="E214" i="1"/>
  <c r="S213" i="1"/>
  <c r="K213" i="1"/>
  <c r="G213" i="1"/>
  <c r="E213" i="1"/>
  <c r="S212" i="1"/>
  <c r="K212" i="1"/>
  <c r="G212" i="1"/>
  <c r="E212" i="1"/>
  <c r="S211" i="1"/>
  <c r="K211" i="1"/>
  <c r="G211" i="1"/>
  <c r="E211" i="1"/>
  <c r="S210" i="1"/>
  <c r="K210" i="1"/>
  <c r="G210" i="1"/>
  <c r="E210" i="1"/>
  <c r="S209" i="1"/>
  <c r="K209" i="1"/>
  <c r="G209" i="1"/>
  <c r="E209" i="1"/>
  <c r="S208" i="1"/>
  <c r="K208" i="1"/>
  <c r="G208" i="1"/>
  <c r="E208" i="1"/>
  <c r="S207" i="1"/>
  <c r="K207" i="1"/>
  <c r="G207" i="1"/>
  <c r="E207" i="1"/>
  <c r="S206" i="1"/>
  <c r="K206" i="1"/>
  <c r="G206" i="1"/>
  <c r="E206" i="1"/>
  <c r="S205" i="1"/>
  <c r="K205" i="1"/>
  <c r="G205" i="1"/>
  <c r="E205" i="1"/>
  <c r="S204" i="1"/>
  <c r="K204" i="1"/>
  <c r="G204" i="1"/>
  <c r="E204" i="1"/>
  <c r="S203" i="1"/>
  <c r="K203" i="1"/>
  <c r="G203" i="1"/>
  <c r="E203" i="1"/>
  <c r="S202" i="1"/>
  <c r="K202" i="1"/>
  <c r="G202" i="1"/>
  <c r="E202" i="1"/>
  <c r="S201" i="1"/>
  <c r="K201" i="1"/>
  <c r="G201" i="1"/>
  <c r="E201" i="1"/>
  <c r="S200" i="1"/>
  <c r="K200" i="1"/>
  <c r="G200" i="1"/>
  <c r="E200" i="1"/>
  <c r="S199" i="1"/>
  <c r="K199" i="1"/>
  <c r="G199" i="1"/>
  <c r="E199" i="1"/>
  <c r="S198" i="1"/>
  <c r="K198" i="1"/>
  <c r="G198" i="1"/>
  <c r="E198" i="1"/>
  <c r="S197" i="1"/>
  <c r="K197" i="1"/>
  <c r="G197" i="1"/>
  <c r="E197" i="1"/>
  <c r="S196" i="1"/>
  <c r="K196" i="1"/>
  <c r="G196" i="1"/>
  <c r="E196" i="1"/>
  <c r="S195" i="1"/>
  <c r="K195" i="1"/>
  <c r="G195" i="1"/>
  <c r="E195" i="1"/>
  <c r="S194" i="1"/>
  <c r="K194" i="1"/>
  <c r="G194" i="1"/>
  <c r="E194" i="1"/>
  <c r="S193" i="1"/>
  <c r="K193" i="1"/>
  <c r="G193" i="1"/>
  <c r="E193" i="1"/>
  <c r="S192" i="1"/>
  <c r="K192" i="1"/>
  <c r="G192" i="1"/>
  <c r="E192" i="1"/>
  <c r="S191" i="1"/>
  <c r="K191" i="1"/>
  <c r="G191" i="1"/>
  <c r="E191" i="1"/>
  <c r="S190" i="1"/>
  <c r="K190" i="1"/>
  <c r="G190" i="1"/>
  <c r="E190" i="1"/>
  <c r="S189" i="1"/>
  <c r="K189" i="1"/>
  <c r="G189" i="1"/>
  <c r="E189" i="1"/>
  <c r="S188" i="1"/>
  <c r="K188" i="1"/>
  <c r="G188" i="1"/>
  <c r="E188" i="1"/>
  <c r="S187" i="1"/>
  <c r="K187" i="1"/>
  <c r="G187" i="1"/>
  <c r="E187" i="1"/>
  <c r="S186" i="1"/>
  <c r="K186" i="1"/>
  <c r="G186" i="1"/>
  <c r="E186" i="1"/>
  <c r="S185" i="1"/>
  <c r="K185" i="1"/>
  <c r="G185" i="1"/>
  <c r="E185" i="1"/>
  <c r="S184" i="1"/>
  <c r="K184" i="1"/>
  <c r="G184" i="1"/>
  <c r="E184" i="1"/>
  <c r="S183" i="1"/>
  <c r="K183" i="1"/>
  <c r="G183" i="1"/>
  <c r="E183" i="1"/>
  <c r="S182" i="1"/>
  <c r="K182" i="1"/>
  <c r="G182" i="1"/>
  <c r="E182" i="1"/>
  <c r="S181" i="1"/>
  <c r="K181" i="1"/>
  <c r="G181" i="1"/>
  <c r="E181" i="1"/>
  <c r="S180" i="1"/>
  <c r="K180" i="1"/>
  <c r="G180" i="1"/>
  <c r="E180" i="1"/>
  <c r="S179" i="1"/>
  <c r="K179" i="1"/>
  <c r="G179" i="1"/>
  <c r="E179" i="1"/>
  <c r="S178" i="1"/>
  <c r="K178" i="1"/>
  <c r="G178" i="1"/>
  <c r="E178" i="1"/>
  <c r="S177" i="1"/>
  <c r="K177" i="1"/>
  <c r="G177" i="1"/>
  <c r="E177" i="1"/>
  <c r="S176" i="1"/>
  <c r="K176" i="1"/>
  <c r="G176" i="1"/>
  <c r="E176" i="1"/>
  <c r="S175" i="1"/>
  <c r="K175" i="1"/>
  <c r="G175" i="1"/>
  <c r="E175" i="1"/>
  <c r="S174" i="1"/>
  <c r="K174" i="1"/>
  <c r="G174" i="1"/>
  <c r="E174" i="1"/>
  <c r="S173" i="1"/>
  <c r="K173" i="1"/>
  <c r="G173" i="1"/>
  <c r="E173" i="1"/>
  <c r="S172" i="1"/>
  <c r="K172" i="1"/>
  <c r="G172" i="1"/>
  <c r="E172" i="1"/>
  <c r="S171" i="1"/>
  <c r="K171" i="1"/>
  <c r="G171" i="1"/>
  <c r="E171" i="1"/>
  <c r="S170" i="1"/>
  <c r="K170" i="1"/>
  <c r="G170" i="1"/>
  <c r="E170" i="1"/>
  <c r="S169" i="1"/>
  <c r="K169" i="1"/>
  <c r="G169" i="1"/>
  <c r="E169" i="1"/>
  <c r="S168" i="1"/>
  <c r="K168" i="1"/>
  <c r="G168" i="1"/>
  <c r="E168" i="1"/>
  <c r="S167" i="1"/>
  <c r="K167" i="1"/>
  <c r="G167" i="1"/>
  <c r="E167" i="1"/>
  <c r="S166" i="1"/>
  <c r="K166" i="1"/>
  <c r="G166" i="1"/>
  <c r="E166" i="1"/>
  <c r="S165" i="1"/>
  <c r="K165" i="1"/>
  <c r="G165" i="1"/>
  <c r="E165" i="1"/>
  <c r="S164" i="1"/>
  <c r="K164" i="1"/>
  <c r="G164" i="1"/>
  <c r="E164" i="1"/>
  <c r="S163" i="1"/>
  <c r="K163" i="1"/>
  <c r="G163" i="1"/>
  <c r="E163" i="1"/>
  <c r="S162" i="1"/>
  <c r="K162" i="1"/>
  <c r="G162" i="1"/>
  <c r="E162" i="1"/>
  <c r="S161" i="1"/>
  <c r="K161" i="1"/>
  <c r="G161" i="1"/>
  <c r="E161" i="1"/>
  <c r="S160" i="1"/>
  <c r="K160" i="1"/>
  <c r="G160" i="1"/>
  <c r="E160" i="1"/>
  <c r="S159" i="1"/>
  <c r="K159" i="1"/>
  <c r="G159" i="1"/>
  <c r="E159" i="1"/>
  <c r="S158" i="1"/>
  <c r="K158" i="1"/>
  <c r="G158" i="1"/>
  <c r="E158" i="1"/>
  <c r="S157" i="1"/>
  <c r="K157" i="1"/>
  <c r="G157" i="1"/>
  <c r="E157" i="1"/>
  <c r="S156" i="1"/>
  <c r="K156" i="1"/>
  <c r="G156" i="1"/>
  <c r="E156" i="1"/>
  <c r="S155" i="1"/>
  <c r="K155" i="1"/>
  <c r="G155" i="1"/>
  <c r="E155" i="1"/>
  <c r="S154" i="1"/>
  <c r="K154" i="1"/>
  <c r="G154" i="1"/>
  <c r="E154" i="1"/>
  <c r="S153" i="1"/>
  <c r="K153" i="1"/>
  <c r="G153" i="1"/>
  <c r="E153" i="1"/>
  <c r="S152" i="1"/>
  <c r="K152" i="1"/>
  <c r="G152" i="1"/>
  <c r="E152" i="1"/>
  <c r="S151" i="1"/>
  <c r="K151" i="1"/>
  <c r="G151" i="1"/>
  <c r="E151" i="1"/>
  <c r="S150" i="1"/>
  <c r="K150" i="1"/>
  <c r="G150" i="1"/>
  <c r="E150" i="1"/>
  <c r="S149" i="1"/>
  <c r="K149" i="1"/>
  <c r="G149" i="1"/>
  <c r="E149" i="1"/>
  <c r="S148" i="1"/>
  <c r="K148" i="1"/>
  <c r="G148" i="1"/>
  <c r="E148" i="1"/>
  <c r="S147" i="1"/>
  <c r="K147" i="1"/>
  <c r="G147" i="1"/>
  <c r="E147" i="1"/>
  <c r="S146" i="1"/>
  <c r="K146" i="1"/>
  <c r="G146" i="1"/>
  <c r="E146" i="1"/>
  <c r="S145" i="1"/>
  <c r="K145" i="1"/>
  <c r="G145" i="1"/>
  <c r="E145" i="1"/>
  <c r="S144" i="1"/>
  <c r="K144" i="1"/>
  <c r="G144" i="1"/>
  <c r="E144" i="1"/>
  <c r="S143" i="1"/>
  <c r="K143" i="1"/>
  <c r="G143" i="1"/>
  <c r="E143" i="1"/>
  <c r="S142" i="1"/>
  <c r="K142" i="1"/>
  <c r="G142" i="1"/>
  <c r="E142" i="1"/>
  <c r="S141" i="1"/>
  <c r="K141" i="1"/>
  <c r="G141" i="1"/>
  <c r="E141" i="1"/>
  <c r="S140" i="1"/>
  <c r="K140" i="1"/>
  <c r="G140" i="1"/>
  <c r="E140" i="1"/>
  <c r="S139" i="1"/>
  <c r="K139" i="1"/>
  <c r="G139" i="1"/>
  <c r="E139" i="1"/>
  <c r="S138" i="1"/>
  <c r="K138" i="1"/>
  <c r="G138" i="1"/>
  <c r="E138" i="1"/>
  <c r="S137" i="1"/>
  <c r="K137" i="1"/>
  <c r="G137" i="1"/>
  <c r="E137" i="1"/>
  <c r="S136" i="1"/>
  <c r="K136" i="1"/>
  <c r="G136" i="1"/>
  <c r="E136" i="1"/>
  <c r="S135" i="1"/>
  <c r="K135" i="1"/>
  <c r="G135" i="1"/>
  <c r="E135" i="1"/>
  <c r="S134" i="1"/>
  <c r="K134" i="1"/>
  <c r="G134" i="1"/>
  <c r="E134" i="1"/>
  <c r="S133" i="1"/>
  <c r="K133" i="1"/>
  <c r="G133" i="1"/>
  <c r="E133" i="1"/>
  <c r="S132" i="1"/>
  <c r="K132" i="1"/>
  <c r="G132" i="1"/>
  <c r="E132" i="1"/>
  <c r="S131" i="1"/>
  <c r="K131" i="1"/>
  <c r="G131" i="1"/>
  <c r="E131" i="1"/>
  <c r="S130" i="1"/>
  <c r="K130" i="1"/>
  <c r="G130" i="1"/>
  <c r="E130" i="1"/>
  <c r="S129" i="1"/>
  <c r="K129" i="1"/>
  <c r="G129" i="1"/>
  <c r="E129" i="1"/>
  <c r="S128" i="1"/>
  <c r="K128" i="1"/>
  <c r="G128" i="1"/>
  <c r="E128" i="1"/>
  <c r="S127" i="1"/>
  <c r="K127" i="1"/>
  <c r="G127" i="1"/>
  <c r="E127" i="1"/>
  <c r="S126" i="1"/>
  <c r="K126" i="1"/>
  <c r="G126" i="1"/>
  <c r="E126" i="1"/>
  <c r="S125" i="1"/>
  <c r="K125" i="1"/>
  <c r="G125" i="1"/>
  <c r="E125" i="1"/>
  <c r="S124" i="1"/>
  <c r="K124" i="1"/>
  <c r="G124" i="1"/>
  <c r="E124" i="1"/>
  <c r="S123" i="1"/>
  <c r="K123" i="1"/>
  <c r="G123" i="1"/>
  <c r="E123" i="1"/>
  <c r="S122" i="1"/>
  <c r="K122" i="1"/>
  <c r="G122" i="1"/>
  <c r="E122" i="1"/>
  <c r="S121" i="1"/>
  <c r="K121" i="1"/>
  <c r="G121" i="1"/>
  <c r="E121" i="1"/>
  <c r="S120" i="1"/>
  <c r="K120" i="1"/>
  <c r="G120" i="1"/>
  <c r="E120" i="1"/>
  <c r="S119" i="1"/>
  <c r="K119" i="1"/>
  <c r="G119" i="1"/>
  <c r="E119" i="1"/>
  <c r="S118" i="1"/>
  <c r="K118" i="1"/>
  <c r="G118" i="1"/>
  <c r="E118" i="1"/>
  <c r="S117" i="1"/>
  <c r="K117" i="1"/>
  <c r="G117" i="1"/>
  <c r="E117" i="1"/>
  <c r="S116" i="1"/>
  <c r="K116" i="1"/>
  <c r="G116" i="1"/>
  <c r="E116" i="1"/>
  <c r="S115" i="1"/>
  <c r="K115" i="1"/>
  <c r="G115" i="1"/>
  <c r="E115" i="1"/>
  <c r="S114" i="1"/>
  <c r="K114" i="1"/>
  <c r="G114" i="1"/>
  <c r="E114" i="1"/>
  <c r="S113" i="1"/>
  <c r="K113" i="1"/>
  <c r="G113" i="1"/>
  <c r="E113" i="1"/>
  <c r="S112" i="1"/>
  <c r="K112" i="1"/>
  <c r="G112" i="1"/>
  <c r="E112" i="1"/>
  <c r="S111" i="1"/>
  <c r="K111" i="1"/>
  <c r="G111" i="1"/>
  <c r="E111" i="1"/>
  <c r="S110" i="1"/>
  <c r="K110" i="1"/>
  <c r="G110" i="1"/>
  <c r="E110" i="1"/>
  <c r="S109" i="1"/>
  <c r="K109" i="1"/>
  <c r="G109" i="1"/>
  <c r="E109" i="1"/>
  <c r="S108" i="1"/>
  <c r="K108" i="1"/>
  <c r="G108" i="1"/>
  <c r="E108" i="1"/>
  <c r="S107" i="1"/>
  <c r="K107" i="1"/>
  <c r="G107" i="1"/>
  <c r="E107" i="1"/>
  <c r="S106" i="1"/>
  <c r="K106" i="1"/>
  <c r="G106" i="1"/>
  <c r="E106" i="1"/>
  <c r="S105" i="1"/>
  <c r="K105" i="1"/>
  <c r="G105" i="1"/>
  <c r="E105" i="1"/>
  <c r="S104" i="1"/>
  <c r="K104" i="1"/>
  <c r="G104" i="1"/>
  <c r="E104" i="1"/>
  <c r="S103" i="1"/>
  <c r="K103" i="1"/>
  <c r="G103" i="1"/>
  <c r="E103" i="1"/>
  <c r="S102" i="1"/>
  <c r="K102" i="1"/>
  <c r="G102" i="1"/>
  <c r="E102" i="1"/>
  <c r="S101" i="1"/>
  <c r="K101" i="1"/>
  <c r="G101" i="1"/>
  <c r="E101" i="1"/>
  <c r="S100" i="1"/>
  <c r="K100" i="1"/>
  <c r="G100" i="1"/>
  <c r="E100" i="1"/>
  <c r="S99" i="1"/>
  <c r="K99" i="1"/>
  <c r="G99" i="1"/>
  <c r="E99" i="1"/>
  <c r="S98" i="1"/>
  <c r="K98" i="1"/>
  <c r="G98" i="1"/>
  <c r="E98" i="1"/>
  <c r="S97" i="1"/>
  <c r="K97" i="1"/>
  <c r="G97" i="1"/>
  <c r="E97" i="1"/>
  <c r="S96" i="1"/>
  <c r="K96" i="1"/>
  <c r="G96" i="1"/>
  <c r="E96" i="1"/>
  <c r="S95" i="1"/>
  <c r="K95" i="1"/>
  <c r="G95" i="1"/>
  <c r="E95" i="1"/>
  <c r="S94" i="1"/>
  <c r="K94" i="1"/>
  <c r="G94" i="1"/>
  <c r="E94" i="1"/>
  <c r="S93" i="1"/>
  <c r="K93" i="1"/>
  <c r="G93" i="1"/>
  <c r="E93" i="1"/>
  <c r="S92" i="1"/>
  <c r="K92" i="1"/>
  <c r="G92" i="1"/>
  <c r="E92" i="1"/>
  <c r="S91" i="1"/>
  <c r="K91" i="1"/>
  <c r="G91" i="1"/>
  <c r="E91" i="1"/>
  <c r="S90" i="1"/>
  <c r="K90" i="1"/>
  <c r="G90" i="1"/>
  <c r="E90" i="1"/>
  <c r="S89" i="1"/>
  <c r="K89" i="1"/>
  <c r="G89" i="1"/>
  <c r="E89" i="1"/>
  <c r="S88" i="1"/>
  <c r="K88" i="1"/>
  <c r="G88" i="1"/>
  <c r="E88" i="1"/>
  <c r="S87" i="1"/>
  <c r="K87" i="1"/>
  <c r="G87" i="1"/>
  <c r="E87" i="1"/>
  <c r="S86" i="1"/>
  <c r="K86" i="1"/>
  <c r="G86" i="1"/>
  <c r="E86" i="1"/>
  <c r="S85" i="1"/>
  <c r="K85" i="1"/>
  <c r="G85" i="1"/>
  <c r="E85" i="1"/>
  <c r="S84" i="1"/>
  <c r="K84" i="1"/>
  <c r="G84" i="1"/>
  <c r="E84" i="1"/>
  <c r="S83" i="1"/>
  <c r="K83" i="1"/>
  <c r="G83" i="1"/>
  <c r="E83" i="1"/>
  <c r="S82" i="1"/>
  <c r="K82" i="1"/>
  <c r="G82" i="1"/>
  <c r="E82" i="1"/>
  <c r="S81" i="1"/>
  <c r="K81" i="1"/>
  <c r="G81" i="1"/>
  <c r="E81" i="1"/>
  <c r="S80" i="1"/>
  <c r="K80" i="1"/>
  <c r="G80" i="1"/>
  <c r="E80" i="1"/>
  <c r="S79" i="1"/>
  <c r="K79" i="1"/>
  <c r="G79" i="1"/>
  <c r="E79" i="1"/>
  <c r="S78" i="1"/>
  <c r="K78" i="1"/>
  <c r="G78" i="1"/>
  <c r="E78" i="1"/>
  <c r="S77" i="1"/>
  <c r="K77" i="1"/>
  <c r="G77" i="1"/>
  <c r="E77" i="1"/>
  <c r="S76" i="1"/>
  <c r="K76" i="1"/>
  <c r="G76" i="1"/>
  <c r="E76" i="1"/>
  <c r="S75" i="1"/>
  <c r="K75" i="1"/>
  <c r="G75" i="1"/>
  <c r="E75" i="1"/>
  <c r="S74" i="1"/>
  <c r="K74" i="1"/>
  <c r="G74" i="1"/>
  <c r="E74" i="1"/>
  <c r="S73" i="1"/>
  <c r="K73" i="1"/>
  <c r="G73" i="1"/>
  <c r="E73" i="1"/>
  <c r="S72" i="1"/>
  <c r="K72" i="1"/>
  <c r="G72" i="1"/>
  <c r="E72" i="1"/>
  <c r="S71" i="1"/>
  <c r="K71" i="1"/>
  <c r="G71" i="1"/>
  <c r="E71" i="1"/>
  <c r="S70" i="1"/>
  <c r="K70" i="1"/>
  <c r="G70" i="1"/>
  <c r="E70" i="1"/>
  <c r="S69" i="1"/>
  <c r="K69" i="1"/>
  <c r="G69" i="1"/>
  <c r="E69" i="1"/>
  <c r="S68" i="1"/>
  <c r="K68" i="1"/>
  <c r="G68" i="1"/>
  <c r="E68" i="1"/>
  <c r="S67" i="1"/>
  <c r="K67" i="1"/>
  <c r="G67" i="1"/>
  <c r="E67" i="1"/>
  <c r="S66" i="1"/>
  <c r="K66" i="1"/>
  <c r="G66" i="1"/>
  <c r="E66" i="1"/>
  <c r="S65" i="1"/>
  <c r="K65" i="1"/>
  <c r="G65" i="1"/>
  <c r="E65" i="1"/>
  <c r="S64" i="1"/>
  <c r="K64" i="1"/>
  <c r="G64" i="1"/>
  <c r="E64" i="1"/>
  <c r="S63" i="1"/>
  <c r="K63" i="1"/>
  <c r="G63" i="1"/>
  <c r="E63" i="1"/>
  <c r="S62" i="1"/>
  <c r="K62" i="1"/>
  <c r="G62" i="1"/>
  <c r="E62" i="1"/>
  <c r="S61" i="1"/>
  <c r="K61" i="1"/>
  <c r="G61" i="1"/>
  <c r="E61" i="1"/>
  <c r="S60" i="1"/>
  <c r="K60" i="1"/>
  <c r="G60" i="1"/>
  <c r="E60" i="1"/>
  <c r="S59" i="1"/>
  <c r="K59" i="1"/>
  <c r="G59" i="1"/>
  <c r="E59" i="1"/>
  <c r="S58" i="1"/>
  <c r="K58" i="1"/>
  <c r="G58" i="1"/>
  <c r="E58" i="1"/>
  <c r="S57" i="1"/>
  <c r="K57" i="1"/>
  <c r="G57" i="1"/>
  <c r="E57" i="1"/>
  <c r="S56" i="1"/>
  <c r="K56" i="1"/>
  <c r="G56" i="1"/>
  <c r="E56" i="1"/>
  <c r="S55" i="1"/>
  <c r="K55" i="1"/>
  <c r="G55" i="1"/>
  <c r="E55" i="1"/>
  <c r="S54" i="1"/>
  <c r="K54" i="1"/>
  <c r="G54" i="1"/>
  <c r="E54" i="1"/>
  <c r="S53" i="1"/>
  <c r="K53" i="1"/>
  <c r="G53" i="1"/>
  <c r="E53" i="1"/>
  <c r="S52" i="1"/>
  <c r="K52" i="1"/>
  <c r="G52" i="1"/>
  <c r="E52" i="1"/>
  <c r="S51" i="1"/>
  <c r="K51" i="1"/>
  <c r="G51" i="1"/>
  <c r="E51" i="1"/>
  <c r="S50" i="1"/>
  <c r="K50" i="1"/>
  <c r="G50" i="1"/>
  <c r="E50" i="1"/>
  <c r="S49" i="1"/>
  <c r="K49" i="1"/>
  <c r="G49" i="1"/>
  <c r="E49" i="1"/>
  <c r="S48" i="1"/>
  <c r="K48" i="1"/>
  <c r="G48" i="1"/>
  <c r="E48" i="1"/>
  <c r="S47" i="1"/>
  <c r="K47" i="1"/>
  <c r="G47" i="1"/>
  <c r="E47" i="1"/>
  <c r="S46" i="1"/>
  <c r="K46" i="1"/>
  <c r="G46" i="1"/>
  <c r="E46" i="1"/>
  <c r="S45" i="1"/>
  <c r="K45" i="1"/>
  <c r="G45" i="1"/>
  <c r="E45" i="1"/>
  <c r="S44" i="1"/>
  <c r="K44" i="1"/>
  <c r="G44" i="1"/>
  <c r="E44" i="1"/>
  <c r="S43" i="1"/>
  <c r="K43" i="1"/>
  <c r="G43" i="1"/>
  <c r="E43" i="1"/>
  <c r="S42" i="1"/>
  <c r="K42" i="1"/>
  <c r="G42" i="1"/>
  <c r="E42" i="1"/>
  <c r="S41" i="1"/>
  <c r="K41" i="1"/>
  <c r="G41" i="1"/>
  <c r="E41" i="1"/>
  <c r="S40" i="1"/>
  <c r="K40" i="1"/>
  <c r="G40" i="1"/>
  <c r="E40" i="1"/>
  <c r="S39" i="1"/>
  <c r="K39" i="1"/>
  <c r="G39" i="1"/>
  <c r="E39" i="1"/>
  <c r="S38" i="1"/>
  <c r="K38" i="1"/>
  <c r="G38" i="1"/>
  <c r="E38" i="1"/>
  <c r="S37" i="1"/>
  <c r="K37" i="1"/>
  <c r="G37" i="1"/>
  <c r="E37" i="1"/>
  <c r="S36" i="1"/>
  <c r="K36" i="1"/>
  <c r="G36" i="1"/>
  <c r="E36" i="1"/>
  <c r="S35" i="1"/>
  <c r="K35" i="1"/>
  <c r="G35" i="1"/>
  <c r="E35" i="1"/>
  <c r="S34" i="1"/>
  <c r="K34" i="1"/>
  <c r="G34" i="1"/>
  <c r="E34" i="1"/>
  <c r="S33" i="1"/>
  <c r="K33" i="1"/>
  <c r="G33" i="1"/>
  <c r="E33" i="1"/>
  <c r="S32" i="1"/>
  <c r="K32" i="1"/>
  <c r="G32" i="1"/>
  <c r="E32" i="1"/>
  <c r="S31" i="1"/>
  <c r="K31" i="1"/>
  <c r="G31" i="1"/>
  <c r="E31" i="1"/>
  <c r="S30" i="1"/>
  <c r="K30" i="1"/>
  <c r="G30" i="1"/>
  <c r="E30" i="1"/>
  <c r="S29" i="1"/>
  <c r="K29" i="1"/>
  <c r="G29" i="1"/>
  <c r="E29" i="1"/>
  <c r="S28" i="1"/>
  <c r="K28" i="1"/>
  <c r="G28" i="1"/>
  <c r="E28" i="1"/>
  <c r="S27" i="1"/>
  <c r="K27" i="1"/>
  <c r="G27" i="1"/>
  <c r="E27" i="1"/>
  <c r="S26" i="1"/>
  <c r="K26" i="1"/>
  <c r="G26" i="1"/>
  <c r="E26" i="1"/>
  <c r="S25" i="1"/>
  <c r="K25" i="1"/>
  <c r="G25" i="1"/>
  <c r="E25" i="1"/>
  <c r="S24" i="1"/>
  <c r="K24" i="1"/>
  <c r="G24" i="1"/>
  <c r="E24" i="1"/>
  <c r="S23" i="1"/>
  <c r="K23" i="1"/>
  <c r="G23" i="1"/>
  <c r="E23" i="1"/>
  <c r="S22" i="1"/>
  <c r="K22" i="1"/>
  <c r="G22" i="1"/>
  <c r="E22" i="1"/>
  <c r="S21" i="1"/>
  <c r="K21" i="1"/>
  <c r="G21" i="1"/>
  <c r="E21" i="1"/>
  <c r="S20" i="1"/>
  <c r="K20" i="1"/>
  <c r="G20" i="1"/>
  <c r="E20" i="1"/>
  <c r="S19" i="1"/>
  <c r="K19" i="1"/>
  <c r="G19" i="1"/>
  <c r="E19" i="1"/>
  <c r="S18" i="1"/>
  <c r="K18" i="1"/>
  <c r="G18" i="1"/>
  <c r="E18" i="1"/>
  <c r="S17" i="1"/>
  <c r="K17" i="1"/>
  <c r="G17" i="1"/>
  <c r="E17" i="1"/>
  <c r="S16" i="1"/>
  <c r="K16" i="1"/>
  <c r="G16" i="1"/>
  <c r="E16" i="1"/>
  <c r="S15" i="1"/>
  <c r="K15" i="1"/>
  <c r="G15" i="1"/>
  <c r="E15" i="1"/>
  <c r="S14" i="1"/>
  <c r="K14" i="1"/>
  <c r="G14" i="1"/>
  <c r="E14" i="1"/>
  <c r="S13" i="1"/>
  <c r="K13" i="1"/>
  <c r="G13" i="1"/>
  <c r="E13" i="1"/>
  <c r="S12" i="1"/>
  <c r="K12" i="1"/>
  <c r="G12" i="1"/>
  <c r="E12" i="1"/>
  <c r="S11" i="1"/>
  <c r="K11" i="1"/>
  <c r="G11" i="1"/>
  <c r="E11" i="1"/>
  <c r="S10" i="1"/>
  <c r="K10" i="1"/>
  <c r="G10" i="1"/>
  <c r="E10" i="1"/>
  <c r="S9" i="1"/>
  <c r="K9" i="1"/>
  <c r="G9" i="1"/>
  <c r="E9" i="1"/>
  <c r="S8" i="1"/>
  <c r="K8" i="1"/>
  <c r="G8" i="1"/>
  <c r="E8" i="1"/>
  <c r="S7" i="1"/>
  <c r="K7" i="1"/>
  <c r="G7" i="1"/>
  <c r="E7" i="1"/>
  <c r="S6" i="1"/>
  <c r="K6" i="1"/>
  <c r="G6" i="1"/>
  <c r="E6" i="1"/>
  <c r="S5" i="1"/>
  <c r="K5" i="1"/>
  <c r="G5" i="1"/>
  <c r="E5" i="1"/>
  <c r="S4" i="1"/>
  <c r="K4" i="1"/>
  <c r="G4" i="1"/>
  <c r="E4" i="1"/>
  <c r="S3" i="1"/>
  <c r="K3" i="1"/>
  <c r="G3" i="1"/>
  <c r="E3" i="1"/>
  <c r="S2" i="1"/>
  <c r="K2" i="1"/>
  <c r="G2" i="1"/>
  <c r="E2" i="1"/>
</calcChain>
</file>

<file path=xl/sharedStrings.xml><?xml version="1.0" encoding="utf-8"?>
<sst xmlns="http://schemas.openxmlformats.org/spreadsheetml/2006/main" count="3242" uniqueCount="1372">
  <si>
    <t>Nombre</t>
  </si>
  <si>
    <t>Fecha de Nac</t>
  </si>
  <si>
    <t>Fecha Ingreso</t>
  </si>
  <si>
    <t>Cenco</t>
  </si>
  <si>
    <t>Cargo</t>
  </si>
  <si>
    <t>Sueldo Base</t>
  </si>
  <si>
    <t>Gratif</t>
  </si>
  <si>
    <t>Mov</t>
  </si>
  <si>
    <t>Nivel 24</t>
  </si>
  <si>
    <t>Nivel 25</t>
  </si>
  <si>
    <t>lider</t>
  </si>
  <si>
    <t>criticidad</t>
  </si>
  <si>
    <t>Nuevo SB</t>
  </si>
  <si>
    <t>%</t>
  </si>
  <si>
    <t>Obs</t>
  </si>
  <si>
    <t>Aránguiz Palacios Matías Nicolás</t>
  </si>
  <si>
    <t>7201</t>
  </si>
  <si>
    <t>Gestor de Servicios y Proyectos</t>
  </si>
  <si>
    <t>Noriega Garcia Lisbeth Carami</t>
  </si>
  <si>
    <t>6003</t>
  </si>
  <si>
    <t>Supervisor De Planta</t>
  </si>
  <si>
    <t>Alvarado Magne Lisa</t>
  </si>
  <si>
    <t>3001</t>
  </si>
  <si>
    <t>Asistente De Laboratorio</t>
  </si>
  <si>
    <t>KH</t>
  </si>
  <si>
    <t>Ramos Velásquez Fernando Ignacio</t>
  </si>
  <si>
    <t>6204</t>
  </si>
  <si>
    <t>Ayudante De Bodega</t>
  </si>
  <si>
    <t>Mercado González Francisca Javiera</t>
  </si>
  <si>
    <t>2001</t>
  </si>
  <si>
    <t>RS</t>
  </si>
  <si>
    <t>Diaz Vera Francisca Soraya</t>
  </si>
  <si>
    <t>6101</t>
  </si>
  <si>
    <t>Analista De Control De Calidad</t>
  </si>
  <si>
    <t>MN</t>
  </si>
  <si>
    <t>Bilbao Vergara Nicole Jeanette</t>
  </si>
  <si>
    <t>3004</t>
  </si>
  <si>
    <t>Diseñadora</t>
  </si>
  <si>
    <t>Velásquez Vergara Alfonso Alejandro</t>
  </si>
  <si>
    <t>Villagrán Mardones Sergio Javier</t>
  </si>
  <si>
    <t>6103</t>
  </si>
  <si>
    <t>Prevencionista de Riesgos</t>
  </si>
  <si>
    <t>Roa Manque Claudio Enrique</t>
  </si>
  <si>
    <t>6005</t>
  </si>
  <si>
    <t>Operario</t>
  </si>
  <si>
    <t>Millanao Millanao Ricardo Javier</t>
  </si>
  <si>
    <t>Jerez Cea Sergio Vladimir</t>
  </si>
  <si>
    <t>Gajardo Carrasco Alejandra</t>
  </si>
  <si>
    <t>Barrios Calvio Allyson Antonia</t>
  </si>
  <si>
    <t>2003</t>
  </si>
  <si>
    <t>AM</t>
  </si>
  <si>
    <t>Contador Guzmán Jazmín Loreley</t>
  </si>
  <si>
    <t>2002</t>
  </si>
  <si>
    <t>Toloza Guaita Luis Avelino</t>
  </si>
  <si>
    <t>Orellana Díaz Consuelo Dominique</t>
  </si>
  <si>
    <t>Vera Cespedes Natalia Carolina</t>
  </si>
  <si>
    <t>2005</t>
  </si>
  <si>
    <t>Key Account Manager</t>
  </si>
  <si>
    <t>Rojas Fuentealba Héctor Andrés</t>
  </si>
  <si>
    <t>6002</t>
  </si>
  <si>
    <t>Godoy Rojas Mirko Andres</t>
  </si>
  <si>
    <t>6013</t>
  </si>
  <si>
    <t>I</t>
  </si>
  <si>
    <t>FAB JR</t>
  </si>
  <si>
    <t>Torres Olguin Juan Francisco</t>
  </si>
  <si>
    <t>Álamos Silva Marcela Gisselle</t>
  </si>
  <si>
    <t>Coordinadora Muestras</t>
  </si>
  <si>
    <t>Carrasco Elgueta Katiuska Andrea</t>
  </si>
  <si>
    <t>Orellana Mora Estefanía Alejandra</t>
  </si>
  <si>
    <t>Especialista Aplicación Fragancias</t>
  </si>
  <si>
    <t>Esp</t>
  </si>
  <si>
    <t>kH 1.1</t>
  </si>
  <si>
    <t>Suarez Hernandez Juan Ramon</t>
  </si>
  <si>
    <t>N/A</t>
  </si>
  <si>
    <t>Pavez Blumenfeld Josefina Constanza</t>
  </si>
  <si>
    <t>7004</t>
  </si>
  <si>
    <t>Abogado</t>
  </si>
  <si>
    <t>Muñoz Barrientos Débora Ester</t>
  </si>
  <si>
    <t>6001</t>
  </si>
  <si>
    <t>Ingeniero De Excelencia Operacional</t>
  </si>
  <si>
    <t>Muñoz Cuevas Marcela Tatiana</t>
  </si>
  <si>
    <t>7002</t>
  </si>
  <si>
    <t>Jefe De Contabilidad</t>
  </si>
  <si>
    <t>Robbiano Muñoz Enzo Rodrigo</t>
  </si>
  <si>
    <t>Subgerente de Producción</t>
  </si>
  <si>
    <t>DD</t>
  </si>
  <si>
    <t>Tapia Lobos David Israel</t>
  </si>
  <si>
    <t>7101</t>
  </si>
  <si>
    <t>Desarrollador Software</t>
  </si>
  <si>
    <t>Beninati  Ornella</t>
  </si>
  <si>
    <t>Especialista Técnico en Materias Primas</t>
  </si>
  <si>
    <t>JE</t>
  </si>
  <si>
    <t>Tapia Clark Patricia Isabel</t>
  </si>
  <si>
    <t>Analista Contable</t>
  </si>
  <si>
    <t>Avalos Espinoza Claudia Andrea</t>
  </si>
  <si>
    <t>AS</t>
  </si>
  <si>
    <t>VV</t>
  </si>
  <si>
    <t>García Ladrón De Guevara Lizeth</t>
  </si>
  <si>
    <t>7202</t>
  </si>
  <si>
    <t>Talent Partner</t>
  </si>
  <si>
    <t>Seijas Naranjo Nelsy Ariany</t>
  </si>
  <si>
    <t>Jefe de Planta</t>
  </si>
  <si>
    <t>JEFE INT</t>
  </si>
  <si>
    <t>Flores Salazar Mario Cristian</t>
  </si>
  <si>
    <t>Gamboa Ramirez Manuel Alejandro</t>
  </si>
  <si>
    <t>JEFE SR</t>
  </si>
  <si>
    <t>Melo Bustos Jairo Jose</t>
  </si>
  <si>
    <t>Miño Medina Luis Rodrigo</t>
  </si>
  <si>
    <t>Jefe De Planif La Producción y Cust Service</t>
  </si>
  <si>
    <t>Cordova Pavez Ignacio Nicolas</t>
  </si>
  <si>
    <t>Segura Ponce Gabriel Antonio</t>
  </si>
  <si>
    <t>LOG JR</t>
  </si>
  <si>
    <t>Muñoz Lagos Matías Sebastián</t>
  </si>
  <si>
    <t>ENV JR</t>
  </si>
  <si>
    <t>Galán Salgado Alfredo Tomás</t>
  </si>
  <si>
    <t>6102</t>
  </si>
  <si>
    <t>Electromecánico</t>
  </si>
  <si>
    <t>Leon Sanchez Emily Del Valle</t>
  </si>
  <si>
    <t>Analista De Reclutamiento Y Selección</t>
  </si>
  <si>
    <t>Pavez Silva Gabriel Alejandro</t>
  </si>
  <si>
    <t>Martínez  Rudys Amalia</t>
  </si>
  <si>
    <t>6202</t>
  </si>
  <si>
    <t>Comprador Nacional</t>
  </si>
  <si>
    <t>Guerra Castro Edmundo Iván</t>
  </si>
  <si>
    <t>Díaz Sandoval Germán Eduardo</t>
  </si>
  <si>
    <t>Seijas Toro Humberto Jose</t>
  </si>
  <si>
    <t>Asistente De Planificacion</t>
  </si>
  <si>
    <t>LOG SR</t>
  </si>
  <si>
    <t>Gomez Ramirez Luis Alberto</t>
  </si>
  <si>
    <t>SUP JR</t>
  </si>
  <si>
    <t>Abarca Garrido Cristian Transito</t>
  </si>
  <si>
    <t>Abarca Moreira Manuel Jesus</t>
  </si>
  <si>
    <t>FAB SR</t>
  </si>
  <si>
    <t>Abarca Riveros Javiera Valentina</t>
  </si>
  <si>
    <t>Acosta Alegria Victor Leonardo</t>
  </si>
  <si>
    <t>Customer Service</t>
  </si>
  <si>
    <t>CS</t>
  </si>
  <si>
    <t>Adonis Adones Daniel Elias</t>
  </si>
  <si>
    <t>2011</t>
  </si>
  <si>
    <t>Adrian Medel Hugo Enrique</t>
  </si>
  <si>
    <t>Alarcon Andrade Javier Alonso</t>
  </si>
  <si>
    <t>Alarcon Madariaga Francisca Constanza</t>
  </si>
  <si>
    <t>Alvarez Cancino Alejandro Antonio</t>
  </si>
  <si>
    <t>Amiama Villablanca Fernanda Cecilia</t>
  </si>
  <si>
    <t>Jefe De Cromatografía E Investigación</t>
  </si>
  <si>
    <t>JU Frag</t>
  </si>
  <si>
    <t>Anabalón León Peter Benjamín</t>
  </si>
  <si>
    <t>Andrada Pelaitay Estrella Araceli</t>
  </si>
  <si>
    <t>Antúnez Monge Nicolás</t>
  </si>
  <si>
    <t>3002</t>
  </si>
  <si>
    <t>Gestor de Oportunidades de Negocio</t>
  </si>
  <si>
    <t>MU</t>
  </si>
  <si>
    <t>AnCom</t>
  </si>
  <si>
    <t>Araos Deramond Alexander</t>
  </si>
  <si>
    <t>Araya Amaro Cristian Alejandro</t>
  </si>
  <si>
    <t>ENV SR</t>
  </si>
  <si>
    <t>Arellano Curi María Jesús Del Carmen</t>
  </si>
  <si>
    <t>2004</t>
  </si>
  <si>
    <t>SY</t>
  </si>
  <si>
    <t>Arenas Guerra Rodrigo David</t>
  </si>
  <si>
    <t>LOG INT</t>
  </si>
  <si>
    <t>Aros Lobos Sergio Manuel</t>
  </si>
  <si>
    <t>Astorga Hinostroza Álvaro José</t>
  </si>
  <si>
    <t>6004</t>
  </si>
  <si>
    <t>Avalos Carrasco Nicole Alejandra</t>
  </si>
  <si>
    <t>Analista De Recursos Humanos</t>
  </si>
  <si>
    <t>Avila Arce Diego Alexander</t>
  </si>
  <si>
    <t>Analista Control De Gestión Bi</t>
  </si>
  <si>
    <t>Azocar Ruiz Carlos Eduardo</t>
  </si>
  <si>
    <t>7001</t>
  </si>
  <si>
    <t>Analista De Crédito Y Cobranza</t>
  </si>
  <si>
    <t>Azua Mardones Claudio</t>
  </si>
  <si>
    <t>Chofer Administrativo Transporte</t>
  </si>
  <si>
    <t>ADM</t>
  </si>
  <si>
    <t>Badilla Olmedo Alfonso Antonio</t>
  </si>
  <si>
    <t>Bajaña Tumbaco Keisy Megan</t>
  </si>
  <si>
    <t>Barrales Arias Juan Carlos</t>
  </si>
  <si>
    <t>Jefe Bodega De Despacho</t>
  </si>
  <si>
    <t>SUP SR</t>
  </si>
  <si>
    <t>Barrera Castillo Karen Nicole</t>
  </si>
  <si>
    <t>1002</t>
  </si>
  <si>
    <t>Jefe De Exportaciones</t>
  </si>
  <si>
    <t>RI</t>
  </si>
  <si>
    <t>Barrera Contreras Heinstein Wrower</t>
  </si>
  <si>
    <t>Barrera Navarrete Cristian Fernando</t>
  </si>
  <si>
    <t>FAB INT</t>
  </si>
  <si>
    <t>Barrera Orellana Luis Andres</t>
  </si>
  <si>
    <t>Barril Villarroel Juan Jose</t>
  </si>
  <si>
    <t>6104</t>
  </si>
  <si>
    <t>Jefe Administrativo Mantención</t>
  </si>
  <si>
    <t>Baschmann Ibañez Alvaro Gustavo</t>
  </si>
  <si>
    <t>Administrador Servidores</t>
  </si>
  <si>
    <t>Bastias Fernandez Natalia Andrea</t>
  </si>
  <si>
    <t>Analista Cromatográfico</t>
  </si>
  <si>
    <t>Crom</t>
  </si>
  <si>
    <t>Bazan Lara Manuel Segundo</t>
  </si>
  <si>
    <t>Jefe De Credito Y Cobranzas</t>
  </si>
  <si>
    <t>JA</t>
  </si>
  <si>
    <t>Beltran Contreras Diego Ignacio</t>
  </si>
  <si>
    <t>Beltrand Diaz Catherin Andrea</t>
  </si>
  <si>
    <t>Asistente De Exportaciones</t>
  </si>
  <si>
    <t>Benavides Villar Gonzalo</t>
  </si>
  <si>
    <t>Subgerente De Ingenieria Y Medio Ambient</t>
  </si>
  <si>
    <t>Benitez Pereira Eduardo Javier</t>
  </si>
  <si>
    <t>Supervisor de Cámaras</t>
  </si>
  <si>
    <t>Benítez Uribe Víctor José</t>
  </si>
  <si>
    <t>Beroiza Sandoval Mirta Rosa</t>
  </si>
  <si>
    <t>Bohn Roa Paula Fernanda</t>
  </si>
  <si>
    <t>Borquez Muñoz Lucio</t>
  </si>
  <si>
    <t>6205</t>
  </si>
  <si>
    <t>Jefe De Transportes</t>
  </si>
  <si>
    <t>Boscan Petit Franklin Ramon</t>
  </si>
  <si>
    <t>Bravo Sepulveda Carlos Alberto</t>
  </si>
  <si>
    <t>6201</t>
  </si>
  <si>
    <t>Asistente De Importaciones</t>
  </si>
  <si>
    <t>Briones Araya Eduardo Humberto</t>
  </si>
  <si>
    <t>Brull Anento Simón</t>
  </si>
  <si>
    <t>Bustamante Castro Richard Agustin</t>
  </si>
  <si>
    <t>Bustamante Neira Juan Marcelo</t>
  </si>
  <si>
    <t>Bustos Flores Benjamín Sebastián</t>
  </si>
  <si>
    <t>Caballeria Zavala Carolina</t>
  </si>
  <si>
    <t>Jefe de Control Calidad</t>
  </si>
  <si>
    <t>Cabezas Varela Danilo Antonio</t>
  </si>
  <si>
    <t>Ingeniero en Administración de Proyectos</t>
  </si>
  <si>
    <t>Caceres Mora Mario Patricio</t>
  </si>
  <si>
    <t>6109</t>
  </si>
  <si>
    <t>Calderon Rodas Karla Odette</t>
  </si>
  <si>
    <t>Calfucura Meliñir Marco Antonio</t>
  </si>
  <si>
    <t>6006</t>
  </si>
  <si>
    <t>Calquin Hidalgo Sebastian Alejandro</t>
  </si>
  <si>
    <t>Analista Control De Calidad Muestras</t>
  </si>
  <si>
    <t>Campos Llancaleo Juan Rodrigo</t>
  </si>
  <si>
    <t>Cárcamo Baeza Rafael Antonio</t>
  </si>
  <si>
    <t>Cardenas  Ivan Alberto</t>
  </si>
  <si>
    <t>Jefe Unidad De Muestras</t>
  </si>
  <si>
    <t>Cardenas Chimborazo Paola Carolina</t>
  </si>
  <si>
    <t>Especialista Desarrollo Funcional</t>
  </si>
  <si>
    <t>Espe</t>
  </si>
  <si>
    <t>Carrasco Caniulao Miguel Angel</t>
  </si>
  <si>
    <t>Carrasco Esparza Felipe Esteban</t>
  </si>
  <si>
    <t>Carrasco Figueroa Felipe Luciano</t>
  </si>
  <si>
    <t>Carrasco Hurtado Antony Eliecer</t>
  </si>
  <si>
    <t>Carrasco Quiroz Ester Macarena</t>
  </si>
  <si>
    <t>Jefe de Importaciones</t>
  </si>
  <si>
    <t>Carrasco Torres Rodrigo Del Rosario</t>
  </si>
  <si>
    <t>Carter Palomera Jorge Byron</t>
  </si>
  <si>
    <t>Carvajal Ledezma Fabian Esteban</t>
  </si>
  <si>
    <t>Casajuana Bruna Sebastian Alejandro</t>
  </si>
  <si>
    <t>Especialista Investigación</t>
  </si>
  <si>
    <t>Esp Jr</t>
  </si>
  <si>
    <t>Castillo Contreras Luis Alfredo</t>
  </si>
  <si>
    <t>Lider Pesaje</t>
  </si>
  <si>
    <t>Castillo Ponce Jazmín Susana</t>
  </si>
  <si>
    <t>Castro Coronado Pamela Andrea</t>
  </si>
  <si>
    <t>Analista De Microbiología</t>
  </si>
  <si>
    <t>Castro Ibeas Ivonne Paula</t>
  </si>
  <si>
    <t>Comprador Internacional</t>
  </si>
  <si>
    <t>Catalan Pino Jacquelinne Victoria</t>
  </si>
  <si>
    <t>Cempe Guzman Jose Ruperto</t>
  </si>
  <si>
    <t>Cerda Garcia Francisca Fernanda</t>
  </si>
  <si>
    <t>Cerda Tobar Marco Antonio</t>
  </si>
  <si>
    <t>6012</t>
  </si>
  <si>
    <t>Chang Zambrano Rosleiny Gabriela</t>
  </si>
  <si>
    <t>Chica Acevedo Felipe Alberto</t>
  </si>
  <si>
    <t>Cid Araneda Andrea Paz</t>
  </si>
  <si>
    <t>Encargada De LabCalidad Polvos</t>
  </si>
  <si>
    <t>Enc</t>
  </si>
  <si>
    <t>Cid Valdebenito Cristian Andres</t>
  </si>
  <si>
    <t>Cisterna Olivera Roberto Antonio</t>
  </si>
  <si>
    <t>Cisternas Astorga Bastian Ignacio</t>
  </si>
  <si>
    <t>Analista De Planificación</t>
  </si>
  <si>
    <t>Cisternas Flores Claudia</t>
  </si>
  <si>
    <t>Líder de Administración de Personal</t>
  </si>
  <si>
    <t>Cofré Valles Alfredo Esteban</t>
  </si>
  <si>
    <t>Conejeros Vallejos Ivan Angel</t>
  </si>
  <si>
    <t>Constanzo Fuentes Natalia</t>
  </si>
  <si>
    <t>Analista De Remuneraciones</t>
  </si>
  <si>
    <t>Contreras Diaz María José</t>
  </si>
  <si>
    <t>Contreras Meneses Felipe Aarón</t>
  </si>
  <si>
    <t>Cordova Salinas Richard Luis</t>
  </si>
  <si>
    <t>Cornejo Cornejo Alejandro Andres</t>
  </si>
  <si>
    <t>Cortés Hernandez Aaron Israel</t>
  </si>
  <si>
    <t>Customer Service de Exportaciones</t>
  </si>
  <si>
    <t>Cortes Sepulveda Diana Constanza</t>
  </si>
  <si>
    <t>Líder Aplicaciones Sabores</t>
  </si>
  <si>
    <t>Cortés Zuñiga Manuel Ricardo</t>
  </si>
  <si>
    <t>Encargado de Infraestructura</t>
  </si>
  <si>
    <t>Cristi Cortes Angel Reynaldo</t>
  </si>
  <si>
    <t>Delgado Gallardo Carlos Alberto</t>
  </si>
  <si>
    <t>Delgado Gallardo Gonzalo Arturo</t>
  </si>
  <si>
    <t>Devies Castellano Dariana Coromoto</t>
  </si>
  <si>
    <t>Coordinador Comercial</t>
  </si>
  <si>
    <t>Diaz Escobar Cristobal Felipe</t>
  </si>
  <si>
    <t>7003</t>
  </si>
  <si>
    <t>Asistente De Tesorería Y Contabilidad</t>
  </si>
  <si>
    <t>Diaz Jorquera Roger Jesus</t>
  </si>
  <si>
    <t>Donaire Cartagena Hector Daniel</t>
  </si>
  <si>
    <t>Encargado De Bodega Inflamables</t>
  </si>
  <si>
    <t>Duran Lopez Juan Patricio</t>
  </si>
  <si>
    <t>Escala Granzow Fernando Enrique</t>
  </si>
  <si>
    <t>Subgerente De Abastecimiento</t>
  </si>
  <si>
    <t>Escobar Ortega Carolina Andrea</t>
  </si>
  <si>
    <t>Espinoza Alvarez Natalia Andrea</t>
  </si>
  <si>
    <t>Etienne  Marie Raymonde</t>
  </si>
  <si>
    <t>6105</t>
  </si>
  <si>
    <t>Asistente De Servicios Generales</t>
  </si>
  <si>
    <t>Fernandez Garrido Axidalia Josefina</t>
  </si>
  <si>
    <t>Subgerente De Informatica</t>
  </si>
  <si>
    <t>Figueroa Lara Jonathan Enrique</t>
  </si>
  <si>
    <t>Figueroa Villalobos Roxana Coromoto</t>
  </si>
  <si>
    <t>PROG</t>
  </si>
  <si>
    <t>Finol Morles Maria Veronica</t>
  </si>
  <si>
    <t>Flores Aqueveque Rodrigo Alberto</t>
  </si>
  <si>
    <t>Flores Bermedo Fresia</t>
  </si>
  <si>
    <t>Flores Núñez Rodrigo Bastián</t>
  </si>
  <si>
    <t>Flores Torres Ixsia Arlene</t>
  </si>
  <si>
    <t>6106</t>
  </si>
  <si>
    <t>Especialista De Aseguramiento Calidad</t>
  </si>
  <si>
    <t>Fornari Sanchez Cristian Alberto</t>
  </si>
  <si>
    <t>Fuentes Yañez Manuel Alejandro</t>
  </si>
  <si>
    <t>Fuenzalida Castañeda Luis Miguel Angel</t>
  </si>
  <si>
    <t>Fuenzalida Morales Maria Magdalena</t>
  </si>
  <si>
    <t>Jefe De Marketing</t>
  </si>
  <si>
    <t>FIS</t>
  </si>
  <si>
    <t>Gallardo Muñoz Eritt Orlando</t>
  </si>
  <si>
    <t>Garcia Barbeito David Alejandro</t>
  </si>
  <si>
    <t>Garcia Sivada Maria Gabriela</t>
  </si>
  <si>
    <t>Godoy Rodriguez Benjamin Antonio</t>
  </si>
  <si>
    <t>Godoy Vega Eduardo Ismael</t>
  </si>
  <si>
    <t>Gomez Gonzalez Jesus Alejandro</t>
  </si>
  <si>
    <t>Gomez Maldonado Daniela Allyson</t>
  </si>
  <si>
    <t>4002</t>
  </si>
  <si>
    <t>Gomez Moreno Francisco Segundo</t>
  </si>
  <si>
    <t>Gomez Retamal Mario Antonio</t>
  </si>
  <si>
    <t>González Azócar Pablo Ariel</t>
  </si>
  <si>
    <t>González Banda Sonia De Las Mercedes</t>
  </si>
  <si>
    <t>González Caballero Francisca Javiera</t>
  </si>
  <si>
    <t>Fis</t>
  </si>
  <si>
    <t>Gonzalez Castro Gloria Emilia</t>
  </si>
  <si>
    <t>Secretaria</t>
  </si>
  <si>
    <t>Gonzalez Castro Leticia</t>
  </si>
  <si>
    <t>Gonzalez Gutierrez Isadora Paz</t>
  </si>
  <si>
    <t>Gonzalez Inostroza Gustavo Humberto</t>
  </si>
  <si>
    <t>González Muñoz Paulina Valeska</t>
  </si>
  <si>
    <t>Gonzalez Neira Francisco Germán</t>
  </si>
  <si>
    <t>González Soto Juan Manuel</t>
  </si>
  <si>
    <t>González Torres Christopher Alan</t>
  </si>
  <si>
    <t>Asistente De Compras</t>
  </si>
  <si>
    <t>Gonzalez Vasquez Luis Humberto</t>
  </si>
  <si>
    <t>Grove Silva Edgard Omar</t>
  </si>
  <si>
    <t>Guarda Maureira Eduardo Andres</t>
  </si>
  <si>
    <t>Guerrero Perez Maria Ignacia</t>
  </si>
  <si>
    <t>Guerrero Quezada Ximena Del Carmen</t>
  </si>
  <si>
    <t>Jefe de Aplicación y Muestras</t>
  </si>
  <si>
    <t>Gutierrez Aguilera Albano Alexis</t>
  </si>
  <si>
    <t>Gutierrez Navarro Matias Alexis</t>
  </si>
  <si>
    <t>Analista en Datos de Producción</t>
  </si>
  <si>
    <t>Gutiérrez Pérez Patricio Andrés</t>
  </si>
  <si>
    <t>Henríquez Gallardo Angelo Andrés</t>
  </si>
  <si>
    <t>Henriquez Mejias Cesar</t>
  </si>
  <si>
    <t>Hernandez Raniqueo Carla Del Rosario</t>
  </si>
  <si>
    <t>Herrera Reyes Alexis Alejandro</t>
  </si>
  <si>
    <t>Hevia Parra José Victoriano</t>
  </si>
  <si>
    <t>Técnico de Infraestructura</t>
  </si>
  <si>
    <t>Huenten Llancaleo Jose Pascual</t>
  </si>
  <si>
    <t>Hurtado Estrada Andres Benito</t>
  </si>
  <si>
    <t>Illanes Sotta Maria Paz</t>
  </si>
  <si>
    <t>Jefe De Comunicaciones</t>
  </si>
  <si>
    <t>Líder de Comunicaciones</t>
  </si>
  <si>
    <t>Irarrazabal Pino Jordan Patricio</t>
  </si>
  <si>
    <t>Islas Huenchuman Diego Alejandro</t>
  </si>
  <si>
    <t>Iturriaga Vidal Fabian Ulises</t>
  </si>
  <si>
    <t>Asistente De Credito Y Cobranzas</t>
  </si>
  <si>
    <t>Jara Farias Camila Fernanda Ester</t>
  </si>
  <si>
    <t>Especialista Sabores</t>
  </si>
  <si>
    <t>Jimenez Medina Cristhian Alejandro</t>
  </si>
  <si>
    <t>Jiménez Torrealba Luis Bladimir</t>
  </si>
  <si>
    <t>Labarca Parra Amado Guillermo</t>
  </si>
  <si>
    <t>Lara Muñoz Alfonso Enrique</t>
  </si>
  <si>
    <t>II</t>
  </si>
  <si>
    <t>Larenas Gomez Andy Olivier</t>
  </si>
  <si>
    <t>Larenas Loyola Sebastián Byron</t>
  </si>
  <si>
    <t>Lavin Marchant Pamela Alexandra</t>
  </si>
  <si>
    <t>Especialista En Evaluación Sensorial</t>
  </si>
  <si>
    <t>Lay Castillo Ten Lan</t>
  </si>
  <si>
    <t>Coordinadora De Ventas Sabores</t>
  </si>
  <si>
    <t>Leighton Fuentes Joel Natham</t>
  </si>
  <si>
    <t>Lepe Cerda Manuel Octavio</t>
  </si>
  <si>
    <t>Lesperguer Flores Maribel Del Carmen</t>
  </si>
  <si>
    <t>Asistente Contable</t>
  </si>
  <si>
    <t>Lestin  Emmanuel</t>
  </si>
  <si>
    <t>Leyes Portilla Germán</t>
  </si>
  <si>
    <t>Liberona Valdes Jonnathan Antonio</t>
  </si>
  <si>
    <t>Lillo Meneses Ana Francisca</t>
  </si>
  <si>
    <t>Especialista De Desarrollo</t>
  </si>
  <si>
    <t>Lisboa Perez Paula Francisca</t>
  </si>
  <si>
    <t>crom</t>
  </si>
  <si>
    <t>Lizama Córdova Karin Guisel</t>
  </si>
  <si>
    <t>Lizana Gatica Claudio Alexis</t>
  </si>
  <si>
    <t>Lizana Yañez Paulo Emilio</t>
  </si>
  <si>
    <t>Encargado De Bodega De Mantención</t>
  </si>
  <si>
    <t>Lopez Ortega Maria Jose</t>
  </si>
  <si>
    <t>Analista De Abastecimiento</t>
  </si>
  <si>
    <t>Macaya Villagran Patricio</t>
  </si>
  <si>
    <t>Saborista</t>
  </si>
  <si>
    <t>Sab</t>
  </si>
  <si>
    <t>Macchiavello Luna Constanza</t>
  </si>
  <si>
    <t>Jefe De Unidad Desarrollo Y Aplicacion S</t>
  </si>
  <si>
    <t>JU Sab</t>
  </si>
  <si>
    <t>Machuca Gomez Luis Mauricio</t>
  </si>
  <si>
    <t>Magaña Cancino Fernando Ignacio</t>
  </si>
  <si>
    <t>Especialista Aplic Sab Cárnicos</t>
  </si>
  <si>
    <t>esp</t>
  </si>
  <si>
    <t>Majano Gimenez Keny Alexandra</t>
  </si>
  <si>
    <t>Manzo Diaz Sandra Amelia</t>
  </si>
  <si>
    <t>Asistente De Bodega</t>
  </si>
  <si>
    <t>Marambio Vega Alejandra Daniela</t>
  </si>
  <si>
    <t xml:space="preserve">Subgerente Aplicación y Desarrollo Sabores </t>
  </si>
  <si>
    <t>Marchant Rojas Esteban Rolando</t>
  </si>
  <si>
    <t>Marifil Bustamante Maritza Susana</t>
  </si>
  <si>
    <t>Inspector De Proceso</t>
  </si>
  <si>
    <t>Martinez Gimenez Maria Olga</t>
  </si>
  <si>
    <t>2007</t>
  </si>
  <si>
    <t>Martinez Piña Jorge Pablo</t>
  </si>
  <si>
    <t>Jefe De Bodega Recepción</t>
  </si>
  <si>
    <t>Matus Calderon Joans Andre</t>
  </si>
  <si>
    <t>Mendoza Lagos Renato Gabriel</t>
  </si>
  <si>
    <t>Encargado Control Calidad Fragancia</t>
  </si>
  <si>
    <t>Meza Guzman Jonathan Andres</t>
  </si>
  <si>
    <t>Mienert Cardenas Ivonne Alejandra</t>
  </si>
  <si>
    <t>Jefe área Desarrollo Software</t>
  </si>
  <si>
    <t>Millapan Jelves Enrique Jean Pierre</t>
  </si>
  <si>
    <t>Encargado De Bodega Materias Primas</t>
  </si>
  <si>
    <t>Miranda Rojas Sebastián Andrés</t>
  </si>
  <si>
    <t>Mondaca Gonzalez Joel</t>
  </si>
  <si>
    <t>Montes Medina Germain Alexander</t>
  </si>
  <si>
    <t>Mora Rojas Julio Guillermo</t>
  </si>
  <si>
    <t>Mora Solis Alejandra Raquel</t>
  </si>
  <si>
    <t>6111</t>
  </si>
  <si>
    <t>Especialista De Regulaciones</t>
  </si>
  <si>
    <t>Morales Barrera Marcelo Nicanor</t>
  </si>
  <si>
    <t>Morales Orellana Diego Camilo</t>
  </si>
  <si>
    <t>Administrativo Bodega Despacho</t>
  </si>
  <si>
    <t>Morales Troncoso Victor Felipe</t>
  </si>
  <si>
    <t>Moreno Araneda Daniel Nicolas</t>
  </si>
  <si>
    <t>Moreno Giraldo Diana Marcela</t>
  </si>
  <si>
    <t>Moses Castro Deborah Carolina</t>
  </si>
  <si>
    <t>Subgerente Control y Cumplimiento Financiero</t>
  </si>
  <si>
    <t>DDd</t>
  </si>
  <si>
    <t>Moya Navarrete Alexis Joseph</t>
  </si>
  <si>
    <t>Mujica Méndez Roberto Andrés</t>
  </si>
  <si>
    <t>Muñoz Escobar Ricardo Alejandro</t>
  </si>
  <si>
    <t>Muñoz Gomez Carolina Andrea</t>
  </si>
  <si>
    <t>Muñoz Infante Patricia Jimena</t>
  </si>
  <si>
    <t>Perfumista</t>
  </si>
  <si>
    <t>Muñoz Lopez Carlos Emilio</t>
  </si>
  <si>
    <t>Muñoz Palma Álvaro Andres</t>
  </si>
  <si>
    <t>Naranjo Diaz Benito Patricio</t>
  </si>
  <si>
    <t>Jefe De Mantención</t>
  </si>
  <si>
    <t>Novoa Novoa Carlos Cristian</t>
  </si>
  <si>
    <t>Nuñez Cartes Isaac Eduardo</t>
  </si>
  <si>
    <t>Nuñez Fernandez Marcela Alejandra</t>
  </si>
  <si>
    <t>Subgerente De Aseguramiento Y Control De</t>
  </si>
  <si>
    <t>Núñez Vásquez Marjorie Luz</t>
  </si>
  <si>
    <t>Olmedo Lorca Eric Octavio</t>
  </si>
  <si>
    <t>Orellana Cifuentes Octavio</t>
  </si>
  <si>
    <t>Orellana Ossa Orlando Andres</t>
  </si>
  <si>
    <t>Pacheco Cisterna Carlos Alberto</t>
  </si>
  <si>
    <t>Palomo Salas Moises Enrique</t>
  </si>
  <si>
    <t>Paredes Neira Jason Orlando</t>
  </si>
  <si>
    <t>Paredes Soto Jacob Esteban</t>
  </si>
  <si>
    <t>Parra Cifuente Patricio Alex</t>
  </si>
  <si>
    <t>Tesorero</t>
  </si>
  <si>
    <t>Parraguez Durán Paula Francisca</t>
  </si>
  <si>
    <t>Pavez Bastías Hernan Alejandro</t>
  </si>
  <si>
    <t>Peña Ayala Manuel Enrique</t>
  </si>
  <si>
    <t>Perez Perez Darwin Antonio</t>
  </si>
  <si>
    <t>Perez Vasquez Gerardo Arturo</t>
  </si>
  <si>
    <t xml:space="preserve">PROG </t>
  </si>
  <si>
    <t>Piderit Gonzalez Veronica Daniela</t>
  </si>
  <si>
    <t>Jefe Unidad Investigación y Sensorial</t>
  </si>
  <si>
    <t>Piedrahita Villada José</t>
  </si>
  <si>
    <t>Pimentel Aponte Josuald Jose</t>
  </si>
  <si>
    <t>Pinilla Pozo Luciano Enrique</t>
  </si>
  <si>
    <t>Pinto Palma Marco Antonio</t>
  </si>
  <si>
    <t>Pinto Sepulveda Gonzalo Alexis</t>
  </si>
  <si>
    <t>Pizarro Alegria Mitzi Elena</t>
  </si>
  <si>
    <t>Pizarro Corvalan Carolina Francisca</t>
  </si>
  <si>
    <t>Encargado De Evaluación Sensorial</t>
  </si>
  <si>
    <t>Poblete Huina Christopher Alejandro</t>
  </si>
  <si>
    <t>Polo Vallejo Cristian Arturo</t>
  </si>
  <si>
    <t>Técnico De Medio Ambiente</t>
  </si>
  <si>
    <t>Ponce Villanueva Cristofer Jonatan</t>
  </si>
  <si>
    <t>Portilla Ortiz Fernando David</t>
  </si>
  <si>
    <t>Pozas Pozas Sebastián Antonio</t>
  </si>
  <si>
    <t>Especialista Sabores Salados</t>
  </si>
  <si>
    <t>Pozo Leiva Heylen Valeska</t>
  </si>
  <si>
    <t>Jefe de Medio Ambiente, Prev y Normas Calidad</t>
  </si>
  <si>
    <t>Puen Huaiquipan Julio Florencio</t>
  </si>
  <si>
    <t>Pulgar Toledo Karen Constanza</t>
  </si>
  <si>
    <t>Quijada Mejias Jorge Eliecer</t>
  </si>
  <si>
    <t>Coordinador Comercial Exportaciones</t>
  </si>
  <si>
    <t>ecu, vzla, uru</t>
  </si>
  <si>
    <t xml:space="preserve">Quilodrán Escobar Macarena De La </t>
  </si>
  <si>
    <t>Quiroz Flores Julio Enrique</t>
  </si>
  <si>
    <t>Quiroz Herrera Luis Antonio</t>
  </si>
  <si>
    <t>Infante Ramirez Sebastián Alberto</t>
  </si>
  <si>
    <t>Ramírez Jeldes Sebastián Antonio</t>
  </si>
  <si>
    <t>Ramos Castillo Cristian Ignacio</t>
  </si>
  <si>
    <t>Reyes Carvallo Rosa De Lourdes</t>
  </si>
  <si>
    <t>Reyes Retamal Nicolas Fernando</t>
  </si>
  <si>
    <t>Reyes Rubilar Marcelo Bernabe</t>
  </si>
  <si>
    <t>Reyes Salazar Javier Ignacio</t>
  </si>
  <si>
    <t>Jefe Unidad Gestión de Operaciones</t>
  </si>
  <si>
    <t>JEFE ANALISTA</t>
  </si>
  <si>
    <t>Rios Perez Dallmir Enrique</t>
  </si>
  <si>
    <t>Rios Quiroz Marcos Gonzalo</t>
  </si>
  <si>
    <t>Jefe De Logística</t>
  </si>
  <si>
    <t>Rios Seco Marcela Del Carmen</t>
  </si>
  <si>
    <t>Rios Tranamil Humberto Sigisfredo</t>
  </si>
  <si>
    <t>Rioseco Gallardo Marco Andres</t>
  </si>
  <si>
    <t>Riquelme Avalos Sebastian Segundo</t>
  </si>
  <si>
    <t>Riquelme Rodriguez Fernando Ariel</t>
  </si>
  <si>
    <t>Riveros Guzman David</t>
  </si>
  <si>
    <t>Roa Osses Daniela Paz</t>
  </si>
  <si>
    <t>Roa Vargas Eyver Orankis</t>
  </si>
  <si>
    <t>Rodriguez  Jhon Miguel</t>
  </si>
  <si>
    <t>Analista de Datos</t>
  </si>
  <si>
    <t>Rodriguez Rosales Eugenio Antonio</t>
  </si>
  <si>
    <t>Rodriguez Vielma Jesus Rafael</t>
  </si>
  <si>
    <t>Rojas Cataldo Francisco Javier</t>
  </si>
  <si>
    <t>Rojas Guerrero Raul Antonio</t>
  </si>
  <si>
    <t>Rojas Miquel Oscar Armando</t>
  </si>
  <si>
    <t>Rojas Mora Marco Elizer</t>
  </si>
  <si>
    <t>Rojas Pavon Jaime Alfonso</t>
  </si>
  <si>
    <t>Jefe de BI y Control de Gestión</t>
  </si>
  <si>
    <t>Rojas Torres Ana Elisa</t>
  </si>
  <si>
    <t>Jefe Unidad Cromotagrafia Y Mejoramiento</t>
  </si>
  <si>
    <t>Rojas Uribe Fernanda Jazmín</t>
  </si>
  <si>
    <t>Roman Gonzalez Joel Esteban</t>
  </si>
  <si>
    <t>III  Luc</t>
  </si>
  <si>
    <t>Romero Barros Maritza Del Carmen</t>
  </si>
  <si>
    <t>Especialista Aplic Sab Culinarios</t>
  </si>
  <si>
    <t>Romero Jensen Roberto Enrique</t>
  </si>
  <si>
    <t>Ruiz Bahamonde Jorge Andrés</t>
  </si>
  <si>
    <t>Higienista</t>
  </si>
  <si>
    <t>Rupallan Guaringa Edgar Habraham</t>
  </si>
  <si>
    <t>Saavedra Navarrete Ciro</t>
  </si>
  <si>
    <t>Saez Avendaño Isaac Cristian</t>
  </si>
  <si>
    <t>Saez Osses Carlos Alfonso</t>
  </si>
  <si>
    <t>Salazar Alvarez Marcelo Ricardo</t>
  </si>
  <si>
    <t>Salvatierra Lira Jorge Hernan</t>
  </si>
  <si>
    <t>San Martin Lamilla Gabriel Alejandro</t>
  </si>
  <si>
    <t>San Martin Santibañez David Orlando</t>
  </si>
  <si>
    <t>San Martin Silva Jose Enrique</t>
  </si>
  <si>
    <t>Jefe De Aseguramiento De Calidad</t>
  </si>
  <si>
    <t>Sanchez Ferreira Cesar Cristobal</t>
  </si>
  <si>
    <t>Sanchez Montano Juan Pablo</t>
  </si>
  <si>
    <t>Sanchez Santibáñez Luis Salvador</t>
  </si>
  <si>
    <t>Gestor de Proyectos de Infraestructura</t>
  </si>
  <si>
    <t>Sandoval Contreras Nicolás Alexis</t>
  </si>
  <si>
    <t>Santander Cruces Bastian Antonio</t>
  </si>
  <si>
    <t>Santander Gutierrez Felipe Ignacio</t>
  </si>
  <si>
    <t>Santander Hoffmann Claudia Andrea</t>
  </si>
  <si>
    <t>Santander Soto Cristian Andrés</t>
  </si>
  <si>
    <t>Sepulveda Oviedo Nelson Alfonso</t>
  </si>
  <si>
    <t>Jefe Bodega De Exportaciones</t>
  </si>
  <si>
    <t>Serrano Quezada Valeska Josefina</t>
  </si>
  <si>
    <t>Jefe Unidad Control Calidad Materias Primas</t>
  </si>
  <si>
    <t>Silva Reyes Paul Alexis</t>
  </si>
  <si>
    <t>Solar Guzman Hernan Alberto</t>
  </si>
  <si>
    <t>Jefe De Servicios Generales</t>
  </si>
  <si>
    <t>Gestor SSGG / contratos</t>
  </si>
  <si>
    <t>Solis Cartes Cesar Antonio</t>
  </si>
  <si>
    <t>Soto Castro Santiago Tomás</t>
  </si>
  <si>
    <t>Soto Nuñez Francisco Alejandro</t>
  </si>
  <si>
    <t>Soto Rodriguez Cristian</t>
  </si>
  <si>
    <t>Soto Vera Rodrigo Alexander</t>
  </si>
  <si>
    <t>Tamayo Cruz Carolina Ivette</t>
  </si>
  <si>
    <t>Tapia Valenzuela Victor Jose</t>
  </si>
  <si>
    <t>Thumann Llermaly Katherina Andrea</t>
  </si>
  <si>
    <t>Torrealba Mujica Daniel Enrique</t>
  </si>
  <si>
    <t>Torres Gana Carlos Isaac</t>
  </si>
  <si>
    <t>Torres Villena Danae Monserrat</t>
  </si>
  <si>
    <t>Triviño Ordoñez Pedro Eduardo</t>
  </si>
  <si>
    <t>Ulloa Valdés María Francisca</t>
  </si>
  <si>
    <t>Analista De Innovación</t>
  </si>
  <si>
    <t>Urbano Sanchez Jhon Esteban</t>
  </si>
  <si>
    <t>Urtubia Muñoz Marco Antonio</t>
  </si>
  <si>
    <t>6008</t>
  </si>
  <si>
    <t>Valdebenito Tapia Rosa Lissette</t>
  </si>
  <si>
    <t>Contralor Tributario y Patrimonial</t>
  </si>
  <si>
    <t>Valdenegro Castro Marixa Lucia</t>
  </si>
  <si>
    <t>Valdes Azua Vanessa Constanza</t>
  </si>
  <si>
    <t>Jefe Unidad de Regulaciones</t>
  </si>
  <si>
    <t>Valencia Quinteros Lorena Jazmin</t>
  </si>
  <si>
    <t>Vallejos Diaz Anggie Margareth Alicia</t>
  </si>
  <si>
    <t>Vargas Carmona Felipe Francisco</t>
  </si>
  <si>
    <t>Veas Oyarzún Felipe Andrés</t>
  </si>
  <si>
    <t>Vega Vidal Victoria Alejandra</t>
  </si>
  <si>
    <t>Encargado Control Calidad</t>
  </si>
  <si>
    <t>Vera Ibarra Cesar Ivan</t>
  </si>
  <si>
    <t>Supervisor</t>
  </si>
  <si>
    <t>Vera Olivos Camila Alejandra</t>
  </si>
  <si>
    <t>colom, guate, crica, mx</t>
  </si>
  <si>
    <t>Vilchez Fernandez Rodrigo Alexis</t>
  </si>
  <si>
    <t>Villagra Soto Mariano Alfonso</t>
  </si>
  <si>
    <t>Villalobos Salas Johana Bárbara</t>
  </si>
  <si>
    <t>Villarreal Borges Deliana Veronica</t>
  </si>
  <si>
    <t>Villarroel Ceron Jonathan Leonardo</t>
  </si>
  <si>
    <t>Villena Alvarez Danny Ariel</t>
  </si>
  <si>
    <t>SUP INT</t>
  </si>
  <si>
    <t>Yañez Espinoza Juan Jose</t>
  </si>
  <si>
    <t>Yaryes Vergara Maria Soledad</t>
  </si>
  <si>
    <t>Subgerente De Creacion Y Aplicacion De S</t>
  </si>
  <si>
    <t>Zanni Canales Rosse Mery</t>
  </si>
  <si>
    <t>Ingeniero de Optimización</t>
  </si>
  <si>
    <t>Zerpa Gonzalez Elio Donovan</t>
  </si>
  <si>
    <t>Jefe Unidad Infraestructura TI</t>
  </si>
  <si>
    <t>Venegas Velasquez Constanza</t>
  </si>
  <si>
    <t>Cisternas Castro Rodrigo Andrés</t>
  </si>
  <si>
    <t>Beiza Mardones Sixto Manuel</t>
  </si>
  <si>
    <t>Alvarado Rojas Andrés Alberto</t>
  </si>
  <si>
    <t>Orellana Parra Camila Andrea</t>
  </si>
  <si>
    <t>Auditor de Cumplimiento</t>
  </si>
  <si>
    <t>Maulén Jiménez Juan Antonio</t>
  </si>
  <si>
    <t>Fuentes Carvajal Héctor Joaquín</t>
  </si>
  <si>
    <t>González Ulloa Joyce Andrea</t>
  </si>
  <si>
    <t>Flores Pacheco Khristopher Frederic</t>
  </si>
  <si>
    <t>Catalan Riveros Juan Carlos</t>
  </si>
  <si>
    <t>Arrieta Castro Helen Mariu</t>
  </si>
  <si>
    <t>Curín Hudson Camila Alejandra</t>
  </si>
  <si>
    <t>Analista de Calidad Muestras</t>
  </si>
  <si>
    <t>Hazbun Hicks Yubran Farid</t>
  </si>
  <si>
    <t>Jefe de Ventas</t>
  </si>
  <si>
    <t>Sepulveda Perez Loreto Andrea</t>
  </si>
  <si>
    <t>Líder Analistas Cromatográficos</t>
  </si>
  <si>
    <t>Reveco Fuentes Vicky Andrea</t>
  </si>
  <si>
    <t>Saborista de Planta</t>
  </si>
  <si>
    <t>Garrido Chamorro Victor Boris</t>
  </si>
  <si>
    <t>Quezada Inostroza Jenny Elisa</t>
  </si>
  <si>
    <t>Reyes Araneda Valesca Del Pilar</t>
  </si>
  <si>
    <t>Torres Quezada Aranza Andrea</t>
  </si>
  <si>
    <t>Analista De Regulaciones</t>
  </si>
  <si>
    <t>Pinto Fuentes Tiare Catalina</t>
  </si>
  <si>
    <t>Villegas Montoya Manuel Alejandro</t>
  </si>
  <si>
    <t>bolivia, para, arg, puj, salvador</t>
  </si>
  <si>
    <t>Salas Barragan Alejandra Carolina</t>
  </si>
  <si>
    <t>Gatica Cornejo Nancy Del Carmen</t>
  </si>
  <si>
    <t>Alcota Huirimilla Katiuska Nataly</t>
  </si>
  <si>
    <t>Chaparro Medina Claudio Andrés</t>
  </si>
  <si>
    <t>Villagra Varela Christopher Sebastian</t>
  </si>
  <si>
    <t>Palavecino Osorio Daniela Danitza</t>
  </si>
  <si>
    <t>Cuenca Rimasca Italo Rafael</t>
  </si>
  <si>
    <t xml:space="preserve">Garrido Caballero Eduardo Andrés </t>
  </si>
  <si>
    <t>Romero Romero Jose Mauricio</t>
  </si>
  <si>
    <t>Olivares Aguilera Jordan Israel</t>
  </si>
  <si>
    <t>Morel Poly Marian Nataly</t>
  </si>
  <si>
    <t>Silva Tapia Ricardo Antonio</t>
  </si>
  <si>
    <t>Arrieta Arrieta Maximiliano Augusto</t>
  </si>
  <si>
    <t>Ulloa Soto Ivan Ignacio</t>
  </si>
  <si>
    <t>Analista Control De Gestión</t>
  </si>
  <si>
    <t>Salas Salamanca Bastián Rodrigo</t>
  </si>
  <si>
    <t>Berrios Serantoni Patricia Karla Nicole</t>
  </si>
  <si>
    <t>Meza Álvarez Janis Camila</t>
  </si>
  <si>
    <t>Ormeño Zúñiga David Andrés</t>
  </si>
  <si>
    <t>Operario Almacenamiento y Gestión de Residuos</t>
  </si>
  <si>
    <t>Figueroa Castro Jorge Andres</t>
  </si>
  <si>
    <t>Gallardo Vargas Ayra Fernanda</t>
  </si>
  <si>
    <t>González Quezada Alexis</t>
  </si>
  <si>
    <t>Galdames Saravia Alfredo Enrique</t>
  </si>
  <si>
    <t>Programador</t>
  </si>
  <si>
    <t>Schurter Guajardo Cynthia Andrea</t>
  </si>
  <si>
    <t>González Abarca Hugo</t>
  </si>
  <si>
    <t>Cáceres Toro Daryen Andree</t>
  </si>
  <si>
    <t>Saavedra Riquelme Jamppier Alejandro</t>
  </si>
  <si>
    <t>Flores Hernández Leticia Andrea</t>
  </si>
  <si>
    <t>Lizana Parraguez Fernanda Luna</t>
  </si>
  <si>
    <t>Mondaca Montero Nicolás Ignacio</t>
  </si>
  <si>
    <t>Vergara Ramirez Pedro Miguel</t>
  </si>
  <si>
    <t>Hernández Carrasco Javier Andrés</t>
  </si>
  <si>
    <t>Varela Cea Natalia Belén</t>
  </si>
  <si>
    <t>Lorca Hernandez Ivana Rocío</t>
  </si>
  <si>
    <t>Contreras Vera Macarena Alexandra</t>
  </si>
  <si>
    <t>Díaz Lara Jonatan Rubén</t>
  </si>
  <si>
    <t>Santelices Martínez Ariel Domingo</t>
  </si>
  <si>
    <t>Araya Méndez Angela Beatriz</t>
  </si>
  <si>
    <t>Ávila Bravo Scarlette Nataly</t>
  </si>
  <si>
    <t>Sepúlveda Navarro Matías Alejandro</t>
  </si>
  <si>
    <t>Lisboa Mondaca Claudio Esteban</t>
  </si>
  <si>
    <t>Fernández Rosas Nicolás Esteban</t>
  </si>
  <si>
    <t>Analista de RRHH y Automatización</t>
  </si>
  <si>
    <t>Ortiz López Víctor Boris</t>
  </si>
  <si>
    <t>Burg Ermann Ximena Clara</t>
  </si>
  <si>
    <t>7402</t>
  </si>
  <si>
    <t>Gerente Desarrollo Corporativo</t>
  </si>
  <si>
    <t>Carcamo Catalan Juan Heriberto</t>
  </si>
  <si>
    <t>Gerente de Producción y Logística</t>
  </si>
  <si>
    <t>Elizalde Juanicotena Juan Jesus</t>
  </si>
  <si>
    <t>Gerente Corporativo As Regulatorios y Científicos</t>
  </si>
  <si>
    <t>Henriquez Escobedo Karen Paz</t>
  </si>
  <si>
    <t>Gerente de Aplicación y Desarrollo de Fragancias</t>
  </si>
  <si>
    <t>Israel Abramovich Ricardo Gregorio</t>
  </si>
  <si>
    <t>Gerente de Exportaciones Mercado de Sabores</t>
  </si>
  <si>
    <t>Misraji Vaizer Deborah Lissete</t>
  </si>
  <si>
    <t>Gerente de Personas y SSGG</t>
  </si>
  <si>
    <t>Schmauk Cespedes Claudio</t>
  </si>
  <si>
    <t>Gerente de Finanzas</t>
  </si>
  <si>
    <t>Schwartz Greve Andrea</t>
  </si>
  <si>
    <t>Gerente Comercial Sabores Chile</t>
  </si>
  <si>
    <t>Ulloa Bozo Michel Patricio</t>
  </si>
  <si>
    <t>Gerente Comercial Fragancias</t>
  </si>
  <si>
    <t>Sanguineti Guaita Romina Fiorella</t>
  </si>
  <si>
    <t>Gerente De Creación Sabores</t>
  </si>
  <si>
    <t>Hidalgo Aburto Freddy Andrés</t>
  </si>
  <si>
    <t>Maldonado Vega Kiara De Las Mercedes</t>
  </si>
  <si>
    <t>Jiménez Bravo José Luis</t>
  </si>
  <si>
    <t>Vivanco Orellana Rodrigo Alejandro</t>
  </si>
  <si>
    <t>Supervisor de Mantención</t>
  </si>
  <si>
    <t>Soto Escobar Moisés Gabriel</t>
  </si>
  <si>
    <t>Silva Barrientos Denise Patricia</t>
  </si>
  <si>
    <t>Sotomayor Muñoz Bryan William</t>
  </si>
  <si>
    <t>Padilla Bastias Gonzalo Andrés</t>
  </si>
  <si>
    <t>Fuentes Barahona Gabriel Esteban</t>
  </si>
  <si>
    <t>Pavez Suarez Mauricio Esteban</t>
  </si>
  <si>
    <t>Droguett Briones Mauricio Leandro</t>
  </si>
  <si>
    <t>Aguilar Gonzalez Jose</t>
  </si>
  <si>
    <t>KZ</t>
  </si>
  <si>
    <t>Vvs</t>
  </si>
  <si>
    <t>Alfaro Gutierrez Erika Cristina</t>
  </si>
  <si>
    <t>7006</t>
  </si>
  <si>
    <t>Antilef Marimán Francisca Alejandra</t>
  </si>
  <si>
    <t>Aranguiz Maya Manuel Jesús</t>
  </si>
  <si>
    <t>Arenas Berna Lorena Agustina</t>
  </si>
  <si>
    <t>Bordoni Astudillo Javiera Constanza</t>
  </si>
  <si>
    <t>Gestor Comercial Junior</t>
  </si>
  <si>
    <t>Duran Barrales Maximiliano Adolfo</t>
  </si>
  <si>
    <t>Eguiluz Toledo Angel Rodrigo</t>
  </si>
  <si>
    <t>Espinoza Maldonado Thiare Valentina</t>
  </si>
  <si>
    <t>Figueroa Olguin Nelida Del Carmen</t>
  </si>
  <si>
    <t>Flores Hernandez Renato Jose</t>
  </si>
  <si>
    <t>Holguin Meneses Alejandro Antonio</t>
  </si>
  <si>
    <t>Ibañez Arce Carlos Andres</t>
  </si>
  <si>
    <t>Encargado De Operaciones</t>
  </si>
  <si>
    <t>Kellner Gumpert Victoria</t>
  </si>
  <si>
    <t>Subgerente de Negocio SyF</t>
  </si>
  <si>
    <t>Martinez Ibañez Alejandra Angelica</t>
  </si>
  <si>
    <t>Montero Vasquez David Elias</t>
  </si>
  <si>
    <t>Asistente De Operaciones</t>
  </si>
  <si>
    <t>Ortega Chaparro Carla Cecilia</t>
  </si>
  <si>
    <t>Asistente De Marketing</t>
  </si>
  <si>
    <t>Ortega González Catalina Andrea</t>
  </si>
  <si>
    <t>Osorio Soto Barbara Abigail</t>
  </si>
  <si>
    <t>Peña Delgado Jocelyn Ninoska</t>
  </si>
  <si>
    <t>Pérez Zuñiga Felipe Ignacio Joaquín</t>
  </si>
  <si>
    <t>Gestor Comercial Pleno</t>
  </si>
  <si>
    <t>Rebolledo Cariz Crisch Rachel</t>
  </si>
  <si>
    <t>FT</t>
  </si>
  <si>
    <t>Torres Otarola Bayron Andres</t>
  </si>
  <si>
    <t>Trujillo Quintanilla Maria Francisca</t>
  </si>
  <si>
    <t>Jefe Laboratorio Aplicaciones</t>
  </si>
  <si>
    <t>Varela Gonzalez Susana Marcela</t>
  </si>
  <si>
    <t>Subgerente Comercial FraganciasCl</t>
  </si>
  <si>
    <t>Vásquez Adrián Francisco Javier</t>
  </si>
  <si>
    <t>Vergara Diaz Evelyn Lorena</t>
  </si>
  <si>
    <t>Zarate Mesa Karen</t>
  </si>
  <si>
    <t>Gerente De Unidad De Negocios SFCL</t>
  </si>
  <si>
    <t>Marin Calvache Harry Giovanny</t>
  </si>
  <si>
    <t>Silva Lavin Alejandro Matias</t>
  </si>
  <si>
    <t>Alvarado Bravo Mario Gilmar</t>
  </si>
  <si>
    <t>Bustos Aguilera Jonathan Alexis</t>
  </si>
  <si>
    <t>Daza Valdebenito Angelo Alexander</t>
  </si>
  <si>
    <t>Donoso Ortega Jose Ignacio</t>
  </si>
  <si>
    <t>Dorantes Chavez Rodolfo Antonio</t>
  </si>
  <si>
    <t>Huerta Moreno Jose Miguel</t>
  </si>
  <si>
    <t>López Villanueva Felipe Ignacio</t>
  </si>
  <si>
    <t>Órdenes Morales Wladimir Eulogio Osiel</t>
  </si>
  <si>
    <t>Quiroz Troncoso Daniel Alexis</t>
  </si>
  <si>
    <t>Rodriguez Castillo Diego Rafael</t>
  </si>
  <si>
    <t>Vargas Herrera Hernán Andrés</t>
  </si>
  <si>
    <t>Yañez Ruiz Juan Ramón</t>
  </si>
  <si>
    <t>Carreño Gonzalez Francisco Javier</t>
  </si>
  <si>
    <t>Coordinador de Planta</t>
  </si>
  <si>
    <t>Franco Marulanda Cesar Alfonso</t>
  </si>
  <si>
    <t>Durán Ñancupil María José Fernanda</t>
  </si>
  <si>
    <t>Bravo Gallego Marcela Andrea</t>
  </si>
  <si>
    <t>Espinoza Bustos David Gabriel</t>
  </si>
  <si>
    <t>Ortiz Urbina Ana María</t>
  </si>
  <si>
    <t>Alvarado Dip Jose Luis</t>
  </si>
  <si>
    <t>Rigordi Muñoz Giovanna</t>
  </si>
  <si>
    <t>Arancibia  Leandro Elías Agustín</t>
  </si>
  <si>
    <t>Agurto Urrutia Flaminio Del Carmen</t>
  </si>
  <si>
    <t>Chofer</t>
  </si>
  <si>
    <t>CHOF SR</t>
  </si>
  <si>
    <t>Barrales Palma Pablo</t>
  </si>
  <si>
    <t>Castro Rojas Matías Nicolás</t>
  </si>
  <si>
    <t>Peoneta</t>
  </si>
  <si>
    <t>PEONETA</t>
  </si>
  <si>
    <t>Curallanca Trecanahuel Marco Andres</t>
  </si>
  <si>
    <t>CHOF INT</t>
  </si>
  <si>
    <t>Diaz  Ruben Antonio</t>
  </si>
  <si>
    <t>Díaz Hernández Alvaro Felipe</t>
  </si>
  <si>
    <t>Diaz Vergara Juan Gorki</t>
  </si>
  <si>
    <t>Garcia Diaz Felipe Andres</t>
  </si>
  <si>
    <t>I Luc</t>
  </si>
  <si>
    <t>Gutierrez Caceres Claudio Antonio</t>
  </si>
  <si>
    <t>IV</t>
  </si>
  <si>
    <t>III</t>
  </si>
  <si>
    <t>Moreno Corral Erik Enrique</t>
  </si>
  <si>
    <t>Oliva Ordenes Jose Antonio</t>
  </si>
  <si>
    <t>Olivas Medel Jose Sebastian</t>
  </si>
  <si>
    <t>Orellana Fuentes Mario Rodolfo</t>
  </si>
  <si>
    <t>Oviedo Castillo Bernardo Esteban</t>
  </si>
  <si>
    <t>Palma Diaz Luis Jonathan</t>
  </si>
  <si>
    <t>Riquelme Jara Carlos Rodrigo</t>
  </si>
  <si>
    <t>Riquelme Luna Joaquin</t>
  </si>
  <si>
    <t>Romero Reyes Emerson Ivan</t>
  </si>
  <si>
    <t>Salazar Inostroza Elson Maximiliano</t>
  </si>
  <si>
    <t>Sotomayor Peñailillo Fabian Alejandro</t>
  </si>
  <si>
    <t>Utreras Sanchez Eduardo Andres</t>
  </si>
  <si>
    <t>Vásquez Acevedo Kevin Andrés</t>
  </si>
  <si>
    <t>Empresa - Nombre Empresa</t>
  </si>
  <si>
    <t>Rut</t>
  </si>
  <si>
    <t>CARLOS CRAMER PRODUCTOS AROMÁTICOS SA CI</t>
  </si>
  <si>
    <t>20051168-9</t>
  </si>
  <si>
    <t>25861292-2</t>
  </si>
  <si>
    <t>26542918-1</t>
  </si>
  <si>
    <t>21889457-7</t>
  </si>
  <si>
    <t>19683409-5</t>
  </si>
  <si>
    <t>18954554-1</t>
  </si>
  <si>
    <t>16976419-0</t>
  </si>
  <si>
    <t>16557510-5</t>
  </si>
  <si>
    <t>16015563-9</t>
  </si>
  <si>
    <t>15367808-1</t>
  </si>
  <si>
    <t>13280220-3</t>
  </si>
  <si>
    <t>11837975-6</t>
  </si>
  <si>
    <t>18682875-5</t>
  </si>
  <si>
    <t>21919428-5</t>
  </si>
  <si>
    <t>18541431-0</t>
  </si>
  <si>
    <t>18512290-5</t>
  </si>
  <si>
    <t>20433244-4</t>
  </si>
  <si>
    <t>18021181-0</t>
  </si>
  <si>
    <t>23181914-2</t>
  </si>
  <si>
    <t>18836244-3</t>
  </si>
  <si>
    <t>12632762-5</t>
  </si>
  <si>
    <t>18332520-5</t>
  </si>
  <si>
    <t>17278236-1</t>
  </si>
  <si>
    <t>20055122-2</t>
  </si>
  <si>
    <t>9491159-1</t>
  </si>
  <si>
    <t>18957219-0</t>
  </si>
  <si>
    <t>15797997-3</t>
  </si>
  <si>
    <t>17316167-0</t>
  </si>
  <si>
    <t>16935747-1</t>
  </si>
  <si>
    <t>14156981-3</t>
  </si>
  <si>
    <t>23610509-1</t>
  </si>
  <si>
    <t>12468819-1</t>
  </si>
  <si>
    <t>16800159-2</t>
  </si>
  <si>
    <t>27042560-7</t>
  </si>
  <si>
    <t>26689690-5</t>
  </si>
  <si>
    <t>12380668-9</t>
  </si>
  <si>
    <t>11524484-1</t>
  </si>
  <si>
    <t>17150512-7</t>
  </si>
  <si>
    <t>13911264-4</t>
  </si>
  <si>
    <t>19818948-0</t>
  </si>
  <si>
    <t>20450778-3</t>
  </si>
  <si>
    <t>17781202-1</t>
  </si>
  <si>
    <t>18794618-2</t>
  </si>
  <si>
    <t>26998630-1</t>
  </si>
  <si>
    <t>19420469-8</t>
  </si>
  <si>
    <t>26210046-4</t>
  </si>
  <si>
    <t>21165607-7</t>
  </si>
  <si>
    <t>20002279-3</t>
  </si>
  <si>
    <t>26362125-5</t>
  </si>
  <si>
    <t>26070020-0</t>
  </si>
  <si>
    <t>12357791-4</t>
  </si>
  <si>
    <t>14194403-7</t>
  </si>
  <si>
    <t>19792744-5</t>
  </si>
  <si>
    <t>9252524-4</t>
  </si>
  <si>
    <t>20162645-5</t>
  </si>
  <si>
    <t>12291995-1</t>
  </si>
  <si>
    <t>20729014-9</t>
  </si>
  <si>
    <t>19292232-1</t>
  </si>
  <si>
    <t>15334589-9</t>
  </si>
  <si>
    <t>16018852-9</t>
  </si>
  <si>
    <t>21849441-2</t>
  </si>
  <si>
    <t>21728075-3</t>
  </si>
  <si>
    <t>19475653-4</t>
  </si>
  <si>
    <t>15934416-9</t>
  </si>
  <si>
    <t>15954342-0</t>
  </si>
  <si>
    <t>21530953-3</t>
  </si>
  <si>
    <t>12634159-8</t>
  </si>
  <si>
    <t>17292954-0</t>
  </si>
  <si>
    <t>15820779-6</t>
  </si>
  <si>
    <t>16623947-8</t>
  </si>
  <si>
    <t>19417608-2</t>
  </si>
  <si>
    <t>26975407-9</t>
  </si>
  <si>
    <t>13463902-4</t>
  </si>
  <si>
    <t>18200608-4</t>
  </si>
  <si>
    <t>25984671-4</t>
  </si>
  <si>
    <t>12119527-5</t>
  </si>
  <si>
    <t>17325081-9</t>
  </si>
  <si>
    <t>25540007-k</t>
  </si>
  <si>
    <t>15473198-9</t>
  </si>
  <si>
    <t>12474187-4</t>
  </si>
  <si>
    <t>12592360-7</t>
  </si>
  <si>
    <t>12645553-4</t>
  </si>
  <si>
    <t>17070172-0</t>
  </si>
  <si>
    <t>10885857-5</t>
  </si>
  <si>
    <t>17244298-6</t>
  </si>
  <si>
    <t>16076462-7</t>
  </si>
  <si>
    <t>13469578-1</t>
  </si>
  <si>
    <t>11296179-8</t>
  </si>
  <si>
    <t>18533922-k</t>
  </si>
  <si>
    <t>8800058-7</t>
  </si>
  <si>
    <t>18952938-4</t>
  </si>
  <si>
    <t>10947411-8</t>
  </si>
  <si>
    <t>27093522-2</t>
  </si>
  <si>
    <t>13240392-9</t>
  </si>
  <si>
    <t>15923230-1</t>
  </si>
  <si>
    <t>13270127-k</t>
  </si>
  <si>
    <t>12314132-6</t>
  </si>
  <si>
    <t>16546947-k</t>
  </si>
  <si>
    <t>20118367-7</t>
  </si>
  <si>
    <t>13427831-5</t>
  </si>
  <si>
    <t>18664101-9</t>
  </si>
  <si>
    <t>9093145-8</t>
  </si>
  <si>
    <t>18497682-k</t>
  </si>
  <si>
    <t>15357778-1</t>
  </si>
  <si>
    <t>19282911-9</t>
  </si>
  <si>
    <t>17259907-9</t>
  </si>
  <si>
    <t>19563621-4</t>
  </si>
  <si>
    <t>25607565-2</t>
  </si>
  <si>
    <t>25829213-8</t>
  </si>
  <si>
    <t>15661444-0</t>
  </si>
  <si>
    <t>16561803-3</t>
  </si>
  <si>
    <t>17416401-0</t>
  </si>
  <si>
    <t>27826271-5</t>
  </si>
  <si>
    <t>14170493-1</t>
  </si>
  <si>
    <t>8672444-8</t>
  </si>
  <si>
    <t>20222981-6</t>
  </si>
  <si>
    <t>18480925-7</t>
  </si>
  <si>
    <t>15775315-0</t>
  </si>
  <si>
    <t>13061856-1</t>
  </si>
  <si>
    <t>20053662-2</t>
  </si>
  <si>
    <t>18927755-5</t>
  </si>
  <si>
    <t>11484287-7</t>
  </si>
  <si>
    <t>10279910-0</t>
  </si>
  <si>
    <t>11159290-k</t>
  </si>
  <si>
    <t>12642681-k</t>
  </si>
  <si>
    <t>16398634-5</t>
  </si>
  <si>
    <t>25625114-0</t>
  </si>
  <si>
    <t>25822362-4</t>
  </si>
  <si>
    <t>17926429-3</t>
  </si>
  <si>
    <t>14300267-5</t>
  </si>
  <si>
    <t>16241911-0</t>
  </si>
  <si>
    <t>19174332-6</t>
  </si>
  <si>
    <t>12862673-5</t>
  </si>
  <si>
    <t>19211733-k</t>
  </si>
  <si>
    <t>16694989-0</t>
  </si>
  <si>
    <t>12658197-1</t>
  </si>
  <si>
    <t>15776698-8</t>
  </si>
  <si>
    <t>19631279-k</t>
  </si>
  <si>
    <t>10949302-3</t>
  </si>
  <si>
    <t>18027793-5</t>
  </si>
  <si>
    <t>17293728-4</t>
  </si>
  <si>
    <t>18567094-5</t>
  </si>
  <si>
    <t>13702299-0</t>
  </si>
  <si>
    <t>7773489-9</t>
  </si>
  <si>
    <t>15662381-4</t>
  </si>
  <si>
    <t>16914208-4</t>
  </si>
  <si>
    <t>25322441-k</t>
  </si>
  <si>
    <t>17428217-k</t>
  </si>
  <si>
    <t>18053915-8</t>
  </si>
  <si>
    <t>16622679-1</t>
  </si>
  <si>
    <t>11280338-6</t>
  </si>
  <si>
    <t>15377760-8</t>
  </si>
  <si>
    <t>16151511-6</t>
  </si>
  <si>
    <t>19311074-6</t>
  </si>
  <si>
    <t>25624878-6</t>
  </si>
  <si>
    <t>13020926-2</t>
  </si>
  <si>
    <t>17488577-k</t>
  </si>
  <si>
    <t>26867860-3</t>
  </si>
  <si>
    <t>26927040-3</t>
  </si>
  <si>
    <t>13921072-7</t>
  </si>
  <si>
    <t>11079870-9</t>
  </si>
  <si>
    <t>20344692-6</t>
  </si>
  <si>
    <t>13699431-k</t>
  </si>
  <si>
    <t>21441722-7</t>
  </si>
  <si>
    <t>15429771-5</t>
  </si>
  <si>
    <t>8738725-9</t>
  </si>
  <si>
    <t>10994473-4</t>
  </si>
  <si>
    <t>10339783-9</t>
  </si>
  <si>
    <t>26691522-5</t>
  </si>
  <si>
    <t>26954249-7</t>
  </si>
  <si>
    <t>20191361-6</t>
  </si>
  <si>
    <t>17250815-4</t>
  </si>
  <si>
    <t>26422085-8</t>
  </si>
  <si>
    <t>17408083-6</t>
  </si>
  <si>
    <t>10470220-1</t>
  </si>
  <si>
    <t>10341318-4</t>
  </si>
  <si>
    <t>14544253-2</t>
  </si>
  <si>
    <t>16007049-8</t>
  </si>
  <si>
    <t>19209862-9</t>
  </si>
  <si>
    <t>6986640-9</t>
  </si>
  <si>
    <t>6986639-5</t>
  </si>
  <si>
    <t>19284526-2</t>
  </si>
  <si>
    <t>11334046-0</t>
  </si>
  <si>
    <t>16418842-6</t>
  </si>
  <si>
    <t>20052792-5</t>
  </si>
  <si>
    <t>20580807-8</t>
  </si>
  <si>
    <t>15423761-5</t>
  </si>
  <si>
    <t>9689246-2</t>
  </si>
  <si>
    <t>17373130-2</t>
  </si>
  <si>
    <t>13469410-6</t>
  </si>
  <si>
    <t>20283227-k</t>
  </si>
  <si>
    <t>9093920-3</t>
  </si>
  <si>
    <t>17314895-k</t>
  </si>
  <si>
    <t>19558298-k</t>
  </si>
  <si>
    <t>17049574-8</t>
  </si>
  <si>
    <t>16932271-6</t>
  </si>
  <si>
    <t>13916566-7</t>
  </si>
  <si>
    <t>18072419-2</t>
  </si>
  <si>
    <t>15894057-4</t>
  </si>
  <si>
    <t>26724631-9</t>
  </si>
  <si>
    <t>14245109-3</t>
  </si>
  <si>
    <t>13291048-0</t>
  </si>
  <si>
    <t>13875252-6</t>
  </si>
  <si>
    <t>19418079-9</t>
  </si>
  <si>
    <t>18765417-3</t>
  </si>
  <si>
    <t>18063654-4</t>
  </si>
  <si>
    <t>19731750-7</t>
  </si>
  <si>
    <t>13297437-3</t>
  </si>
  <si>
    <t>25607292-0</t>
  </si>
  <si>
    <t>26068062-5</t>
  </si>
  <si>
    <t>12906586-9</t>
  </si>
  <si>
    <t>15838271-7</t>
  </si>
  <si>
    <t>15793950-5</t>
  </si>
  <si>
    <t>16422931-9</t>
  </si>
  <si>
    <t>7227947-6</t>
  </si>
  <si>
    <t>19727303-8</t>
  </si>
  <si>
    <t>11786096-5</t>
  </si>
  <si>
    <t>12632716-1</t>
  </si>
  <si>
    <t>25227098-1</t>
  </si>
  <si>
    <t>27064835-5</t>
  </si>
  <si>
    <t>17154507-2</t>
  </si>
  <si>
    <t>18276588-0</t>
  </si>
  <si>
    <t>18596930-4</t>
  </si>
  <si>
    <t>19037316-9</t>
  </si>
  <si>
    <t>19602463-8</t>
  </si>
  <si>
    <t>12641819-1</t>
  </si>
  <si>
    <t>17988156-k</t>
  </si>
  <si>
    <t>12464549-2</t>
  </si>
  <si>
    <t>14330339-k</t>
  </si>
  <si>
    <t>11851041-0</t>
  </si>
  <si>
    <t>17841404-6</t>
  </si>
  <si>
    <t>26049628-k</t>
  </si>
  <si>
    <t>7851470-1</t>
  </si>
  <si>
    <t>13679960-6</t>
  </si>
  <si>
    <t>18795775-3</t>
  </si>
  <si>
    <t>15892972-4</t>
  </si>
  <si>
    <t>16091619-2</t>
  </si>
  <si>
    <t>9903216-2</t>
  </si>
  <si>
    <t>17770657-4</t>
  </si>
  <si>
    <t>19090669-8</t>
  </si>
  <si>
    <t>19903707-2</t>
  </si>
  <si>
    <t>13168537-8</t>
  </si>
  <si>
    <t>15702915-0</t>
  </si>
  <si>
    <t>17028365-1</t>
  </si>
  <si>
    <t>11500383-6</t>
  </si>
  <si>
    <t>26140287-4</t>
  </si>
  <si>
    <t>11750638-k</t>
  </si>
  <si>
    <t>15385147-6</t>
  </si>
  <si>
    <t>13558836-9</t>
  </si>
  <si>
    <t>18547983-8</t>
  </si>
  <si>
    <t>16914303-k</t>
  </si>
  <si>
    <t>20053937-0</t>
  </si>
  <si>
    <t>24035160-9</t>
  </si>
  <si>
    <t>10601144-3</t>
  </si>
  <si>
    <t>19279657-1</t>
  </si>
  <si>
    <t>18834455-0</t>
  </si>
  <si>
    <t>10875002-2</t>
  </si>
  <si>
    <t>15580368-1</t>
  </si>
  <si>
    <t>10179598-5</t>
  </si>
  <si>
    <t>27268192-9</t>
  </si>
  <si>
    <t>17756583-0</t>
  </si>
  <si>
    <t>15635003-6</t>
  </si>
  <si>
    <t>13128669-4</t>
  </si>
  <si>
    <t>16724474-2</t>
  </si>
  <si>
    <t>12474901-8</t>
  </si>
  <si>
    <t>15462343-4</t>
  </si>
  <si>
    <t>16620040-7</t>
  </si>
  <si>
    <t>15528969-4</t>
  </si>
  <si>
    <t>17148664-5</t>
  </si>
  <si>
    <t>11904715-3</t>
  </si>
  <si>
    <t>18442124-0</t>
  </si>
  <si>
    <t>16422870-3</t>
  </si>
  <si>
    <t>17052683-k</t>
  </si>
  <si>
    <t>12679200-k</t>
  </si>
  <si>
    <t>17724964-5</t>
  </si>
  <si>
    <t>17257373-8</t>
  </si>
  <si>
    <t>26118229-7</t>
  </si>
  <si>
    <t>14046652-2</t>
  </si>
  <si>
    <t>26820457-1</t>
  </si>
  <si>
    <t>10033163-2</t>
  </si>
  <si>
    <t>27211253-3</t>
  </si>
  <si>
    <t>26168808-5</t>
  </si>
  <si>
    <t>15707022-3</t>
  </si>
  <si>
    <t>9262185-5</t>
  </si>
  <si>
    <t>19587499-9</t>
  </si>
  <si>
    <t>13055057-6</t>
  </si>
  <si>
    <t>13254597-9</t>
  </si>
  <si>
    <t>14006455-6</t>
  </si>
  <si>
    <t>27093599-0</t>
  </si>
  <si>
    <t>17026447-9</t>
  </si>
  <si>
    <t>17256315-5</t>
  </si>
  <si>
    <t>19034384-7</t>
  </si>
  <si>
    <t>12448393-k</t>
  </si>
  <si>
    <t>16084165-6</t>
  </si>
  <si>
    <t>18058734-9</t>
  </si>
  <si>
    <t>26489159-0</t>
  </si>
  <si>
    <t>16211984-2</t>
  </si>
  <si>
    <t>12284395-5</t>
  </si>
  <si>
    <t>16623994-k</t>
  </si>
  <si>
    <t>19037352-5</t>
  </si>
  <si>
    <t>22015796-2</t>
  </si>
  <si>
    <t>20596378-2</t>
  </si>
  <si>
    <t>10780646-6</t>
  </si>
  <si>
    <t>15668346-9</t>
  </si>
  <si>
    <t>11864527-8</t>
  </si>
  <si>
    <t>19034278-6</t>
  </si>
  <si>
    <t>27807705-5</t>
  </si>
  <si>
    <t>9407931-4</t>
  </si>
  <si>
    <t>8275564-0</t>
  </si>
  <si>
    <t>15743814-k</t>
  </si>
  <si>
    <t>16357908-1</t>
  </si>
  <si>
    <t>15398101-9</t>
  </si>
  <si>
    <t>18339545-9</t>
  </si>
  <si>
    <t>8961105-9</t>
  </si>
  <si>
    <t>17245468-2</t>
  </si>
  <si>
    <t>26169643-6</t>
  </si>
  <si>
    <t>26005246-2</t>
  </si>
  <si>
    <t>26682223-5</t>
  </si>
  <si>
    <t>27036306-7</t>
  </si>
  <si>
    <t>10322589-2</t>
  </si>
  <si>
    <t>9993384-4</t>
  </si>
  <si>
    <t>9033833-1</t>
  </si>
  <si>
    <t>18906244-3</t>
  </si>
  <si>
    <t>15308722-9</t>
  </si>
  <si>
    <t>6752603-1</t>
  </si>
  <si>
    <t>19648672-0</t>
  </si>
  <si>
    <t>13935403-6</t>
  </si>
  <si>
    <t>13599425-1</t>
  </si>
  <si>
    <t>10500025-1</t>
  </si>
  <si>
    <t>17612518-7</t>
  </si>
  <si>
    <t>18116870-6</t>
  </si>
  <si>
    <t>15492415-9</t>
  </si>
  <si>
    <t>12289242-5</t>
  </si>
  <si>
    <t>16416813-1</t>
  </si>
  <si>
    <t>12474911-5</t>
  </si>
  <si>
    <t>15387883-8</t>
  </si>
  <si>
    <t>13438620-7</t>
  </si>
  <si>
    <t>13911664-k</t>
  </si>
  <si>
    <t>13546003-6</t>
  </si>
  <si>
    <t>15534735-k</t>
  </si>
  <si>
    <t>15464491-1</t>
  </si>
  <si>
    <t>12244675-1</t>
  </si>
  <si>
    <t>20580404-8</t>
  </si>
  <si>
    <t>20329435-2</t>
  </si>
  <si>
    <t>19649185-6</t>
  </si>
  <si>
    <t>13068105-0</t>
  </si>
  <si>
    <t>16713289-8</t>
  </si>
  <si>
    <t>9583064-1</t>
  </si>
  <si>
    <t>17255753-8</t>
  </si>
  <si>
    <t>17732568-6</t>
  </si>
  <si>
    <t>11363171-6</t>
  </si>
  <si>
    <t>15172551-1</t>
  </si>
  <si>
    <t>25642446-0</t>
  </si>
  <si>
    <t>10706013-8</t>
  </si>
  <si>
    <t>13466805-9</t>
  </si>
  <si>
    <t>19235016-6</t>
  </si>
  <si>
    <t>18848967-2</t>
  </si>
  <si>
    <t>8639116-3</t>
  </si>
  <si>
    <t>10901206-8</t>
  </si>
  <si>
    <t>27406641-5</t>
  </si>
  <si>
    <t>15822983-8</t>
  </si>
  <si>
    <t>20449567-k</t>
  </si>
  <si>
    <t>22593492-4</t>
  </si>
  <si>
    <t>19243690-7</t>
  </si>
  <si>
    <t>25445747-7</t>
  </si>
  <si>
    <t>11811753-0</t>
  </si>
  <si>
    <t>16068854-8</t>
  </si>
  <si>
    <t>20464902-2</t>
  </si>
  <si>
    <t>15805395-0</t>
  </si>
  <si>
    <t>17563226-3</t>
  </si>
  <si>
    <t>16298941-3</t>
  </si>
  <si>
    <t>18879799-7</t>
  </si>
  <si>
    <t>17023158-9</t>
  </si>
  <si>
    <t>18357635-6</t>
  </si>
  <si>
    <t>12829498-8</t>
  </si>
  <si>
    <t>16663240-4</t>
  </si>
  <si>
    <t>15348673-5</t>
  </si>
  <si>
    <t>10923963-1</t>
  </si>
  <si>
    <t>16044825-3</t>
  </si>
  <si>
    <t>26965301-9</t>
  </si>
  <si>
    <t>16910590-1</t>
  </si>
  <si>
    <t>13248367-1</t>
  </si>
  <si>
    <t>8547470-7</t>
  </si>
  <si>
    <t>8270763-8</t>
  </si>
  <si>
    <t>16267743-8</t>
  </si>
  <si>
    <t>26665308-5</t>
  </si>
  <si>
    <t>18379791-3</t>
  </si>
  <si>
    <t>15664771-3</t>
  </si>
  <si>
    <t>12857871-4</t>
  </si>
  <si>
    <t>15056843-9</t>
  </si>
  <si>
    <t>18835448-3</t>
  </si>
  <si>
    <t>16670217-8</t>
  </si>
  <si>
    <t>12085795-9</t>
  </si>
  <si>
    <t>20946031-9</t>
  </si>
  <si>
    <t>16163484-0</t>
  </si>
  <si>
    <t>19117548-4</t>
  </si>
  <si>
    <t>26777720-9</t>
  </si>
  <si>
    <t>19871894-7</t>
  </si>
  <si>
    <t>12241427-2</t>
  </si>
  <si>
    <t>16286890-k</t>
  </si>
  <si>
    <t>17908482-1</t>
  </si>
  <si>
    <t>15362377-5</t>
  </si>
  <si>
    <t>15473130-k</t>
  </si>
  <si>
    <t>16692845-1</t>
  </si>
  <si>
    <t>19917580-7</t>
  </si>
  <si>
    <t>18839501-5</t>
  </si>
  <si>
    <t>17051576-5</t>
  </si>
  <si>
    <t>26258345-7</t>
  </si>
  <si>
    <t>17905479-5</t>
  </si>
  <si>
    <t>16986937-5</t>
  </si>
  <si>
    <t>19782339-9</t>
  </si>
  <si>
    <t>17388990-9</t>
  </si>
  <si>
    <t>17677958-6</t>
  </si>
  <si>
    <t>21150650-4</t>
  </si>
  <si>
    <t>19819351-8</t>
  </si>
  <si>
    <t>18624250-5</t>
  </si>
  <si>
    <t>26123703-2</t>
  </si>
  <si>
    <t>16790665-6</t>
  </si>
  <si>
    <t>13697731-8</t>
  </si>
  <si>
    <t>16085058-2</t>
  </si>
  <si>
    <t>19933140-k</t>
  </si>
  <si>
    <t>19997303-7</t>
  </si>
  <si>
    <t>19499590-3</t>
  </si>
  <si>
    <t>21467196-4</t>
  </si>
  <si>
    <t>18065317-1</t>
  </si>
  <si>
    <t>15971363-6</t>
  </si>
  <si>
    <t>17291849-2</t>
  </si>
  <si>
    <t>17308379-3</t>
  </si>
  <si>
    <t>21146071-7</t>
  </si>
  <si>
    <t>16914234-3</t>
  </si>
  <si>
    <t>16417765-3</t>
  </si>
  <si>
    <t>20931031-7</t>
  </si>
  <si>
    <t>21028567-9</t>
  </si>
  <si>
    <t>10914848-2</t>
  </si>
  <si>
    <t>20162829-6</t>
  </si>
  <si>
    <t>19053635-1</t>
  </si>
  <si>
    <t>26275879-6</t>
  </si>
  <si>
    <t>21356966-k</t>
  </si>
  <si>
    <t>17365265-8</t>
  </si>
  <si>
    <t>16208127-6</t>
  </si>
  <si>
    <t>20043252-5</t>
  </si>
  <si>
    <t>18060825-7</t>
  </si>
  <si>
    <t>18057245-7</t>
  </si>
  <si>
    <t>18220594-k</t>
  </si>
  <si>
    <t>20041022-k</t>
  </si>
  <si>
    <t>18000042-9</t>
  </si>
  <si>
    <t>15930231-8</t>
  </si>
  <si>
    <t>19333839-9</t>
  </si>
  <si>
    <t>10967503-2</t>
  </si>
  <si>
    <t>8957970-8</t>
  </si>
  <si>
    <t>11834812-5</t>
  </si>
  <si>
    <t>8504382-k</t>
  </si>
  <si>
    <t>8851361-4</t>
  </si>
  <si>
    <t>7148523-4</t>
  </si>
  <si>
    <t>8967130-2</t>
  </si>
  <si>
    <t>11843532-k</t>
  </si>
  <si>
    <t>10036334-8</t>
  </si>
  <si>
    <t>10172861-7</t>
  </si>
  <si>
    <t>13190934-9</t>
  </si>
  <si>
    <t>15917472-7</t>
  </si>
  <si>
    <t>21063481-9</t>
  </si>
  <si>
    <t>21130222-4</t>
  </si>
  <si>
    <t>14092153-k</t>
  </si>
  <si>
    <t>26952535-5</t>
  </si>
  <si>
    <t>15919516-3</t>
  </si>
  <si>
    <t>19802060-5</t>
  </si>
  <si>
    <t>16072644-k</t>
  </si>
  <si>
    <t>19996928-5</t>
  </si>
  <si>
    <t>SABORES Y FRAGANCIASCL COMERCIAL LTDA</t>
  </si>
  <si>
    <t>18614862-2</t>
  </si>
  <si>
    <t>17706779-2</t>
  </si>
  <si>
    <t>13683767-2</t>
  </si>
  <si>
    <t>15801164-6</t>
  </si>
  <si>
    <t>19384495-2</t>
  </si>
  <si>
    <t>20668443-7</t>
  </si>
  <si>
    <t>20637033-5</t>
  </si>
  <si>
    <t>19784501-5</t>
  </si>
  <si>
    <t>21879019-4</t>
  </si>
  <si>
    <t>12150797-8</t>
  </si>
  <si>
    <t>21264277-0</t>
  </si>
  <si>
    <t>17905156-7</t>
  </si>
  <si>
    <t>26812874-3</t>
  </si>
  <si>
    <t>26836241-k</t>
  </si>
  <si>
    <t>15429937-8</t>
  </si>
  <si>
    <t>15935494-6</t>
  </si>
  <si>
    <t>16127630-8</t>
  </si>
  <si>
    <t>17706648-6</t>
  </si>
  <si>
    <t>20099412-4</t>
  </si>
  <si>
    <t>17228115-k</t>
  </si>
  <si>
    <t>20637527-2</t>
  </si>
  <si>
    <t>17904387-4</t>
  </si>
  <si>
    <t>19037994-9</t>
  </si>
  <si>
    <t>16409707-2</t>
  </si>
  <si>
    <t>21129006-4</t>
  </si>
  <si>
    <t>17960137-0</t>
  </si>
  <si>
    <t>9919072-8</t>
  </si>
  <si>
    <t>16323864-0</t>
  </si>
  <si>
    <t>13473446-9</t>
  </si>
  <si>
    <t>8954496-3</t>
  </si>
  <si>
    <t>26131855-5</t>
  </si>
  <si>
    <t>17541088-0</t>
  </si>
  <si>
    <t>17390102-k</t>
  </si>
  <si>
    <t>17664460-5</t>
  </si>
  <si>
    <t>20203808-5</t>
  </si>
  <si>
    <t>12644053-7</t>
  </si>
  <si>
    <t>26556362-7</t>
  </si>
  <si>
    <t>15389882-0</t>
  </si>
  <si>
    <t>18284842-5</t>
  </si>
  <si>
    <t>16644870-0</t>
  </si>
  <si>
    <t>18737731-5</t>
  </si>
  <si>
    <t>27364039-8</t>
  </si>
  <si>
    <t>15778696-2</t>
  </si>
  <si>
    <t>16043344-2</t>
  </si>
  <si>
    <t>13497583-0</t>
  </si>
  <si>
    <t>25037484-4</t>
  </si>
  <si>
    <t>20534723-2</t>
  </si>
  <si>
    <t>12261540-5</t>
  </si>
  <si>
    <t>17665244-6</t>
  </si>
  <si>
    <t>13349609-2</t>
  </si>
  <si>
    <t>17029124-7</t>
  </si>
  <si>
    <t>10945009-k</t>
  </si>
  <si>
    <t>27411923-3</t>
  </si>
  <si>
    <t>SERVICIOS DE PRODUCCIÓN Y LOGÍSTICA CCPA LTDA</t>
  </si>
  <si>
    <t>8606991-1</t>
  </si>
  <si>
    <t>13338126-0</t>
  </si>
  <si>
    <t>19910876-k</t>
  </si>
  <si>
    <t>16717021-8</t>
  </si>
  <si>
    <t>14509971-4</t>
  </si>
  <si>
    <t>14412055-8</t>
  </si>
  <si>
    <t>9905503-0</t>
  </si>
  <si>
    <t>15506285-1</t>
  </si>
  <si>
    <t>9901033-9</t>
  </si>
  <si>
    <t>17253721-9</t>
  </si>
  <si>
    <t>16170525-k</t>
  </si>
  <si>
    <t>18555895-9</t>
  </si>
  <si>
    <t>16872683-k</t>
  </si>
  <si>
    <t>16340094-4</t>
  </si>
  <si>
    <t>17781833-k</t>
  </si>
  <si>
    <t>15822017-2</t>
  </si>
  <si>
    <t>12730701-6</t>
  </si>
  <si>
    <t>17669116-6</t>
  </si>
  <si>
    <t>10852384-0</t>
  </si>
  <si>
    <t>17225867-0</t>
  </si>
  <si>
    <t>17488498-6</t>
  </si>
  <si>
    <t>20123147-7</t>
  </si>
  <si>
    <t>Años en la empresa</t>
  </si>
  <si>
    <t xml:space="preserve">aumento en enero 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</si>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</sst>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164" fontId="2" fillId="2" borderId="1" xfId="0" applyNumberFormat="1" applyFont="1" applyFill="1" applyBorder="1"/>
    <xf numFmtId="0" fontId="3" fillId="2" borderId="1" xfId="0" applyFont="1" applyFill="1" applyBorder="1"/>
    <xf numFmtId="17" fontId="3" fillId="2" borderId="2" xfId="0" applyNumberFormat="1" applyFont="1" applyFill="1" applyBorder="1"/>
    <xf numFmtId="17" fontId="3" fillId="2" borderId="1" xfId="0" applyNumberFormat="1" applyFont="1" applyFill="1" applyBorder="1"/>
    <xf numFmtId="0" fontId="3" fillId="2" borderId="3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2" fontId="5" fillId="0" borderId="1" xfId="0" applyNumberFormat="1" applyFont="1" applyBorder="1"/>
    <xf numFmtId="164" fontId="4" fillId="0" borderId="1" xfId="0" applyNumberFormat="1" applyFont="1" applyBorder="1"/>
    <xf numFmtId="3" fontId="4" fillId="0" borderId="1" xfId="0" applyNumberFormat="1" applyFont="1" applyBorder="1"/>
    <xf numFmtId="10" fontId="4" fillId="0" borderId="2" xfId="1" applyNumberFormat="1" applyFont="1" applyBorder="1"/>
    <xf numFmtId="9" fontId="4" fillId="0" borderId="3" xfId="1" applyFont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3" fontId="4" fillId="3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4"/>
  <sheetViews>
    <sheetView tabSelected="1" workbookViewId="0">
      <selection activeCell="E2" sqref="E2"/>
    </sheetView>
  </sheetViews>
  <sheetFormatPr baseColWidth="10" defaultColWidth="9.140625" defaultRowHeight="15" x14ac:dyDescent="0.25"/>
  <cols>
    <col min="1" max="1" width="34" bestFit="1" customWidth="1"/>
    <col min="2" max="2" width="11.140625" bestFit="1" customWidth="1"/>
    <col min="3" max="3" width="34" bestFit="1" customWidth="1"/>
    <col min="4" max="4" width="11.5703125" bestFit="1" customWidth="1"/>
    <col min="6" max="6" width="11.5703125" bestFit="1" customWidth="1"/>
    <col min="7" max="7" width="16.42578125" bestFit="1" customWidth="1"/>
    <col min="10" max="10" width="10.28515625" bestFit="1" customWidth="1"/>
    <col min="17" max="17" width="16.28515625" bestFit="1" customWidth="1"/>
  </cols>
  <sheetData>
    <row r="1" spans="1:20" x14ac:dyDescent="0.25">
      <c r="A1" s="1" t="s">
        <v>821</v>
      </c>
      <c r="B1" s="1" t="s">
        <v>822</v>
      </c>
      <c r="C1" s="1" t="s">
        <v>0</v>
      </c>
      <c r="D1" s="2" t="s">
        <v>1</v>
      </c>
      <c r="E1" s="2" t="s">
        <v>1371</v>
      </c>
      <c r="F1" s="2" t="s">
        <v>2</v>
      </c>
      <c r="G1" s="2" t="s">
        <v>1369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4" t="s">
        <v>9</v>
      </c>
      <c r="O1" s="4" t="s">
        <v>10</v>
      </c>
      <c r="P1" s="4" t="s">
        <v>11</v>
      </c>
      <c r="Q1" s="5" t="s">
        <v>1370</v>
      </c>
      <c r="R1" s="6" t="s">
        <v>12</v>
      </c>
      <c r="S1" s="7" t="s">
        <v>13</v>
      </c>
      <c r="T1" s="4" t="s">
        <v>14</v>
      </c>
    </row>
    <row r="2" spans="1:20" x14ac:dyDescent="0.25">
      <c r="A2" s="8" t="s">
        <v>823</v>
      </c>
      <c r="B2" s="8" t="s">
        <v>824</v>
      </c>
      <c r="C2" s="8" t="s">
        <v>15</v>
      </c>
      <c r="D2" s="9">
        <v>36059</v>
      </c>
      <c r="E2" s="10">
        <f t="shared" ref="E2:E65" ca="1" si="0">(TODAY()-D2)/365</f>
        <v>26.934246575342467</v>
      </c>
      <c r="F2" s="9">
        <v>45754</v>
      </c>
      <c r="G2" s="10">
        <f t="shared" ref="G2:G65" ca="1" si="1">(TODAY()-F2)/365</f>
        <v>0.37260273972602742</v>
      </c>
      <c r="H2" s="11" t="s">
        <v>16</v>
      </c>
      <c r="I2" s="11" t="s">
        <v>17</v>
      </c>
      <c r="J2" s="12">
        <v>2140000</v>
      </c>
      <c r="K2" s="12">
        <f>IF((J2*25%)&lt;=202127,(J2*25%),202127)</f>
        <v>202127</v>
      </c>
      <c r="L2" s="12">
        <v>40000</v>
      </c>
      <c r="M2" s="12"/>
      <c r="N2" s="8"/>
      <c r="O2" s="8"/>
      <c r="P2" s="8"/>
      <c r="Q2" s="13"/>
      <c r="R2" s="12"/>
      <c r="S2" s="14">
        <f>+R2/J2-1</f>
        <v>-1</v>
      </c>
      <c r="T2" s="8"/>
    </row>
    <row r="3" spans="1:20" x14ac:dyDescent="0.25">
      <c r="A3" s="8" t="s">
        <v>823</v>
      </c>
      <c r="B3" s="8" t="s">
        <v>825</v>
      </c>
      <c r="C3" s="8" t="s">
        <v>18</v>
      </c>
      <c r="D3" s="9">
        <v>28833</v>
      </c>
      <c r="E3" s="10">
        <f t="shared" ca="1" si="0"/>
        <v>46.731506849315068</v>
      </c>
      <c r="F3" s="9">
        <v>45663</v>
      </c>
      <c r="G3" s="10">
        <f t="shared" ca="1" si="1"/>
        <v>0.62191780821917808</v>
      </c>
      <c r="H3" s="11" t="s">
        <v>19</v>
      </c>
      <c r="I3" s="11" t="s">
        <v>20</v>
      </c>
      <c r="J3" s="12">
        <v>1386000</v>
      </c>
      <c r="K3" s="12">
        <f t="shared" ref="K3:K66" si="2">IF((J3*25%)&lt;=202127,(J3*25%),202127)</f>
        <v>202127</v>
      </c>
      <c r="L3" s="12">
        <v>40000</v>
      </c>
      <c r="M3" s="12"/>
      <c r="N3" s="8"/>
      <c r="O3" s="8"/>
      <c r="P3" s="8"/>
      <c r="Q3" s="13"/>
      <c r="R3" s="12"/>
      <c r="S3" s="14">
        <f t="shared" ref="S3:S66" si="3">+R3/J3-1</f>
        <v>-1</v>
      </c>
      <c r="T3" s="8"/>
    </row>
    <row r="4" spans="1:20" x14ac:dyDescent="0.25">
      <c r="A4" s="8" t="s">
        <v>823</v>
      </c>
      <c r="B4" s="8" t="s">
        <v>826</v>
      </c>
      <c r="C4" s="8" t="s">
        <v>21</v>
      </c>
      <c r="D4" s="9">
        <v>35791</v>
      </c>
      <c r="E4" s="10">
        <f t="shared" ca="1" si="0"/>
        <v>27.668493150684931</v>
      </c>
      <c r="F4" s="9">
        <v>45726</v>
      </c>
      <c r="G4" s="10">
        <f t="shared" ca="1" si="1"/>
        <v>0.44931506849315067</v>
      </c>
      <c r="H4" s="11" t="s">
        <v>22</v>
      </c>
      <c r="I4" s="11" t="s">
        <v>23</v>
      </c>
      <c r="J4" s="12">
        <v>610000</v>
      </c>
      <c r="K4" s="12">
        <f t="shared" si="2"/>
        <v>152500</v>
      </c>
      <c r="L4" s="12">
        <v>40000</v>
      </c>
      <c r="M4" s="12">
        <v>4</v>
      </c>
      <c r="N4" s="8"/>
      <c r="O4" s="8" t="s">
        <v>24</v>
      </c>
      <c r="P4" s="8"/>
      <c r="Q4" s="13"/>
      <c r="R4" s="12"/>
      <c r="S4" s="14">
        <f t="shared" si="3"/>
        <v>-1</v>
      </c>
      <c r="T4" s="8"/>
    </row>
    <row r="5" spans="1:20" x14ac:dyDescent="0.25">
      <c r="A5" s="8" t="s">
        <v>823</v>
      </c>
      <c r="B5" s="8" t="s">
        <v>827</v>
      </c>
      <c r="C5" s="8" t="s">
        <v>25</v>
      </c>
      <c r="D5" s="9">
        <v>38552</v>
      </c>
      <c r="E5" s="10">
        <f t="shared" ca="1" si="0"/>
        <v>20.104109589041094</v>
      </c>
      <c r="F5" s="9">
        <v>45663</v>
      </c>
      <c r="G5" s="10">
        <f t="shared" ca="1" si="1"/>
        <v>0.62191780821917808</v>
      </c>
      <c r="H5" s="11" t="s">
        <v>26</v>
      </c>
      <c r="I5" s="11" t="s">
        <v>27</v>
      </c>
      <c r="J5" s="12">
        <v>550000</v>
      </c>
      <c r="K5" s="12">
        <f t="shared" si="2"/>
        <v>137500</v>
      </c>
      <c r="L5" s="12">
        <v>40000</v>
      </c>
      <c r="M5" s="12"/>
      <c r="N5" s="8"/>
      <c r="O5" s="8"/>
      <c r="P5" s="8"/>
      <c r="Q5" s="13"/>
      <c r="R5" s="12"/>
      <c r="S5" s="14">
        <f t="shared" si="3"/>
        <v>-1</v>
      </c>
      <c r="T5" s="8"/>
    </row>
    <row r="6" spans="1:20" x14ac:dyDescent="0.25">
      <c r="A6" s="8" t="s">
        <v>823</v>
      </c>
      <c r="B6" s="8" t="s">
        <v>828</v>
      </c>
      <c r="C6" s="8" t="s">
        <v>28</v>
      </c>
      <c r="D6" s="9">
        <v>35623</v>
      </c>
      <c r="E6" s="10">
        <f t="shared" ca="1" si="0"/>
        <v>28.12876712328767</v>
      </c>
      <c r="F6" s="9">
        <v>45663</v>
      </c>
      <c r="G6" s="10">
        <f t="shared" ca="1" si="1"/>
        <v>0.62191780821917808</v>
      </c>
      <c r="H6" s="11" t="s">
        <v>29</v>
      </c>
      <c r="I6" s="11" t="s">
        <v>23</v>
      </c>
      <c r="J6" s="12">
        <v>610000</v>
      </c>
      <c r="K6" s="12">
        <f t="shared" si="2"/>
        <v>152500</v>
      </c>
      <c r="L6" s="12">
        <v>40000</v>
      </c>
      <c r="M6" s="12"/>
      <c r="N6" s="8"/>
      <c r="O6" s="8" t="s">
        <v>30</v>
      </c>
      <c r="P6" s="8"/>
      <c r="Q6" s="13"/>
      <c r="R6" s="12"/>
      <c r="S6" s="14">
        <f t="shared" si="3"/>
        <v>-1</v>
      </c>
      <c r="T6" s="8"/>
    </row>
    <row r="7" spans="1:20" x14ac:dyDescent="0.25">
      <c r="A7" s="8" t="s">
        <v>823</v>
      </c>
      <c r="B7" s="8" t="s">
        <v>829</v>
      </c>
      <c r="C7" s="8" t="s">
        <v>31</v>
      </c>
      <c r="D7" s="9">
        <v>34664</v>
      </c>
      <c r="E7" s="10">
        <f t="shared" ca="1" si="0"/>
        <v>30.756164383561643</v>
      </c>
      <c r="F7" s="9">
        <v>45663</v>
      </c>
      <c r="G7" s="10">
        <f t="shared" ca="1" si="1"/>
        <v>0.62191780821917808</v>
      </c>
      <c r="H7" s="11" t="s">
        <v>32</v>
      </c>
      <c r="I7" s="11" t="s">
        <v>33</v>
      </c>
      <c r="J7" s="12">
        <v>610000</v>
      </c>
      <c r="K7" s="12">
        <f t="shared" si="2"/>
        <v>152500</v>
      </c>
      <c r="L7" s="12">
        <v>40000</v>
      </c>
      <c r="M7" s="12">
        <v>4</v>
      </c>
      <c r="N7" s="8"/>
      <c r="O7" s="8" t="s">
        <v>34</v>
      </c>
      <c r="P7" s="8"/>
      <c r="Q7" s="13"/>
      <c r="R7" s="12"/>
      <c r="S7" s="14">
        <f t="shared" si="3"/>
        <v>-1</v>
      </c>
      <c r="T7" s="8"/>
    </row>
    <row r="8" spans="1:20" x14ac:dyDescent="0.25">
      <c r="A8" s="8" t="s">
        <v>823</v>
      </c>
      <c r="B8" s="8" t="s">
        <v>830</v>
      </c>
      <c r="C8" s="8" t="s">
        <v>35</v>
      </c>
      <c r="D8" s="9">
        <v>32303</v>
      </c>
      <c r="E8" s="10">
        <f t="shared" ca="1" si="0"/>
        <v>37.224657534246575</v>
      </c>
      <c r="F8" s="9">
        <v>45663</v>
      </c>
      <c r="G8" s="10">
        <f t="shared" ca="1" si="1"/>
        <v>0.62191780821917808</v>
      </c>
      <c r="H8" s="11" t="s">
        <v>36</v>
      </c>
      <c r="I8" s="11" t="s">
        <v>37</v>
      </c>
      <c r="J8" s="12">
        <v>853000</v>
      </c>
      <c r="K8" s="12">
        <f t="shared" si="2"/>
        <v>202127</v>
      </c>
      <c r="L8" s="12">
        <v>40000</v>
      </c>
      <c r="M8" s="12"/>
      <c r="N8" s="8"/>
      <c r="O8" s="8"/>
      <c r="P8" s="8"/>
      <c r="Q8" s="13"/>
      <c r="R8" s="12"/>
      <c r="S8" s="14">
        <f t="shared" si="3"/>
        <v>-1</v>
      </c>
      <c r="T8" s="8"/>
    </row>
    <row r="9" spans="1:20" x14ac:dyDescent="0.25">
      <c r="A9" s="8" t="s">
        <v>823</v>
      </c>
      <c r="B9" s="8" t="s">
        <v>831</v>
      </c>
      <c r="C9" s="8" t="s">
        <v>38</v>
      </c>
      <c r="D9" s="9">
        <v>31921</v>
      </c>
      <c r="E9" s="10">
        <f t="shared" ca="1" si="0"/>
        <v>38.271232876712325</v>
      </c>
      <c r="F9" s="9">
        <v>45663</v>
      </c>
      <c r="G9" s="10">
        <f t="shared" ca="1" si="1"/>
        <v>0.62191780821917808</v>
      </c>
      <c r="H9" s="11" t="s">
        <v>26</v>
      </c>
      <c r="I9" s="11" t="s">
        <v>27</v>
      </c>
      <c r="J9" s="12">
        <v>550000</v>
      </c>
      <c r="K9" s="12">
        <f t="shared" si="2"/>
        <v>137500</v>
      </c>
      <c r="L9" s="12">
        <v>40000</v>
      </c>
      <c r="M9" s="12"/>
      <c r="N9" s="8"/>
      <c r="O9" s="8"/>
      <c r="P9" s="8"/>
      <c r="Q9" s="13"/>
      <c r="R9" s="12"/>
      <c r="S9" s="14">
        <f t="shared" si="3"/>
        <v>-1</v>
      </c>
      <c r="T9" s="8"/>
    </row>
    <row r="10" spans="1:20" x14ac:dyDescent="0.25">
      <c r="A10" s="8" t="s">
        <v>823</v>
      </c>
      <c r="B10" s="8" t="s">
        <v>832</v>
      </c>
      <c r="C10" s="8" t="s">
        <v>39</v>
      </c>
      <c r="D10" s="9">
        <v>31105</v>
      </c>
      <c r="E10" s="10">
        <f t="shared" ca="1" si="0"/>
        <v>40.506849315068493</v>
      </c>
      <c r="F10" s="9">
        <v>45663</v>
      </c>
      <c r="G10" s="10">
        <f t="shared" ca="1" si="1"/>
        <v>0.62191780821917808</v>
      </c>
      <c r="H10" s="11" t="s">
        <v>40</v>
      </c>
      <c r="I10" s="11" t="s">
        <v>41</v>
      </c>
      <c r="J10" s="12">
        <v>1105000</v>
      </c>
      <c r="K10" s="12">
        <f t="shared" si="2"/>
        <v>202127</v>
      </c>
      <c r="L10" s="12">
        <v>40000</v>
      </c>
      <c r="M10" s="12"/>
      <c r="N10" s="8"/>
      <c r="O10" s="8"/>
      <c r="P10" s="8"/>
      <c r="Q10" s="13"/>
      <c r="R10" s="12"/>
      <c r="S10" s="14">
        <f t="shared" si="3"/>
        <v>-1</v>
      </c>
      <c r="T10" s="8"/>
    </row>
    <row r="11" spans="1:20" x14ac:dyDescent="0.25">
      <c r="A11" s="8" t="s">
        <v>823</v>
      </c>
      <c r="B11" s="8" t="s">
        <v>833</v>
      </c>
      <c r="C11" s="8" t="s">
        <v>42</v>
      </c>
      <c r="D11" s="9">
        <v>28925</v>
      </c>
      <c r="E11" s="10">
        <f t="shared" ca="1" si="0"/>
        <v>46.479452054794521</v>
      </c>
      <c r="F11" s="9">
        <v>45663</v>
      </c>
      <c r="G11" s="10">
        <f t="shared" ca="1" si="1"/>
        <v>0.62191780821917808</v>
      </c>
      <c r="H11" s="11" t="s">
        <v>43</v>
      </c>
      <c r="I11" s="11" t="s">
        <v>44</v>
      </c>
      <c r="J11" s="12">
        <v>550000</v>
      </c>
      <c r="K11" s="12">
        <f t="shared" si="2"/>
        <v>137500</v>
      </c>
      <c r="L11" s="12">
        <v>40000</v>
      </c>
      <c r="M11" s="12"/>
      <c r="N11" s="8"/>
      <c r="O11" s="8"/>
      <c r="P11" s="8"/>
      <c r="Q11" s="13"/>
      <c r="R11" s="12"/>
      <c r="S11" s="14">
        <f t="shared" si="3"/>
        <v>-1</v>
      </c>
      <c r="T11" s="8"/>
    </row>
    <row r="12" spans="1:20" x14ac:dyDescent="0.25">
      <c r="A12" s="8" t="s">
        <v>823</v>
      </c>
      <c r="B12" s="8" t="s">
        <v>834</v>
      </c>
      <c r="C12" s="8" t="s">
        <v>45</v>
      </c>
      <c r="D12" s="9">
        <v>28352</v>
      </c>
      <c r="E12" s="10">
        <f t="shared" ca="1" si="0"/>
        <v>48.049315068493151</v>
      </c>
      <c r="F12" s="9">
        <v>45663</v>
      </c>
      <c r="G12" s="10">
        <f t="shared" ca="1" si="1"/>
        <v>0.62191780821917808</v>
      </c>
      <c r="H12" s="11" t="s">
        <v>26</v>
      </c>
      <c r="I12" s="11" t="s">
        <v>27</v>
      </c>
      <c r="J12" s="12">
        <v>550000</v>
      </c>
      <c r="K12" s="12">
        <f t="shared" si="2"/>
        <v>137500</v>
      </c>
      <c r="L12" s="12">
        <v>40000</v>
      </c>
      <c r="M12" s="12"/>
      <c r="N12" s="8"/>
      <c r="O12" s="8"/>
      <c r="P12" s="8"/>
      <c r="Q12" s="13"/>
      <c r="R12" s="12"/>
      <c r="S12" s="14">
        <f t="shared" si="3"/>
        <v>-1</v>
      </c>
      <c r="T12" s="8"/>
    </row>
    <row r="13" spans="1:20" x14ac:dyDescent="0.25">
      <c r="A13" s="8" t="s">
        <v>823</v>
      </c>
      <c r="B13" s="8" t="s">
        <v>835</v>
      </c>
      <c r="C13" s="8" t="s">
        <v>46</v>
      </c>
      <c r="D13" s="9">
        <v>26103</v>
      </c>
      <c r="E13" s="10">
        <f t="shared" ca="1" si="0"/>
        <v>54.210958904109589</v>
      </c>
      <c r="F13" s="9">
        <v>45663</v>
      </c>
      <c r="G13" s="10">
        <f t="shared" ca="1" si="1"/>
        <v>0.62191780821917808</v>
      </c>
      <c r="H13" s="11" t="s">
        <v>19</v>
      </c>
      <c r="I13" s="11" t="s">
        <v>44</v>
      </c>
      <c r="J13" s="12">
        <v>550000</v>
      </c>
      <c r="K13" s="12">
        <f t="shared" si="2"/>
        <v>137500</v>
      </c>
      <c r="L13" s="12">
        <v>40000</v>
      </c>
      <c r="M13" s="12"/>
      <c r="N13" s="8"/>
      <c r="O13" s="8"/>
      <c r="P13" s="8"/>
      <c r="Q13" s="13"/>
      <c r="R13" s="12"/>
      <c r="S13" s="14">
        <f t="shared" si="3"/>
        <v>-1</v>
      </c>
      <c r="T13" s="8"/>
    </row>
    <row r="14" spans="1:20" x14ac:dyDescent="0.25">
      <c r="A14" s="8" t="s">
        <v>823</v>
      </c>
      <c r="B14" s="8" t="s">
        <v>836</v>
      </c>
      <c r="C14" s="8" t="s">
        <v>47</v>
      </c>
      <c r="D14" s="9">
        <v>34563</v>
      </c>
      <c r="E14" s="10">
        <f t="shared" ca="1" si="0"/>
        <v>31.032876712328768</v>
      </c>
      <c r="F14" s="9">
        <v>45726</v>
      </c>
      <c r="G14" s="10">
        <f t="shared" ca="1" si="1"/>
        <v>0.44931506849315067</v>
      </c>
      <c r="H14" s="11" t="s">
        <v>22</v>
      </c>
      <c r="I14" s="11" t="s">
        <v>23</v>
      </c>
      <c r="J14" s="12">
        <v>610000</v>
      </c>
      <c r="K14" s="12">
        <f t="shared" si="2"/>
        <v>152500</v>
      </c>
      <c r="L14" s="12">
        <v>40000</v>
      </c>
      <c r="M14" s="12">
        <v>4</v>
      </c>
      <c r="N14" s="8"/>
      <c r="O14" s="8" t="s">
        <v>24</v>
      </c>
      <c r="P14" s="8"/>
      <c r="Q14" s="13"/>
      <c r="R14" s="12"/>
      <c r="S14" s="14">
        <f t="shared" si="3"/>
        <v>-1</v>
      </c>
      <c r="T14" s="8"/>
    </row>
    <row r="15" spans="1:20" x14ac:dyDescent="0.25">
      <c r="A15" s="8" t="s">
        <v>823</v>
      </c>
      <c r="B15" s="8" t="s">
        <v>837</v>
      </c>
      <c r="C15" s="8" t="s">
        <v>48</v>
      </c>
      <c r="D15" s="9">
        <v>38592</v>
      </c>
      <c r="E15" s="10">
        <f t="shared" ca="1" si="0"/>
        <v>19.994520547945207</v>
      </c>
      <c r="F15" s="9">
        <v>45670</v>
      </c>
      <c r="G15" s="10">
        <f t="shared" ca="1" si="1"/>
        <v>0.60273972602739723</v>
      </c>
      <c r="H15" s="11" t="s">
        <v>49</v>
      </c>
      <c r="I15" s="11" t="s">
        <v>23</v>
      </c>
      <c r="J15" s="12">
        <v>610000</v>
      </c>
      <c r="K15" s="12">
        <f t="shared" si="2"/>
        <v>152500</v>
      </c>
      <c r="L15" s="12">
        <v>40000</v>
      </c>
      <c r="M15" s="12"/>
      <c r="N15" s="8"/>
      <c r="O15" s="8" t="s">
        <v>50</v>
      </c>
      <c r="P15" s="8"/>
      <c r="Q15" s="13"/>
      <c r="R15" s="12"/>
      <c r="S15" s="14">
        <f t="shared" si="3"/>
        <v>-1</v>
      </c>
      <c r="T15" s="8"/>
    </row>
    <row r="16" spans="1:20" x14ac:dyDescent="0.25">
      <c r="A16" s="8" t="s">
        <v>823</v>
      </c>
      <c r="B16" s="8" t="s">
        <v>838</v>
      </c>
      <c r="C16" s="8" t="s">
        <v>51</v>
      </c>
      <c r="D16" s="9">
        <v>34209</v>
      </c>
      <c r="E16" s="10">
        <f t="shared" ca="1" si="0"/>
        <v>32.0027397260274</v>
      </c>
      <c r="F16" s="9">
        <v>45670</v>
      </c>
      <c r="G16" s="10">
        <f t="shared" ca="1" si="1"/>
        <v>0.60273972602739723</v>
      </c>
      <c r="H16" s="11" t="s">
        <v>52</v>
      </c>
      <c r="I16" s="11" t="s">
        <v>23</v>
      </c>
      <c r="J16" s="12">
        <v>610000</v>
      </c>
      <c r="K16" s="12">
        <f t="shared" si="2"/>
        <v>152500</v>
      </c>
      <c r="L16" s="12">
        <v>40000</v>
      </c>
      <c r="M16" s="12"/>
      <c r="N16" s="8"/>
      <c r="O16" s="8" t="s">
        <v>50</v>
      </c>
      <c r="P16" s="8"/>
      <c r="Q16" s="13"/>
      <c r="R16" s="12"/>
      <c r="S16" s="14">
        <f t="shared" si="3"/>
        <v>-1</v>
      </c>
      <c r="T16" s="8"/>
    </row>
    <row r="17" spans="1:20" x14ac:dyDescent="0.25">
      <c r="A17" s="8" t="s">
        <v>823</v>
      </c>
      <c r="B17" s="8" t="s">
        <v>839</v>
      </c>
      <c r="C17" s="8" t="s">
        <v>53</v>
      </c>
      <c r="D17" s="9">
        <v>33915</v>
      </c>
      <c r="E17" s="10">
        <f t="shared" ca="1" si="0"/>
        <v>32.80821917808219</v>
      </c>
      <c r="F17" s="9">
        <v>45670</v>
      </c>
      <c r="G17" s="10">
        <f t="shared" ca="1" si="1"/>
        <v>0.60273972602739723</v>
      </c>
      <c r="H17" s="11" t="s">
        <v>19</v>
      </c>
      <c r="I17" s="11" t="s">
        <v>44</v>
      </c>
      <c r="J17" s="12">
        <v>550000</v>
      </c>
      <c r="K17" s="12">
        <f t="shared" si="2"/>
        <v>137500</v>
      </c>
      <c r="L17" s="12">
        <v>40000</v>
      </c>
      <c r="M17" s="12"/>
      <c r="N17" s="8"/>
      <c r="O17" s="8"/>
      <c r="P17" s="8"/>
      <c r="Q17" s="13"/>
      <c r="R17" s="12"/>
      <c r="S17" s="14">
        <f t="shared" si="3"/>
        <v>-1</v>
      </c>
      <c r="T17" s="8"/>
    </row>
    <row r="18" spans="1:20" x14ac:dyDescent="0.25">
      <c r="A18" s="8" t="s">
        <v>823</v>
      </c>
      <c r="B18" s="8" t="s">
        <v>840</v>
      </c>
      <c r="C18" s="8" t="s">
        <v>54</v>
      </c>
      <c r="D18" s="9">
        <v>36601</v>
      </c>
      <c r="E18" s="10">
        <f t="shared" ca="1" si="0"/>
        <v>25.449315068493149</v>
      </c>
      <c r="F18" s="9">
        <v>45754</v>
      </c>
      <c r="G18" s="10">
        <f t="shared" ca="1" si="1"/>
        <v>0.37260273972602742</v>
      </c>
      <c r="H18" s="11" t="s">
        <v>52</v>
      </c>
      <c r="I18" s="11" t="s">
        <v>23</v>
      </c>
      <c r="J18" s="12">
        <v>610000</v>
      </c>
      <c r="K18" s="12">
        <f t="shared" si="2"/>
        <v>152500</v>
      </c>
      <c r="L18" s="12">
        <v>40000</v>
      </c>
      <c r="M18" s="12"/>
      <c r="N18" s="8"/>
      <c r="O18" s="8" t="s">
        <v>50</v>
      </c>
      <c r="P18" s="8"/>
      <c r="Q18" s="13"/>
      <c r="R18" s="12"/>
      <c r="S18" s="14">
        <f t="shared" si="3"/>
        <v>-1</v>
      </c>
      <c r="T18" s="8"/>
    </row>
    <row r="19" spans="1:20" x14ac:dyDescent="0.25">
      <c r="A19" s="8" t="s">
        <v>823</v>
      </c>
      <c r="B19" s="8" t="s">
        <v>841</v>
      </c>
      <c r="C19" s="8" t="s">
        <v>55</v>
      </c>
      <c r="D19" s="9">
        <v>33658</v>
      </c>
      <c r="E19" s="10">
        <f t="shared" ca="1" si="0"/>
        <v>33.512328767123286</v>
      </c>
      <c r="F19" s="9">
        <v>45768</v>
      </c>
      <c r="G19" s="10">
        <f t="shared" ca="1" si="1"/>
        <v>0.33424657534246577</v>
      </c>
      <c r="H19" s="11" t="s">
        <v>56</v>
      </c>
      <c r="I19" s="11" t="s">
        <v>57</v>
      </c>
      <c r="J19" s="12">
        <v>2900000</v>
      </c>
      <c r="K19" s="12">
        <f t="shared" si="2"/>
        <v>202127</v>
      </c>
      <c r="L19" s="12">
        <v>40000</v>
      </c>
      <c r="M19" s="12"/>
      <c r="N19" s="8"/>
      <c r="O19" s="8"/>
      <c r="P19" s="8"/>
      <c r="Q19" s="13"/>
      <c r="R19" s="12"/>
      <c r="S19" s="14">
        <f t="shared" si="3"/>
        <v>-1</v>
      </c>
      <c r="T19" s="8"/>
    </row>
    <row r="20" spans="1:20" x14ac:dyDescent="0.25">
      <c r="A20" s="8" t="s">
        <v>823</v>
      </c>
      <c r="B20" s="8" t="s">
        <v>842</v>
      </c>
      <c r="C20" s="8" t="s">
        <v>58</v>
      </c>
      <c r="D20" s="9">
        <v>31880</v>
      </c>
      <c r="E20" s="10">
        <f t="shared" ca="1" si="0"/>
        <v>38.38356164383562</v>
      </c>
      <c r="F20" s="9">
        <v>45754</v>
      </c>
      <c r="G20" s="10">
        <f t="shared" ca="1" si="1"/>
        <v>0.37260273972602742</v>
      </c>
      <c r="H20" s="11" t="s">
        <v>59</v>
      </c>
      <c r="I20" s="11" t="s">
        <v>20</v>
      </c>
      <c r="J20" s="12">
        <v>1203000</v>
      </c>
      <c r="K20" s="12">
        <f t="shared" si="2"/>
        <v>202127</v>
      </c>
      <c r="L20" s="12">
        <v>40000</v>
      </c>
      <c r="M20" s="12"/>
      <c r="N20" s="8"/>
      <c r="O20" s="8"/>
      <c r="P20" s="8"/>
      <c r="Q20" s="13"/>
      <c r="R20" s="12"/>
      <c r="S20" s="14">
        <f t="shared" si="3"/>
        <v>-1</v>
      </c>
      <c r="T20" s="8"/>
    </row>
    <row r="21" spans="1:20" x14ac:dyDescent="0.25">
      <c r="A21" s="8" t="s">
        <v>823</v>
      </c>
      <c r="B21" s="8" t="s">
        <v>843</v>
      </c>
      <c r="C21" s="8" t="s">
        <v>60</v>
      </c>
      <c r="D21" s="9">
        <v>34539</v>
      </c>
      <c r="E21" s="10">
        <f t="shared" ca="1" si="0"/>
        <v>31.098630136986301</v>
      </c>
      <c r="F21" s="9">
        <v>43041</v>
      </c>
      <c r="G21" s="10">
        <f t="shared" ca="1" si="1"/>
        <v>7.8054794520547945</v>
      </c>
      <c r="H21" s="11" t="s">
        <v>61</v>
      </c>
      <c r="I21" s="11" t="s">
        <v>44</v>
      </c>
      <c r="J21" s="12">
        <v>935000</v>
      </c>
      <c r="K21" s="12">
        <f t="shared" si="2"/>
        <v>202127</v>
      </c>
      <c r="L21" s="12">
        <v>40000</v>
      </c>
      <c r="M21" s="12">
        <v>4</v>
      </c>
      <c r="N21" s="8" t="s">
        <v>62</v>
      </c>
      <c r="O21" s="8"/>
      <c r="P21" s="8" t="s">
        <v>63</v>
      </c>
      <c r="Q21" s="13">
        <v>5.0724637681159424E-2</v>
      </c>
      <c r="R21" s="12"/>
      <c r="S21" s="14">
        <f t="shared" si="3"/>
        <v>-1</v>
      </c>
      <c r="T21" s="8"/>
    </row>
    <row r="22" spans="1:20" x14ac:dyDescent="0.25">
      <c r="A22" s="8" t="s">
        <v>823</v>
      </c>
      <c r="B22" s="8" t="s">
        <v>844</v>
      </c>
      <c r="C22" s="8" t="s">
        <v>64</v>
      </c>
      <c r="D22" s="9">
        <v>27177</v>
      </c>
      <c r="E22" s="10">
        <f t="shared" ca="1" si="0"/>
        <v>51.268493150684932</v>
      </c>
      <c r="F22" s="9">
        <v>42835</v>
      </c>
      <c r="G22" s="10">
        <f t="shared" ca="1" si="1"/>
        <v>8.3698630136986303</v>
      </c>
      <c r="H22" s="11" t="s">
        <v>61</v>
      </c>
      <c r="I22" s="11" t="s">
        <v>44</v>
      </c>
      <c r="J22" s="12">
        <v>970000</v>
      </c>
      <c r="K22" s="12">
        <f t="shared" si="2"/>
        <v>202127</v>
      </c>
      <c r="L22" s="12">
        <v>40000</v>
      </c>
      <c r="M22" s="12">
        <v>4</v>
      </c>
      <c r="N22" s="8" t="s">
        <v>62</v>
      </c>
      <c r="O22" s="8"/>
      <c r="P22" s="8" t="s">
        <v>63</v>
      </c>
      <c r="Q22" s="13">
        <v>4.8275862068965614E-2</v>
      </c>
      <c r="R22" s="12"/>
      <c r="S22" s="14">
        <f t="shared" si="3"/>
        <v>-1</v>
      </c>
      <c r="T22" s="8"/>
    </row>
    <row r="23" spans="1:20" x14ac:dyDescent="0.25">
      <c r="A23" s="8" t="s">
        <v>823</v>
      </c>
      <c r="B23" s="8" t="s">
        <v>845</v>
      </c>
      <c r="C23" s="8" t="s">
        <v>65</v>
      </c>
      <c r="D23" s="9">
        <v>34510</v>
      </c>
      <c r="E23" s="10">
        <f t="shared" ca="1" si="0"/>
        <v>31.17808219178082</v>
      </c>
      <c r="F23" s="9">
        <v>44669</v>
      </c>
      <c r="G23" s="10">
        <f t="shared" ca="1" si="1"/>
        <v>3.3452054794520549</v>
      </c>
      <c r="H23" s="11" t="s">
        <v>22</v>
      </c>
      <c r="I23" s="11" t="s">
        <v>66</v>
      </c>
      <c r="J23" s="12">
        <v>892000</v>
      </c>
      <c r="K23" s="12">
        <f t="shared" si="2"/>
        <v>202127</v>
      </c>
      <c r="L23" s="12">
        <v>40000</v>
      </c>
      <c r="M23" s="12">
        <v>4</v>
      </c>
      <c r="N23" s="8"/>
      <c r="O23" s="8" t="s">
        <v>24</v>
      </c>
      <c r="P23" s="8"/>
      <c r="Q23" s="13">
        <v>5.0000000000000044E-2</v>
      </c>
      <c r="R23" s="12"/>
      <c r="S23" s="14">
        <f t="shared" si="3"/>
        <v>-1</v>
      </c>
      <c r="T23" s="8"/>
    </row>
    <row r="24" spans="1:20" x14ac:dyDescent="0.25">
      <c r="A24" s="8" t="s">
        <v>823</v>
      </c>
      <c r="B24" s="8" t="s">
        <v>846</v>
      </c>
      <c r="C24" s="8" t="s">
        <v>67</v>
      </c>
      <c r="D24" s="9">
        <v>32748</v>
      </c>
      <c r="E24" s="10">
        <f t="shared" ca="1" si="0"/>
        <v>36.005479452054793</v>
      </c>
      <c r="F24" s="9">
        <v>45502</v>
      </c>
      <c r="G24" s="10">
        <f t="shared" ca="1" si="1"/>
        <v>1.0630136986301371</v>
      </c>
      <c r="H24" s="11" t="s">
        <v>22</v>
      </c>
      <c r="I24" s="11" t="s">
        <v>23</v>
      </c>
      <c r="J24" s="12">
        <v>680000</v>
      </c>
      <c r="K24" s="12">
        <f t="shared" si="2"/>
        <v>170000</v>
      </c>
      <c r="L24" s="12">
        <v>40000</v>
      </c>
      <c r="M24" s="12">
        <v>4</v>
      </c>
      <c r="N24" s="8"/>
      <c r="O24" s="8" t="s">
        <v>24</v>
      </c>
      <c r="P24" s="8"/>
      <c r="Q24" s="13">
        <v>0.1333333333333333</v>
      </c>
      <c r="R24" s="12"/>
      <c r="S24" s="14">
        <f t="shared" si="3"/>
        <v>-1</v>
      </c>
      <c r="T24" s="8"/>
    </row>
    <row r="25" spans="1:20" x14ac:dyDescent="0.25">
      <c r="A25" s="8" t="s">
        <v>823</v>
      </c>
      <c r="B25" s="8" t="s">
        <v>847</v>
      </c>
      <c r="C25" s="8" t="s">
        <v>68</v>
      </c>
      <c r="D25" s="9">
        <v>36231</v>
      </c>
      <c r="E25" s="10">
        <f t="shared" ca="1" si="0"/>
        <v>26.463013698630139</v>
      </c>
      <c r="F25" s="9">
        <v>45614</v>
      </c>
      <c r="G25" s="10">
        <f t="shared" ca="1" si="1"/>
        <v>0.75616438356164384</v>
      </c>
      <c r="H25" s="11" t="s">
        <v>22</v>
      </c>
      <c r="I25" s="11" t="s">
        <v>69</v>
      </c>
      <c r="J25" s="12">
        <v>914000</v>
      </c>
      <c r="K25" s="12">
        <f t="shared" si="2"/>
        <v>202127</v>
      </c>
      <c r="L25" s="12">
        <v>40000</v>
      </c>
      <c r="M25" s="12">
        <v>7</v>
      </c>
      <c r="N25" s="8"/>
      <c r="O25" s="8" t="s">
        <v>24</v>
      </c>
      <c r="P25" s="15" t="s">
        <v>70</v>
      </c>
      <c r="Q25" s="13"/>
      <c r="R25" s="12">
        <v>1000000</v>
      </c>
      <c r="S25" s="14">
        <f t="shared" si="3"/>
        <v>9.4091903719912384E-2</v>
      </c>
      <c r="T25" s="8" t="s">
        <v>71</v>
      </c>
    </row>
    <row r="26" spans="1:20" x14ac:dyDescent="0.25">
      <c r="A26" s="8" t="s">
        <v>823</v>
      </c>
      <c r="B26" s="8" t="s">
        <v>848</v>
      </c>
      <c r="C26" s="8" t="s">
        <v>72</v>
      </c>
      <c r="D26" s="9">
        <v>23134</v>
      </c>
      <c r="E26" s="10">
        <f t="shared" ca="1" si="0"/>
        <v>62.345205479452055</v>
      </c>
      <c r="F26" s="9">
        <v>42681</v>
      </c>
      <c r="G26" s="10">
        <f t="shared" ca="1" si="1"/>
        <v>8.7917808219178077</v>
      </c>
      <c r="H26" s="11" t="s">
        <v>43</v>
      </c>
      <c r="I26" s="11" t="s">
        <v>44</v>
      </c>
      <c r="J26" s="12">
        <v>540000</v>
      </c>
      <c r="K26" s="12">
        <f t="shared" si="2"/>
        <v>135000</v>
      </c>
      <c r="L26" s="12">
        <v>40000</v>
      </c>
      <c r="M26" s="12">
        <v>1</v>
      </c>
      <c r="N26" s="8">
        <v>1</v>
      </c>
      <c r="O26" s="8"/>
      <c r="P26" s="8" t="s">
        <v>73</v>
      </c>
      <c r="Q26" s="13"/>
      <c r="R26" s="12"/>
      <c r="S26" s="14">
        <f t="shared" si="3"/>
        <v>-1</v>
      </c>
      <c r="T26" s="8"/>
    </row>
    <row r="27" spans="1:20" x14ac:dyDescent="0.25">
      <c r="A27" s="8" t="s">
        <v>823</v>
      </c>
      <c r="B27" s="8" t="s">
        <v>849</v>
      </c>
      <c r="C27" s="8" t="s">
        <v>74</v>
      </c>
      <c r="D27" s="9">
        <v>34795</v>
      </c>
      <c r="E27" s="10">
        <f t="shared" ca="1" si="0"/>
        <v>30.397260273972602</v>
      </c>
      <c r="F27" s="9">
        <v>45383</v>
      </c>
      <c r="G27" s="10">
        <f t="shared" ca="1" si="1"/>
        <v>1.3890410958904109</v>
      </c>
      <c r="H27" s="11" t="s">
        <v>75</v>
      </c>
      <c r="I27" s="11" t="s">
        <v>76</v>
      </c>
      <c r="J27" s="12">
        <v>1900000</v>
      </c>
      <c r="K27" s="12">
        <f t="shared" si="2"/>
        <v>202127</v>
      </c>
      <c r="L27" s="12">
        <v>40000</v>
      </c>
      <c r="M27" s="12">
        <v>7</v>
      </c>
      <c r="N27" s="8"/>
      <c r="O27" s="8"/>
      <c r="P27" s="8"/>
      <c r="Q27" s="13">
        <v>5.0000000000000044E-2</v>
      </c>
      <c r="R27" s="12"/>
      <c r="S27" s="14">
        <f t="shared" si="3"/>
        <v>-1</v>
      </c>
      <c r="T27" s="8"/>
    </row>
    <row r="28" spans="1:20" x14ac:dyDescent="0.25">
      <c r="A28" s="8" t="s">
        <v>823</v>
      </c>
      <c r="B28" s="8" t="s">
        <v>850</v>
      </c>
      <c r="C28" s="8" t="s">
        <v>77</v>
      </c>
      <c r="D28" s="9">
        <v>30791</v>
      </c>
      <c r="E28" s="10">
        <f t="shared" ca="1" si="0"/>
        <v>41.367123287671234</v>
      </c>
      <c r="F28" s="9">
        <v>45488</v>
      </c>
      <c r="G28" s="10">
        <f t="shared" ca="1" si="1"/>
        <v>1.1013698630136985</v>
      </c>
      <c r="H28" s="11" t="s">
        <v>78</v>
      </c>
      <c r="I28" s="11" t="s">
        <v>79</v>
      </c>
      <c r="J28" s="12">
        <v>3509000</v>
      </c>
      <c r="K28" s="12">
        <f t="shared" si="2"/>
        <v>202127</v>
      </c>
      <c r="L28" s="12">
        <v>40000</v>
      </c>
      <c r="M28" s="12">
        <v>9</v>
      </c>
      <c r="N28" s="8">
        <v>9</v>
      </c>
      <c r="O28" s="8"/>
      <c r="P28" s="8"/>
      <c r="Q28" s="13"/>
      <c r="R28" s="12"/>
      <c r="S28" s="14">
        <f t="shared" si="3"/>
        <v>-1</v>
      </c>
      <c r="T28" s="8"/>
    </row>
    <row r="29" spans="1:20" x14ac:dyDescent="0.25">
      <c r="A29" s="8" t="s">
        <v>823</v>
      </c>
      <c r="B29" s="8" t="s">
        <v>851</v>
      </c>
      <c r="C29" s="8" t="s">
        <v>80</v>
      </c>
      <c r="D29" s="9">
        <v>32953</v>
      </c>
      <c r="E29" s="10">
        <f t="shared" ca="1" si="0"/>
        <v>35.443835616438356</v>
      </c>
      <c r="F29" s="9">
        <v>45516</v>
      </c>
      <c r="G29" s="10">
        <f t="shared" ca="1" si="1"/>
        <v>1.0246575342465754</v>
      </c>
      <c r="H29" s="11" t="s">
        <v>81</v>
      </c>
      <c r="I29" s="11" t="s">
        <v>82</v>
      </c>
      <c r="J29" s="12">
        <v>3274000</v>
      </c>
      <c r="K29" s="12">
        <f t="shared" si="2"/>
        <v>202127</v>
      </c>
      <c r="L29" s="12">
        <v>40000</v>
      </c>
      <c r="M29" s="12"/>
      <c r="N29" s="8"/>
      <c r="O29" s="8"/>
      <c r="P29" s="8"/>
      <c r="Q29" s="13"/>
      <c r="R29" s="12"/>
      <c r="S29" s="14">
        <f t="shared" si="3"/>
        <v>-1</v>
      </c>
      <c r="T29" s="8"/>
    </row>
    <row r="30" spans="1:20" x14ac:dyDescent="0.25">
      <c r="A30" s="8" t="s">
        <v>823</v>
      </c>
      <c r="B30" s="8" t="s">
        <v>852</v>
      </c>
      <c r="C30" s="8" t="s">
        <v>83</v>
      </c>
      <c r="D30" s="9">
        <v>32170</v>
      </c>
      <c r="E30" s="10">
        <f t="shared" ca="1" si="0"/>
        <v>37.589041095890408</v>
      </c>
      <c r="F30" s="9">
        <v>45663</v>
      </c>
      <c r="G30" s="10">
        <f t="shared" ca="1" si="1"/>
        <v>0.62191780821917808</v>
      </c>
      <c r="H30" s="11" t="s">
        <v>78</v>
      </c>
      <c r="I30" s="11" t="s">
        <v>84</v>
      </c>
      <c r="J30" s="12">
        <v>6738000</v>
      </c>
      <c r="K30" s="12">
        <f t="shared" si="2"/>
        <v>202127</v>
      </c>
      <c r="L30" s="12">
        <v>200000</v>
      </c>
      <c r="M30" s="12">
        <v>13</v>
      </c>
      <c r="N30" s="8"/>
      <c r="O30" s="8"/>
      <c r="P30" s="8" t="s">
        <v>85</v>
      </c>
      <c r="Q30" s="13"/>
      <c r="R30" s="12"/>
      <c r="S30" s="14">
        <f t="shared" si="3"/>
        <v>-1</v>
      </c>
      <c r="T30" s="8"/>
    </row>
    <row r="31" spans="1:20" x14ac:dyDescent="0.25">
      <c r="A31" s="8" t="s">
        <v>823</v>
      </c>
      <c r="B31" s="8" t="s">
        <v>853</v>
      </c>
      <c r="C31" s="8" t="s">
        <v>86</v>
      </c>
      <c r="D31" s="9">
        <v>29616</v>
      </c>
      <c r="E31" s="10">
        <f t="shared" ca="1" si="0"/>
        <v>44.586301369863016</v>
      </c>
      <c r="F31" s="9">
        <v>45537</v>
      </c>
      <c r="G31" s="10">
        <f t="shared" ca="1" si="1"/>
        <v>0.9671232876712329</v>
      </c>
      <c r="H31" s="11" t="s">
        <v>87</v>
      </c>
      <c r="I31" s="11" t="s">
        <v>88</v>
      </c>
      <c r="J31" s="12">
        <v>2539000</v>
      </c>
      <c r="K31" s="12">
        <f t="shared" si="2"/>
        <v>202127</v>
      </c>
      <c r="L31" s="12">
        <v>40000</v>
      </c>
      <c r="M31" s="12"/>
      <c r="N31" s="8"/>
      <c r="O31" s="8"/>
      <c r="P31" s="8"/>
      <c r="Q31" s="13"/>
      <c r="R31" s="12"/>
      <c r="S31" s="14">
        <f t="shared" si="3"/>
        <v>-1</v>
      </c>
      <c r="T31" s="8"/>
    </row>
    <row r="32" spans="1:20" x14ac:dyDescent="0.25">
      <c r="A32" s="8" t="s">
        <v>823</v>
      </c>
      <c r="B32" s="8" t="s">
        <v>854</v>
      </c>
      <c r="C32" s="8" t="s">
        <v>89</v>
      </c>
      <c r="D32" s="9">
        <v>36036</v>
      </c>
      <c r="E32" s="10">
        <f t="shared" ca="1" si="0"/>
        <v>26.997260273972604</v>
      </c>
      <c r="F32" s="9">
        <v>45558</v>
      </c>
      <c r="G32" s="10">
        <f t="shared" ca="1" si="1"/>
        <v>0.90958904109589045</v>
      </c>
      <c r="H32" s="11" t="s">
        <v>32</v>
      </c>
      <c r="I32" s="11" t="s">
        <v>90</v>
      </c>
      <c r="J32" s="12">
        <v>1244000</v>
      </c>
      <c r="K32" s="12">
        <f t="shared" si="2"/>
        <v>202127</v>
      </c>
      <c r="L32" s="12">
        <v>40000</v>
      </c>
      <c r="M32" s="12">
        <v>7</v>
      </c>
      <c r="N32" s="8"/>
      <c r="O32" s="8" t="s">
        <v>91</v>
      </c>
      <c r="P32" s="15" t="s">
        <v>70</v>
      </c>
      <c r="Q32" s="13"/>
      <c r="R32" s="12"/>
      <c r="S32" s="14">
        <f t="shared" si="3"/>
        <v>-1</v>
      </c>
      <c r="T32" s="8"/>
    </row>
    <row r="33" spans="1:20" x14ac:dyDescent="0.25">
      <c r="A33" s="8" t="s">
        <v>823</v>
      </c>
      <c r="B33" s="8" t="s">
        <v>855</v>
      </c>
      <c r="C33" s="8" t="s">
        <v>92</v>
      </c>
      <c r="D33" s="9">
        <v>26898</v>
      </c>
      <c r="E33" s="10">
        <f t="shared" ca="1" si="0"/>
        <v>52.032876712328765</v>
      </c>
      <c r="F33" s="9">
        <v>45558</v>
      </c>
      <c r="G33" s="10">
        <f t="shared" ca="1" si="1"/>
        <v>0.90958904109589045</v>
      </c>
      <c r="H33" s="11" t="s">
        <v>81</v>
      </c>
      <c r="I33" s="11" t="s">
        <v>93</v>
      </c>
      <c r="J33" s="12">
        <v>1901000</v>
      </c>
      <c r="K33" s="12">
        <f t="shared" si="2"/>
        <v>202127</v>
      </c>
      <c r="L33" s="12">
        <v>40000</v>
      </c>
      <c r="M33" s="12"/>
      <c r="N33" s="8"/>
      <c r="O33" s="8"/>
      <c r="P33" s="8"/>
      <c r="Q33" s="13"/>
      <c r="R33" s="12"/>
      <c r="S33" s="14">
        <f t="shared" si="3"/>
        <v>-1</v>
      </c>
      <c r="T33" s="8"/>
    </row>
    <row r="34" spans="1:20" x14ac:dyDescent="0.25">
      <c r="A34" s="8" t="s">
        <v>823</v>
      </c>
      <c r="B34" s="8" t="s">
        <v>856</v>
      </c>
      <c r="C34" s="8" t="s">
        <v>94</v>
      </c>
      <c r="D34" s="9">
        <v>32266</v>
      </c>
      <c r="E34" s="10">
        <f t="shared" ca="1" si="0"/>
        <v>37.326027397260276</v>
      </c>
      <c r="F34" s="9">
        <v>45558</v>
      </c>
      <c r="G34" s="10">
        <f t="shared" ca="1" si="1"/>
        <v>0.90958904109589045</v>
      </c>
      <c r="H34" s="11" t="s">
        <v>56</v>
      </c>
      <c r="I34" s="11" t="s">
        <v>57</v>
      </c>
      <c r="J34" s="12">
        <v>2900000</v>
      </c>
      <c r="K34" s="12">
        <f t="shared" si="2"/>
        <v>202127</v>
      </c>
      <c r="L34" s="12">
        <v>40000</v>
      </c>
      <c r="M34" s="12">
        <v>8</v>
      </c>
      <c r="N34" s="8"/>
      <c r="O34" s="8" t="s">
        <v>95</v>
      </c>
      <c r="P34" s="15" t="s">
        <v>96</v>
      </c>
      <c r="Q34" s="13"/>
      <c r="R34" s="12"/>
      <c r="S34" s="14">
        <f t="shared" si="3"/>
        <v>-1</v>
      </c>
      <c r="T34" s="8"/>
    </row>
    <row r="35" spans="1:20" x14ac:dyDescent="0.25">
      <c r="A35" s="8" t="s">
        <v>823</v>
      </c>
      <c r="B35" s="8" t="s">
        <v>857</v>
      </c>
      <c r="C35" s="8" t="s">
        <v>97</v>
      </c>
      <c r="D35" s="9">
        <v>31613</v>
      </c>
      <c r="E35" s="10">
        <f t="shared" ca="1" si="0"/>
        <v>39.115068493150687</v>
      </c>
      <c r="F35" s="9">
        <v>45565</v>
      </c>
      <c r="G35" s="10">
        <f t="shared" ca="1" si="1"/>
        <v>0.8904109589041096</v>
      </c>
      <c r="H35" s="11" t="s">
        <v>98</v>
      </c>
      <c r="I35" s="11" t="s">
        <v>99</v>
      </c>
      <c r="J35" s="12">
        <v>3715000</v>
      </c>
      <c r="K35" s="12">
        <f t="shared" si="2"/>
        <v>202127</v>
      </c>
      <c r="L35" s="12">
        <v>40000</v>
      </c>
      <c r="M35" s="12"/>
      <c r="N35" s="8"/>
      <c r="O35" s="8"/>
      <c r="P35" s="8"/>
      <c r="Q35" s="13"/>
      <c r="R35" s="12"/>
      <c r="S35" s="14">
        <f t="shared" si="3"/>
        <v>-1</v>
      </c>
      <c r="T35" s="8"/>
    </row>
    <row r="36" spans="1:20" x14ac:dyDescent="0.25">
      <c r="A36" s="8" t="s">
        <v>823</v>
      </c>
      <c r="B36" s="8" t="s">
        <v>858</v>
      </c>
      <c r="C36" s="8" t="s">
        <v>100</v>
      </c>
      <c r="D36" s="9">
        <v>30622</v>
      </c>
      <c r="E36" s="10">
        <f t="shared" ca="1" si="0"/>
        <v>41.830136986301369</v>
      </c>
      <c r="F36" s="9">
        <v>43871</v>
      </c>
      <c r="G36" s="10">
        <f t="shared" ca="1" si="1"/>
        <v>5.5315068493150683</v>
      </c>
      <c r="H36" s="11" t="s">
        <v>78</v>
      </c>
      <c r="I36" s="11" t="s">
        <v>101</v>
      </c>
      <c r="J36" s="12">
        <v>2600000</v>
      </c>
      <c r="K36" s="12">
        <f t="shared" si="2"/>
        <v>202127</v>
      </c>
      <c r="L36" s="12">
        <v>40000</v>
      </c>
      <c r="M36" s="12">
        <v>9</v>
      </c>
      <c r="N36" s="8">
        <v>9</v>
      </c>
      <c r="O36" s="8"/>
      <c r="P36" s="8" t="s">
        <v>102</v>
      </c>
      <c r="Q36" s="13">
        <v>0.20930232558139528</v>
      </c>
      <c r="R36" s="12"/>
      <c r="S36" s="14">
        <f t="shared" si="3"/>
        <v>-1</v>
      </c>
      <c r="T36" s="8"/>
    </row>
    <row r="37" spans="1:20" x14ac:dyDescent="0.25">
      <c r="A37" s="8" t="s">
        <v>823</v>
      </c>
      <c r="B37" s="8" t="s">
        <v>859</v>
      </c>
      <c r="C37" s="8" t="s">
        <v>103</v>
      </c>
      <c r="D37" s="9">
        <v>26808</v>
      </c>
      <c r="E37" s="10">
        <f t="shared" ca="1" si="0"/>
        <v>52.279452054794518</v>
      </c>
      <c r="F37" s="9">
        <v>41155</v>
      </c>
      <c r="G37" s="10">
        <f t="shared" ca="1" si="1"/>
        <v>12.972602739726028</v>
      </c>
      <c r="H37" s="11" t="s">
        <v>78</v>
      </c>
      <c r="I37" s="11" t="s">
        <v>101</v>
      </c>
      <c r="J37" s="12">
        <v>2400000</v>
      </c>
      <c r="K37" s="12">
        <f t="shared" si="2"/>
        <v>202127</v>
      </c>
      <c r="L37" s="12">
        <v>40000</v>
      </c>
      <c r="M37" s="12">
        <v>9</v>
      </c>
      <c r="N37" s="8">
        <v>9</v>
      </c>
      <c r="O37" s="8"/>
      <c r="P37" s="8" t="s">
        <v>102</v>
      </c>
      <c r="Q37" s="13">
        <v>0.19999999999999996</v>
      </c>
      <c r="R37" s="12"/>
      <c r="S37" s="14">
        <f t="shared" si="3"/>
        <v>-1</v>
      </c>
      <c r="T37" s="8"/>
    </row>
    <row r="38" spans="1:20" x14ac:dyDescent="0.25">
      <c r="A38" s="8" t="s">
        <v>823</v>
      </c>
      <c r="B38" s="8" t="s">
        <v>860</v>
      </c>
      <c r="C38" s="8" t="s">
        <v>104</v>
      </c>
      <c r="D38" s="9">
        <v>25637</v>
      </c>
      <c r="E38" s="10">
        <f t="shared" ca="1" si="0"/>
        <v>55.487671232876714</v>
      </c>
      <c r="F38" s="9">
        <v>34232</v>
      </c>
      <c r="G38" s="10">
        <f t="shared" ca="1" si="1"/>
        <v>31.93972602739726</v>
      </c>
      <c r="H38" s="11" t="s">
        <v>78</v>
      </c>
      <c r="I38" s="11" t="s">
        <v>101</v>
      </c>
      <c r="J38" s="12">
        <v>3150000</v>
      </c>
      <c r="K38" s="12">
        <f t="shared" si="2"/>
        <v>202127</v>
      </c>
      <c r="L38" s="12">
        <v>40000</v>
      </c>
      <c r="M38" s="12">
        <v>9</v>
      </c>
      <c r="N38" s="8">
        <v>9</v>
      </c>
      <c r="O38" s="8"/>
      <c r="P38" s="8" t="s">
        <v>105</v>
      </c>
      <c r="Q38" s="13">
        <v>5.0000000000000044E-2</v>
      </c>
      <c r="R38" s="12"/>
      <c r="S38" s="14">
        <f t="shared" si="3"/>
        <v>-1</v>
      </c>
      <c r="T38" s="8"/>
    </row>
    <row r="39" spans="1:20" x14ac:dyDescent="0.25">
      <c r="A39" s="8" t="s">
        <v>823</v>
      </c>
      <c r="B39" s="8" t="s">
        <v>861</v>
      </c>
      <c r="C39" s="8" t="s">
        <v>106</v>
      </c>
      <c r="D39" s="9">
        <v>32579</v>
      </c>
      <c r="E39" s="10">
        <f t="shared" ca="1" si="0"/>
        <v>36.468493150684928</v>
      </c>
      <c r="F39" s="9">
        <v>40028</v>
      </c>
      <c r="G39" s="10">
        <f t="shared" ca="1" si="1"/>
        <v>16.06027397260274</v>
      </c>
      <c r="H39" s="11" t="s">
        <v>78</v>
      </c>
      <c r="I39" s="11" t="s">
        <v>101</v>
      </c>
      <c r="J39" s="12">
        <v>3000000</v>
      </c>
      <c r="K39" s="12">
        <f t="shared" si="2"/>
        <v>202127</v>
      </c>
      <c r="L39" s="12">
        <v>40000</v>
      </c>
      <c r="M39" s="12">
        <v>9</v>
      </c>
      <c r="N39" s="8">
        <v>9</v>
      </c>
      <c r="O39" s="8"/>
      <c r="P39" s="8" t="s">
        <v>105</v>
      </c>
      <c r="Q39" s="13">
        <v>7.1428571428571397E-2</v>
      </c>
      <c r="R39" s="12"/>
      <c r="S39" s="14">
        <f t="shared" si="3"/>
        <v>-1</v>
      </c>
      <c r="T39" s="8"/>
    </row>
    <row r="40" spans="1:20" x14ac:dyDescent="0.25">
      <c r="A40" s="8" t="s">
        <v>823</v>
      </c>
      <c r="B40" s="8" t="s">
        <v>862</v>
      </c>
      <c r="C40" s="8" t="s">
        <v>107</v>
      </c>
      <c r="D40" s="9">
        <v>29219</v>
      </c>
      <c r="E40" s="10">
        <f t="shared" ca="1" si="0"/>
        <v>45.673972602739724</v>
      </c>
      <c r="F40" s="9">
        <v>38187</v>
      </c>
      <c r="G40" s="10">
        <f t="shared" ca="1" si="1"/>
        <v>21.104109589041094</v>
      </c>
      <c r="H40" s="11" t="s">
        <v>78</v>
      </c>
      <c r="I40" s="11" t="s">
        <v>108</v>
      </c>
      <c r="J40" s="12">
        <v>3700000</v>
      </c>
      <c r="K40" s="12">
        <f t="shared" si="2"/>
        <v>202127</v>
      </c>
      <c r="L40" s="12">
        <v>40000</v>
      </c>
      <c r="M40" s="12">
        <v>9</v>
      </c>
      <c r="N40" s="8">
        <v>9</v>
      </c>
      <c r="O40" s="8"/>
      <c r="P40" s="8" t="s">
        <v>105</v>
      </c>
      <c r="Q40" s="13">
        <v>0.1212121212121211</v>
      </c>
      <c r="R40" s="12"/>
      <c r="S40" s="14">
        <f t="shared" si="3"/>
        <v>-1</v>
      </c>
      <c r="T40" s="8"/>
    </row>
    <row r="41" spans="1:20" x14ac:dyDescent="0.25">
      <c r="A41" s="8" t="s">
        <v>823</v>
      </c>
      <c r="B41" s="8" t="s">
        <v>863</v>
      </c>
      <c r="C41" s="8" t="s">
        <v>109</v>
      </c>
      <c r="D41" s="9">
        <v>35744</v>
      </c>
      <c r="E41" s="10">
        <f t="shared" ca="1" si="0"/>
        <v>27.797260273972604</v>
      </c>
      <c r="F41" s="9">
        <v>45574</v>
      </c>
      <c r="G41" s="10">
        <f t="shared" ca="1" si="1"/>
        <v>0.86575342465753424</v>
      </c>
      <c r="H41" s="11" t="s">
        <v>43</v>
      </c>
      <c r="I41" s="11" t="s">
        <v>44</v>
      </c>
      <c r="J41" s="12">
        <v>600000</v>
      </c>
      <c r="K41" s="12">
        <f t="shared" si="2"/>
        <v>150000</v>
      </c>
      <c r="L41" s="12">
        <v>40000</v>
      </c>
      <c r="M41" s="12">
        <v>1</v>
      </c>
      <c r="N41" s="8">
        <v>3</v>
      </c>
      <c r="O41" s="8"/>
      <c r="P41" s="8" t="s">
        <v>63</v>
      </c>
      <c r="Q41" s="13">
        <v>0.11111111111111116</v>
      </c>
      <c r="R41" s="12"/>
      <c r="S41" s="14">
        <f t="shared" si="3"/>
        <v>-1</v>
      </c>
      <c r="T41" s="8"/>
    </row>
    <row r="42" spans="1:20" x14ac:dyDescent="0.25">
      <c r="A42" s="8" t="s">
        <v>823</v>
      </c>
      <c r="B42" s="8" t="s">
        <v>864</v>
      </c>
      <c r="C42" s="8" t="s">
        <v>110</v>
      </c>
      <c r="D42" s="9">
        <v>36807</v>
      </c>
      <c r="E42" s="10">
        <f t="shared" ca="1" si="0"/>
        <v>24.884931506849316</v>
      </c>
      <c r="F42" s="9">
        <v>45574</v>
      </c>
      <c r="G42" s="10">
        <f t="shared" ca="1" si="1"/>
        <v>0.86575342465753424</v>
      </c>
      <c r="H42" s="11" t="s">
        <v>26</v>
      </c>
      <c r="I42" s="11" t="s">
        <v>27</v>
      </c>
      <c r="J42" s="12">
        <v>570000</v>
      </c>
      <c r="K42" s="12">
        <f t="shared" si="2"/>
        <v>142500</v>
      </c>
      <c r="L42" s="12">
        <v>40000</v>
      </c>
      <c r="M42" s="12">
        <v>1</v>
      </c>
      <c r="N42" s="8">
        <v>2</v>
      </c>
      <c r="O42" s="8"/>
      <c r="P42" s="8" t="s">
        <v>111</v>
      </c>
      <c r="Q42" s="13">
        <v>5.555555555555558E-2</v>
      </c>
      <c r="R42" s="12"/>
      <c r="S42" s="14">
        <f t="shared" si="3"/>
        <v>-1</v>
      </c>
      <c r="T42" s="8"/>
    </row>
    <row r="43" spans="1:20" x14ac:dyDescent="0.25">
      <c r="A43" s="8" t="s">
        <v>823</v>
      </c>
      <c r="B43" s="8" t="s">
        <v>865</v>
      </c>
      <c r="C43" s="8" t="s">
        <v>112</v>
      </c>
      <c r="D43" s="9">
        <v>33289</v>
      </c>
      <c r="E43" s="10">
        <f t="shared" ca="1" si="0"/>
        <v>34.523287671232879</v>
      </c>
      <c r="F43" s="9">
        <v>45579</v>
      </c>
      <c r="G43" s="10">
        <f t="shared" ca="1" si="1"/>
        <v>0.852054794520548</v>
      </c>
      <c r="H43" s="11" t="s">
        <v>43</v>
      </c>
      <c r="I43" s="11" t="s">
        <v>44</v>
      </c>
      <c r="J43" s="12">
        <v>570000</v>
      </c>
      <c r="K43" s="12">
        <f t="shared" si="2"/>
        <v>142500</v>
      </c>
      <c r="L43" s="12">
        <v>40000</v>
      </c>
      <c r="M43" s="12">
        <v>1</v>
      </c>
      <c r="N43" s="8">
        <v>2</v>
      </c>
      <c r="O43" s="8"/>
      <c r="P43" s="8" t="s">
        <v>113</v>
      </c>
      <c r="Q43" s="13">
        <v>5.555555555555558E-2</v>
      </c>
      <c r="R43" s="12">
        <v>600000</v>
      </c>
      <c r="S43" s="14">
        <f t="shared" si="3"/>
        <v>5.2631578947368363E-2</v>
      </c>
      <c r="T43" s="8"/>
    </row>
    <row r="44" spans="1:20" x14ac:dyDescent="0.25">
      <c r="A44" s="8" t="s">
        <v>823</v>
      </c>
      <c r="B44" s="8" t="s">
        <v>866</v>
      </c>
      <c r="C44" s="8" t="s">
        <v>114</v>
      </c>
      <c r="D44" s="9">
        <v>34421</v>
      </c>
      <c r="E44" s="10">
        <f t="shared" ca="1" si="0"/>
        <v>31.421917808219177</v>
      </c>
      <c r="F44" s="9">
        <v>45586</v>
      </c>
      <c r="G44" s="10">
        <f t="shared" ca="1" si="1"/>
        <v>0.83287671232876714</v>
      </c>
      <c r="H44" s="11" t="s">
        <v>115</v>
      </c>
      <c r="I44" s="11" t="s">
        <v>116</v>
      </c>
      <c r="J44" s="12">
        <v>1260000</v>
      </c>
      <c r="K44" s="12">
        <f t="shared" si="2"/>
        <v>202127</v>
      </c>
      <c r="L44" s="12">
        <v>40000</v>
      </c>
      <c r="M44" s="12"/>
      <c r="N44" s="8"/>
      <c r="O44" s="8"/>
      <c r="P44" s="8"/>
      <c r="Q44" s="13"/>
      <c r="R44" s="12"/>
      <c r="S44" s="14">
        <f t="shared" si="3"/>
        <v>-1</v>
      </c>
      <c r="T44" s="8"/>
    </row>
    <row r="45" spans="1:20" x14ac:dyDescent="0.25">
      <c r="A45" s="8" t="s">
        <v>823</v>
      </c>
      <c r="B45" s="8" t="s">
        <v>867</v>
      </c>
      <c r="C45" s="8" t="s">
        <v>117</v>
      </c>
      <c r="D45" s="9">
        <v>34624</v>
      </c>
      <c r="E45" s="10">
        <f t="shared" ca="1" si="0"/>
        <v>30.865753424657534</v>
      </c>
      <c r="F45" s="9">
        <v>44256</v>
      </c>
      <c r="G45" s="10">
        <f t="shared" ca="1" si="1"/>
        <v>4.4767123287671229</v>
      </c>
      <c r="H45" s="11" t="s">
        <v>98</v>
      </c>
      <c r="I45" s="11" t="s">
        <v>118</v>
      </c>
      <c r="J45" s="12">
        <v>1500000</v>
      </c>
      <c r="K45" s="12">
        <f t="shared" si="2"/>
        <v>202127</v>
      </c>
      <c r="L45" s="12">
        <v>40000</v>
      </c>
      <c r="M45" s="12">
        <v>7</v>
      </c>
      <c r="N45" s="8"/>
      <c r="O45" s="8"/>
      <c r="P45" s="8"/>
      <c r="Q45" s="13">
        <v>7.1428571428571397E-2</v>
      </c>
      <c r="R45" s="12"/>
      <c r="S45" s="14">
        <f t="shared" si="3"/>
        <v>-1</v>
      </c>
      <c r="T45" s="8"/>
    </row>
    <row r="46" spans="1:20" x14ac:dyDescent="0.25">
      <c r="A46" s="8" t="s">
        <v>823</v>
      </c>
      <c r="B46" s="8" t="s">
        <v>868</v>
      </c>
      <c r="C46" s="8" t="s">
        <v>119</v>
      </c>
      <c r="D46" s="9">
        <v>35666</v>
      </c>
      <c r="E46" s="10">
        <f t="shared" ca="1" si="0"/>
        <v>28.010958904109589</v>
      </c>
      <c r="F46" s="9">
        <v>45145</v>
      </c>
      <c r="G46" s="10">
        <f t="shared" ca="1" si="1"/>
        <v>2.0410958904109591</v>
      </c>
      <c r="H46" s="11" t="s">
        <v>98</v>
      </c>
      <c r="I46" s="11" t="s">
        <v>118</v>
      </c>
      <c r="J46" s="12">
        <v>1150000</v>
      </c>
      <c r="K46" s="12">
        <f t="shared" si="2"/>
        <v>202127</v>
      </c>
      <c r="L46" s="12">
        <v>40000</v>
      </c>
      <c r="M46" s="12">
        <v>6</v>
      </c>
      <c r="N46" s="8"/>
      <c r="O46" s="8"/>
      <c r="P46" s="8"/>
      <c r="Q46" s="13">
        <v>0.14999999999999991</v>
      </c>
      <c r="R46" s="12"/>
      <c r="S46" s="14">
        <f t="shared" si="3"/>
        <v>-1</v>
      </c>
      <c r="T46" s="8"/>
    </row>
    <row r="47" spans="1:20" x14ac:dyDescent="0.25">
      <c r="A47" s="8" t="s">
        <v>823</v>
      </c>
      <c r="B47" s="8" t="s">
        <v>869</v>
      </c>
      <c r="C47" s="8" t="s">
        <v>120</v>
      </c>
      <c r="D47" s="9">
        <v>33718</v>
      </c>
      <c r="E47" s="10">
        <f t="shared" ca="1" si="0"/>
        <v>33.347945205479455</v>
      </c>
      <c r="F47" s="9">
        <v>45586</v>
      </c>
      <c r="G47" s="10">
        <f t="shared" ca="1" si="1"/>
        <v>0.83287671232876714</v>
      </c>
      <c r="H47" s="11" t="s">
        <v>121</v>
      </c>
      <c r="I47" s="11" t="s">
        <v>122</v>
      </c>
      <c r="J47" s="12">
        <v>2914000</v>
      </c>
      <c r="K47" s="12">
        <f t="shared" si="2"/>
        <v>202127</v>
      </c>
      <c r="L47" s="12">
        <v>40000</v>
      </c>
      <c r="M47" s="12"/>
      <c r="N47" s="8"/>
      <c r="O47" s="8"/>
      <c r="P47" s="8"/>
      <c r="Q47" s="13"/>
      <c r="R47" s="12"/>
      <c r="S47" s="14">
        <f t="shared" si="3"/>
        <v>-1</v>
      </c>
      <c r="T47" s="8"/>
    </row>
    <row r="48" spans="1:20" x14ac:dyDescent="0.25">
      <c r="A48" s="8" t="s">
        <v>823</v>
      </c>
      <c r="B48" s="8" t="s">
        <v>870</v>
      </c>
      <c r="C48" s="8" t="s">
        <v>123</v>
      </c>
      <c r="D48" s="9">
        <v>37572</v>
      </c>
      <c r="E48" s="10">
        <f t="shared" ca="1" si="0"/>
        <v>22.789041095890411</v>
      </c>
      <c r="F48" s="9">
        <v>45586</v>
      </c>
      <c r="G48" s="10">
        <f t="shared" ca="1" si="1"/>
        <v>0.83287671232876714</v>
      </c>
      <c r="H48" s="11" t="s">
        <v>19</v>
      </c>
      <c r="I48" s="11" t="s">
        <v>44</v>
      </c>
      <c r="J48" s="12">
        <v>570000</v>
      </c>
      <c r="K48" s="12">
        <f t="shared" si="2"/>
        <v>142500</v>
      </c>
      <c r="L48" s="12">
        <v>40000</v>
      </c>
      <c r="M48" s="12"/>
      <c r="N48" s="8"/>
      <c r="O48" s="8"/>
      <c r="P48" s="8" t="s">
        <v>113</v>
      </c>
      <c r="Q48" s="13">
        <v>1.8518518518518601E-2</v>
      </c>
      <c r="R48" s="12"/>
      <c r="S48" s="14">
        <f t="shared" si="3"/>
        <v>-1</v>
      </c>
      <c r="T48" s="8"/>
    </row>
    <row r="49" spans="1:20" x14ac:dyDescent="0.25">
      <c r="A49" s="8" t="s">
        <v>823</v>
      </c>
      <c r="B49" s="8" t="s">
        <v>871</v>
      </c>
      <c r="C49" s="8" t="s">
        <v>124</v>
      </c>
      <c r="D49" s="9">
        <v>36077</v>
      </c>
      <c r="E49" s="10">
        <f t="shared" ca="1" si="0"/>
        <v>26.884931506849316</v>
      </c>
      <c r="F49" s="9">
        <v>45586</v>
      </c>
      <c r="G49" s="10">
        <f t="shared" ca="1" si="1"/>
        <v>0.83287671232876714</v>
      </c>
      <c r="H49" s="11" t="s">
        <v>26</v>
      </c>
      <c r="I49" s="11" t="s">
        <v>27</v>
      </c>
      <c r="J49" s="12">
        <v>570000</v>
      </c>
      <c r="K49" s="12">
        <f t="shared" si="2"/>
        <v>142500</v>
      </c>
      <c r="L49" s="12">
        <v>40000</v>
      </c>
      <c r="M49" s="12"/>
      <c r="N49" s="8"/>
      <c r="O49" s="8"/>
      <c r="P49" s="8" t="s">
        <v>111</v>
      </c>
      <c r="Q49" s="13">
        <v>1.8518518518518601E-2</v>
      </c>
      <c r="R49" s="12"/>
      <c r="S49" s="14">
        <f t="shared" si="3"/>
        <v>-1</v>
      </c>
      <c r="T49" s="8"/>
    </row>
    <row r="50" spans="1:20" x14ac:dyDescent="0.25">
      <c r="A50" s="8" t="s">
        <v>823</v>
      </c>
      <c r="B50" s="8" t="s">
        <v>872</v>
      </c>
      <c r="C50" s="8" t="s">
        <v>125</v>
      </c>
      <c r="D50" s="9">
        <v>36140</v>
      </c>
      <c r="E50" s="10">
        <f t="shared" ca="1" si="0"/>
        <v>26.712328767123289</v>
      </c>
      <c r="F50" s="9">
        <v>43416</v>
      </c>
      <c r="G50" s="10">
        <f t="shared" ca="1" si="1"/>
        <v>6.7780821917808218</v>
      </c>
      <c r="H50" s="11" t="s">
        <v>78</v>
      </c>
      <c r="I50" s="11" t="s">
        <v>126</v>
      </c>
      <c r="J50" s="12">
        <v>820000</v>
      </c>
      <c r="K50" s="12">
        <f t="shared" si="2"/>
        <v>202127</v>
      </c>
      <c r="L50" s="12">
        <v>40000</v>
      </c>
      <c r="M50" s="12">
        <v>4</v>
      </c>
      <c r="N50" s="8">
        <v>5</v>
      </c>
      <c r="O50" s="8"/>
      <c r="P50" s="8" t="s">
        <v>127</v>
      </c>
      <c r="Q50" s="13">
        <v>0.13888888888888884</v>
      </c>
      <c r="R50" s="12">
        <v>860000</v>
      </c>
      <c r="S50" s="14">
        <f t="shared" si="3"/>
        <v>4.8780487804878092E-2</v>
      </c>
      <c r="T50" s="8"/>
    </row>
    <row r="51" spans="1:20" x14ac:dyDescent="0.25">
      <c r="A51" s="8" t="s">
        <v>823</v>
      </c>
      <c r="B51" s="8" t="s">
        <v>873</v>
      </c>
      <c r="C51" s="8" t="s">
        <v>128</v>
      </c>
      <c r="D51" s="9">
        <v>31269</v>
      </c>
      <c r="E51" s="10">
        <f t="shared" ca="1" si="0"/>
        <v>40.057534246575344</v>
      </c>
      <c r="F51" s="9">
        <v>43193</v>
      </c>
      <c r="G51" s="10">
        <f t="shared" ca="1" si="1"/>
        <v>7.3890410958904109</v>
      </c>
      <c r="H51" s="11" t="s">
        <v>19</v>
      </c>
      <c r="I51" s="11" t="s">
        <v>20</v>
      </c>
      <c r="J51" s="12">
        <v>1075000</v>
      </c>
      <c r="K51" s="12">
        <f t="shared" si="2"/>
        <v>202127</v>
      </c>
      <c r="L51" s="12">
        <v>40000</v>
      </c>
      <c r="M51" s="12">
        <v>5</v>
      </c>
      <c r="N51" s="8">
        <v>5</v>
      </c>
      <c r="O51" s="8"/>
      <c r="P51" s="8" t="s">
        <v>129</v>
      </c>
      <c r="Q51" s="13">
        <v>0.10256410256410264</v>
      </c>
      <c r="R51" s="12"/>
      <c r="S51" s="14">
        <f t="shared" si="3"/>
        <v>-1</v>
      </c>
      <c r="T51" s="8"/>
    </row>
    <row r="52" spans="1:20" x14ac:dyDescent="0.25">
      <c r="A52" s="8" t="s">
        <v>823</v>
      </c>
      <c r="B52" s="8" t="s">
        <v>874</v>
      </c>
      <c r="C52" s="8" t="s">
        <v>130</v>
      </c>
      <c r="D52" s="9">
        <v>26722</v>
      </c>
      <c r="E52" s="10">
        <f t="shared" ca="1" si="0"/>
        <v>52.515068493150686</v>
      </c>
      <c r="F52" s="9">
        <v>43865</v>
      </c>
      <c r="G52" s="10">
        <f t="shared" ca="1" si="1"/>
        <v>5.5479452054794525</v>
      </c>
      <c r="H52" s="11" t="s">
        <v>43</v>
      </c>
      <c r="I52" s="11" t="s">
        <v>44</v>
      </c>
      <c r="J52" s="12">
        <v>730000</v>
      </c>
      <c r="K52" s="12">
        <f t="shared" si="2"/>
        <v>182500</v>
      </c>
      <c r="L52" s="12">
        <v>40000</v>
      </c>
      <c r="M52" s="12">
        <v>4</v>
      </c>
      <c r="N52" s="8">
        <v>4</v>
      </c>
      <c r="O52" s="8"/>
      <c r="P52" s="8" t="s">
        <v>127</v>
      </c>
      <c r="Q52" s="13">
        <v>5.7971014492753659E-2</v>
      </c>
      <c r="R52" s="12"/>
      <c r="S52" s="14">
        <f t="shared" si="3"/>
        <v>-1</v>
      </c>
      <c r="T52" s="8"/>
    </row>
    <row r="53" spans="1:20" x14ac:dyDescent="0.25">
      <c r="A53" s="8" t="s">
        <v>823</v>
      </c>
      <c r="B53" s="8" t="s">
        <v>875</v>
      </c>
      <c r="C53" s="8" t="s">
        <v>131</v>
      </c>
      <c r="D53" s="9">
        <v>29694</v>
      </c>
      <c r="E53" s="10">
        <f t="shared" ca="1" si="0"/>
        <v>44.372602739726027</v>
      </c>
      <c r="F53" s="9">
        <v>43747</v>
      </c>
      <c r="G53" s="10">
        <f t="shared" ca="1" si="1"/>
        <v>5.8712328767123285</v>
      </c>
      <c r="H53" s="11" t="s">
        <v>19</v>
      </c>
      <c r="I53" s="11" t="s">
        <v>44</v>
      </c>
      <c r="J53" s="12">
        <v>825000</v>
      </c>
      <c r="K53" s="12">
        <f t="shared" si="2"/>
        <v>202127</v>
      </c>
      <c r="L53" s="12">
        <v>40000</v>
      </c>
      <c r="M53" s="12">
        <v>5</v>
      </c>
      <c r="N53" s="8">
        <v>5</v>
      </c>
      <c r="O53" s="8"/>
      <c r="P53" s="8" t="s">
        <v>132</v>
      </c>
      <c r="Q53" s="13">
        <v>0.10000000000000009</v>
      </c>
      <c r="R53" s="12"/>
      <c r="S53" s="14">
        <f t="shared" si="3"/>
        <v>-1</v>
      </c>
      <c r="T53" s="8"/>
    </row>
    <row r="54" spans="1:20" x14ac:dyDescent="0.25">
      <c r="A54" s="8" t="s">
        <v>823</v>
      </c>
      <c r="B54" s="8" t="s">
        <v>876</v>
      </c>
      <c r="C54" s="8" t="s">
        <v>133</v>
      </c>
      <c r="D54" s="9">
        <v>35777</v>
      </c>
      <c r="E54" s="10">
        <f t="shared" ca="1" si="0"/>
        <v>27.706849315068492</v>
      </c>
      <c r="F54" s="9">
        <v>44662</v>
      </c>
      <c r="G54" s="10">
        <f t="shared" ca="1" si="1"/>
        <v>3.3643835616438356</v>
      </c>
      <c r="H54" s="11" t="s">
        <v>52</v>
      </c>
      <c r="I54" s="11" t="s">
        <v>23</v>
      </c>
      <c r="J54" s="12">
        <v>780000</v>
      </c>
      <c r="K54" s="12">
        <f t="shared" si="2"/>
        <v>195000</v>
      </c>
      <c r="L54" s="12">
        <v>40000</v>
      </c>
      <c r="M54" s="12">
        <v>4</v>
      </c>
      <c r="N54" s="8"/>
      <c r="O54" s="8" t="s">
        <v>50</v>
      </c>
      <c r="P54" s="8"/>
      <c r="Q54" s="13">
        <v>0.11428571428571432</v>
      </c>
      <c r="R54" s="12"/>
      <c r="S54" s="14">
        <f t="shared" si="3"/>
        <v>-1</v>
      </c>
      <c r="T54" s="8"/>
    </row>
    <row r="55" spans="1:20" x14ac:dyDescent="0.25">
      <c r="A55" s="8" t="s">
        <v>823</v>
      </c>
      <c r="B55" s="8" t="s">
        <v>877</v>
      </c>
      <c r="C55" s="8" t="s">
        <v>134</v>
      </c>
      <c r="D55" s="9">
        <v>22403</v>
      </c>
      <c r="E55" s="10">
        <f t="shared" ca="1" si="0"/>
        <v>64.347945205479448</v>
      </c>
      <c r="F55" s="9">
        <v>31786</v>
      </c>
      <c r="G55" s="10">
        <f t="shared" ca="1" si="1"/>
        <v>38.641095890410959</v>
      </c>
      <c r="H55" s="11" t="s">
        <v>78</v>
      </c>
      <c r="I55" s="11" t="s">
        <v>135</v>
      </c>
      <c r="J55" s="12">
        <v>2000000</v>
      </c>
      <c r="K55" s="12">
        <f t="shared" si="2"/>
        <v>202127</v>
      </c>
      <c r="L55" s="12">
        <v>40000</v>
      </c>
      <c r="M55" s="12">
        <v>6</v>
      </c>
      <c r="N55" s="8">
        <v>6</v>
      </c>
      <c r="O55" s="8"/>
      <c r="P55" s="8" t="s">
        <v>136</v>
      </c>
      <c r="Q55" s="13">
        <v>8.1081081081081141E-2</v>
      </c>
      <c r="R55" s="12"/>
      <c r="S55" s="14">
        <f t="shared" si="3"/>
        <v>-1</v>
      </c>
      <c r="T55" s="8"/>
    </row>
    <row r="56" spans="1:20" x14ac:dyDescent="0.25">
      <c r="A56" s="8" t="s">
        <v>823</v>
      </c>
      <c r="B56" s="8" t="s">
        <v>878</v>
      </c>
      <c r="C56" s="8" t="s">
        <v>137</v>
      </c>
      <c r="D56" s="9">
        <v>36465</v>
      </c>
      <c r="E56" s="10">
        <f t="shared" ca="1" si="0"/>
        <v>25.82191780821918</v>
      </c>
      <c r="F56" s="9">
        <v>44676</v>
      </c>
      <c r="G56" s="10">
        <f t="shared" ca="1" si="1"/>
        <v>3.3260273972602739</v>
      </c>
      <c r="H56" s="11" t="s">
        <v>138</v>
      </c>
      <c r="I56" s="11" t="s">
        <v>23</v>
      </c>
      <c r="J56" s="12">
        <v>682000</v>
      </c>
      <c r="K56" s="12">
        <f t="shared" si="2"/>
        <v>170500</v>
      </c>
      <c r="L56" s="12">
        <v>40000</v>
      </c>
      <c r="M56" s="12">
        <v>4</v>
      </c>
      <c r="N56" s="8"/>
      <c r="O56" s="8" t="s">
        <v>30</v>
      </c>
      <c r="P56" s="8"/>
      <c r="Q56" s="13">
        <v>5.0000000000000044E-2</v>
      </c>
      <c r="R56" s="12"/>
      <c r="S56" s="14">
        <f t="shared" si="3"/>
        <v>-1</v>
      </c>
      <c r="T56" s="8"/>
    </row>
    <row r="57" spans="1:20" x14ac:dyDescent="0.25">
      <c r="A57" s="8" t="s">
        <v>823</v>
      </c>
      <c r="B57" s="8" t="s">
        <v>879</v>
      </c>
      <c r="C57" s="8" t="s">
        <v>139</v>
      </c>
      <c r="D57" s="9">
        <v>26453</v>
      </c>
      <c r="E57" s="10">
        <f t="shared" ca="1" si="0"/>
        <v>53.252054794520546</v>
      </c>
      <c r="F57" s="9">
        <v>45509</v>
      </c>
      <c r="G57" s="10">
        <f t="shared" ca="1" si="1"/>
        <v>1.0438356164383562</v>
      </c>
      <c r="H57" s="11" t="s">
        <v>43</v>
      </c>
      <c r="I57" s="11" t="s">
        <v>44</v>
      </c>
      <c r="J57" s="12">
        <v>570000</v>
      </c>
      <c r="K57" s="12">
        <f t="shared" si="2"/>
        <v>142500</v>
      </c>
      <c r="L57" s="12">
        <v>40000</v>
      </c>
      <c r="M57" s="12">
        <v>1</v>
      </c>
      <c r="N57" s="8">
        <v>2</v>
      </c>
      <c r="O57" s="8"/>
      <c r="P57" s="8" t="s">
        <v>113</v>
      </c>
      <c r="Q57" s="13">
        <v>5.555555555555558E-2</v>
      </c>
      <c r="R57" s="12"/>
      <c r="S57" s="14">
        <f t="shared" si="3"/>
        <v>-1</v>
      </c>
      <c r="T57" s="8"/>
    </row>
    <row r="58" spans="1:20" x14ac:dyDescent="0.25">
      <c r="A58" s="8" t="s">
        <v>823</v>
      </c>
      <c r="B58" s="8" t="s">
        <v>880</v>
      </c>
      <c r="C58" s="8" t="s">
        <v>140</v>
      </c>
      <c r="D58" s="9">
        <v>36975</v>
      </c>
      <c r="E58" s="10">
        <f t="shared" ca="1" si="0"/>
        <v>24.424657534246574</v>
      </c>
      <c r="F58" s="9">
        <v>44348</v>
      </c>
      <c r="G58" s="10">
        <f t="shared" ca="1" si="1"/>
        <v>4.2246575342465755</v>
      </c>
      <c r="H58" s="11" t="s">
        <v>26</v>
      </c>
      <c r="I58" s="11" t="s">
        <v>27</v>
      </c>
      <c r="J58" s="12">
        <v>740000</v>
      </c>
      <c r="K58" s="12">
        <f t="shared" si="2"/>
        <v>185000</v>
      </c>
      <c r="L58" s="12">
        <v>40000</v>
      </c>
      <c r="M58" s="12">
        <v>4</v>
      </c>
      <c r="N58" s="8">
        <v>4</v>
      </c>
      <c r="O58" s="8"/>
      <c r="P58" s="8" t="s">
        <v>127</v>
      </c>
      <c r="Q58" s="13">
        <v>7.2463768115942129E-2</v>
      </c>
      <c r="R58" s="12"/>
      <c r="S58" s="14">
        <f t="shared" si="3"/>
        <v>-1</v>
      </c>
      <c r="T58" s="8"/>
    </row>
    <row r="59" spans="1:20" x14ac:dyDescent="0.25">
      <c r="A59" s="8" t="s">
        <v>823</v>
      </c>
      <c r="B59" s="8" t="s">
        <v>881</v>
      </c>
      <c r="C59" s="8" t="s">
        <v>141</v>
      </c>
      <c r="D59" s="9">
        <v>35144</v>
      </c>
      <c r="E59" s="10">
        <f t="shared" ca="1" si="0"/>
        <v>29.44109589041096</v>
      </c>
      <c r="F59" s="9">
        <v>43836</v>
      </c>
      <c r="G59" s="10">
        <f t="shared" ca="1" si="1"/>
        <v>5.6273972602739724</v>
      </c>
      <c r="H59" s="11" t="s">
        <v>49</v>
      </c>
      <c r="I59" s="11" t="s">
        <v>23</v>
      </c>
      <c r="J59" s="12">
        <v>787000</v>
      </c>
      <c r="K59" s="12">
        <f t="shared" si="2"/>
        <v>196750</v>
      </c>
      <c r="L59" s="12">
        <v>40000</v>
      </c>
      <c r="M59" s="12">
        <v>4</v>
      </c>
      <c r="N59" s="8"/>
      <c r="O59" s="8" t="s">
        <v>50</v>
      </c>
      <c r="P59" s="8"/>
      <c r="Q59" s="13">
        <v>5.0000000000000044E-2</v>
      </c>
      <c r="R59" s="12"/>
      <c r="S59" s="14">
        <f t="shared" si="3"/>
        <v>-1</v>
      </c>
      <c r="T59" s="8"/>
    </row>
    <row r="60" spans="1:20" x14ac:dyDescent="0.25">
      <c r="A60" s="8" t="s">
        <v>823</v>
      </c>
      <c r="B60" s="8" t="s">
        <v>882</v>
      </c>
      <c r="C60" s="8" t="s">
        <v>142</v>
      </c>
      <c r="D60" s="9">
        <v>30779</v>
      </c>
      <c r="E60" s="10">
        <f t="shared" ca="1" si="0"/>
        <v>41.4</v>
      </c>
      <c r="F60" s="9">
        <v>45439</v>
      </c>
      <c r="G60" s="10">
        <f t="shared" ca="1" si="1"/>
        <v>1.2356164383561643</v>
      </c>
      <c r="H60" s="11" t="s">
        <v>56</v>
      </c>
      <c r="I60" s="11" t="s">
        <v>57</v>
      </c>
      <c r="J60" s="12">
        <v>3500000</v>
      </c>
      <c r="K60" s="12">
        <f t="shared" si="2"/>
        <v>202127</v>
      </c>
      <c r="L60" s="12">
        <v>40000</v>
      </c>
      <c r="M60" s="12">
        <v>10</v>
      </c>
      <c r="N60" s="8"/>
      <c r="O60" s="8" t="s">
        <v>95</v>
      </c>
      <c r="P60" s="15" t="s">
        <v>96</v>
      </c>
      <c r="Q60" s="13">
        <v>0.2068965517241379</v>
      </c>
      <c r="R60" s="12"/>
      <c r="S60" s="14">
        <f t="shared" si="3"/>
        <v>-1</v>
      </c>
      <c r="T60" s="8"/>
    </row>
    <row r="61" spans="1:20" x14ac:dyDescent="0.25">
      <c r="A61" s="8" t="s">
        <v>823</v>
      </c>
      <c r="B61" s="8" t="s">
        <v>883</v>
      </c>
      <c r="C61" s="8" t="s">
        <v>143</v>
      </c>
      <c r="D61" s="9">
        <v>31295</v>
      </c>
      <c r="E61" s="10">
        <f t="shared" ca="1" si="0"/>
        <v>39.986301369863014</v>
      </c>
      <c r="F61" s="9">
        <v>41925</v>
      </c>
      <c r="G61" s="10">
        <f t="shared" ca="1" si="1"/>
        <v>10.863013698630137</v>
      </c>
      <c r="H61" s="11" t="s">
        <v>22</v>
      </c>
      <c r="I61" s="11" t="s">
        <v>144</v>
      </c>
      <c r="J61" s="12">
        <v>4300000</v>
      </c>
      <c r="K61" s="12">
        <f t="shared" si="2"/>
        <v>202127</v>
      </c>
      <c r="L61" s="12">
        <v>40000</v>
      </c>
      <c r="M61" s="12">
        <v>10</v>
      </c>
      <c r="N61" s="8"/>
      <c r="O61" s="8" t="s">
        <v>24</v>
      </c>
      <c r="P61" s="15" t="s">
        <v>145</v>
      </c>
      <c r="Q61" s="13">
        <v>7.4999999999999956E-2</v>
      </c>
      <c r="R61" s="12"/>
      <c r="S61" s="14">
        <f t="shared" si="3"/>
        <v>-1</v>
      </c>
      <c r="T61" s="8"/>
    </row>
    <row r="62" spans="1:20" x14ac:dyDescent="0.25">
      <c r="A62" s="8" t="s">
        <v>823</v>
      </c>
      <c r="B62" s="8" t="s">
        <v>884</v>
      </c>
      <c r="C62" s="8" t="s">
        <v>146</v>
      </c>
      <c r="D62" s="9">
        <v>38503</v>
      </c>
      <c r="E62" s="10">
        <f t="shared" ca="1" si="0"/>
        <v>20.238356164383561</v>
      </c>
      <c r="F62" s="9">
        <v>45404</v>
      </c>
      <c r="G62" s="10">
        <f t="shared" ca="1" si="1"/>
        <v>1.3315068493150686</v>
      </c>
      <c r="H62" s="11" t="s">
        <v>29</v>
      </c>
      <c r="I62" s="11" t="s">
        <v>23</v>
      </c>
      <c r="J62" s="12">
        <v>630000</v>
      </c>
      <c r="K62" s="12">
        <f t="shared" si="2"/>
        <v>157500</v>
      </c>
      <c r="L62" s="12">
        <v>40000</v>
      </c>
      <c r="M62" s="12">
        <v>4</v>
      </c>
      <c r="N62" s="8"/>
      <c r="O62" s="8" t="s">
        <v>30</v>
      </c>
      <c r="P62" s="8"/>
      <c r="Q62" s="13">
        <v>5.0000000000000044E-2</v>
      </c>
      <c r="R62" s="12"/>
      <c r="S62" s="14">
        <f t="shared" si="3"/>
        <v>-1</v>
      </c>
      <c r="T62" s="8"/>
    </row>
    <row r="63" spans="1:20" x14ac:dyDescent="0.25">
      <c r="A63" s="8" t="s">
        <v>823</v>
      </c>
      <c r="B63" s="8" t="s">
        <v>885</v>
      </c>
      <c r="C63" s="8" t="s">
        <v>147</v>
      </c>
      <c r="D63" s="9">
        <v>35874</v>
      </c>
      <c r="E63" s="10">
        <f t="shared" ca="1" si="0"/>
        <v>27.44109589041096</v>
      </c>
      <c r="F63" s="9">
        <v>45502</v>
      </c>
      <c r="G63" s="10">
        <f t="shared" ca="1" si="1"/>
        <v>1.0630136986301371</v>
      </c>
      <c r="H63" s="11" t="s">
        <v>29</v>
      </c>
      <c r="I63" s="11" t="s">
        <v>23</v>
      </c>
      <c r="J63" s="12">
        <v>630000</v>
      </c>
      <c r="K63" s="12">
        <f t="shared" si="2"/>
        <v>157500</v>
      </c>
      <c r="L63" s="12">
        <v>40000</v>
      </c>
      <c r="M63" s="12">
        <v>4</v>
      </c>
      <c r="N63" s="8"/>
      <c r="O63" s="8" t="s">
        <v>30</v>
      </c>
      <c r="P63" s="8"/>
      <c r="Q63" s="13">
        <v>5.0000000000000044E-2</v>
      </c>
      <c r="R63" s="12"/>
      <c r="S63" s="14">
        <f t="shared" si="3"/>
        <v>-1</v>
      </c>
      <c r="T63" s="8"/>
    </row>
    <row r="64" spans="1:20" x14ac:dyDescent="0.25">
      <c r="A64" s="8" t="s">
        <v>823</v>
      </c>
      <c r="B64" s="8" t="s">
        <v>886</v>
      </c>
      <c r="C64" s="8" t="s">
        <v>148</v>
      </c>
      <c r="D64" s="9">
        <v>35280</v>
      </c>
      <c r="E64" s="10">
        <f t="shared" ca="1" si="0"/>
        <v>29.068493150684933</v>
      </c>
      <c r="F64" s="9">
        <v>45075</v>
      </c>
      <c r="G64" s="10">
        <f t="shared" ca="1" si="1"/>
        <v>2.2328767123287672</v>
      </c>
      <c r="H64" s="11" t="s">
        <v>149</v>
      </c>
      <c r="I64" s="11" t="s">
        <v>150</v>
      </c>
      <c r="J64" s="12">
        <v>2500000</v>
      </c>
      <c r="K64" s="12">
        <f t="shared" si="2"/>
        <v>202127</v>
      </c>
      <c r="L64" s="12">
        <v>40000</v>
      </c>
      <c r="M64" s="12">
        <v>8</v>
      </c>
      <c r="N64" s="8"/>
      <c r="O64" s="8" t="s">
        <v>151</v>
      </c>
      <c r="P64" s="15" t="s">
        <v>152</v>
      </c>
      <c r="Q64" s="13">
        <v>0.11756817165847111</v>
      </c>
      <c r="R64" s="12"/>
      <c r="S64" s="14">
        <f t="shared" si="3"/>
        <v>-1</v>
      </c>
      <c r="T64" s="8"/>
    </row>
    <row r="65" spans="1:20" x14ac:dyDescent="0.25">
      <c r="A65" s="8" t="s">
        <v>823</v>
      </c>
      <c r="B65" s="8" t="s">
        <v>887</v>
      </c>
      <c r="C65" s="8" t="s">
        <v>153</v>
      </c>
      <c r="D65" s="9">
        <v>30905</v>
      </c>
      <c r="E65" s="10">
        <f t="shared" ca="1" si="0"/>
        <v>41.054794520547944</v>
      </c>
      <c r="F65" s="9">
        <v>44949</v>
      </c>
      <c r="G65" s="10">
        <f t="shared" ca="1" si="1"/>
        <v>2.5780821917808221</v>
      </c>
      <c r="H65" s="11" t="s">
        <v>43</v>
      </c>
      <c r="I65" s="11" t="s">
        <v>44</v>
      </c>
      <c r="J65" s="12">
        <v>640000</v>
      </c>
      <c r="K65" s="12">
        <f t="shared" si="2"/>
        <v>160000</v>
      </c>
      <c r="L65" s="12">
        <v>40000</v>
      </c>
      <c r="M65" s="12">
        <v>3</v>
      </c>
      <c r="N65" s="8">
        <v>4</v>
      </c>
      <c r="O65" s="8"/>
      <c r="P65" s="8" t="s">
        <v>127</v>
      </c>
      <c r="Q65" s="13">
        <v>0.10344827586206895</v>
      </c>
      <c r="R65" s="12"/>
      <c r="S65" s="14">
        <f t="shared" si="3"/>
        <v>-1</v>
      </c>
      <c r="T65" s="8"/>
    </row>
    <row r="66" spans="1:20" x14ac:dyDescent="0.25">
      <c r="A66" s="8" t="s">
        <v>823</v>
      </c>
      <c r="B66" s="8" t="s">
        <v>888</v>
      </c>
      <c r="C66" s="8" t="s">
        <v>154</v>
      </c>
      <c r="D66" s="9">
        <v>31033</v>
      </c>
      <c r="E66" s="10">
        <f t="shared" ref="E66:E129" ca="1" si="4">(TODAY()-D66)/365</f>
        <v>40.704109589041096</v>
      </c>
      <c r="F66" s="9">
        <v>45082</v>
      </c>
      <c r="G66" s="10">
        <f t="shared" ref="G66:G129" ca="1" si="5">(TODAY()-F66)/365</f>
        <v>2.2136986301369861</v>
      </c>
      <c r="H66" s="11" t="s">
        <v>43</v>
      </c>
      <c r="I66" s="11" t="s">
        <v>44</v>
      </c>
      <c r="J66" s="12">
        <v>600000</v>
      </c>
      <c r="K66" s="12">
        <f t="shared" si="2"/>
        <v>150000</v>
      </c>
      <c r="L66" s="12">
        <v>40000</v>
      </c>
      <c r="M66" s="12">
        <v>2</v>
      </c>
      <c r="N66" s="8">
        <v>3</v>
      </c>
      <c r="O66" s="8"/>
      <c r="P66" s="8" t="s">
        <v>155</v>
      </c>
      <c r="Q66" s="13">
        <v>7.1428571428571397E-2</v>
      </c>
      <c r="R66" s="12"/>
      <c r="S66" s="14">
        <f t="shared" si="3"/>
        <v>-1</v>
      </c>
      <c r="T66" s="8"/>
    </row>
    <row r="67" spans="1:20" x14ac:dyDescent="0.25">
      <c r="A67" s="8" t="s">
        <v>823</v>
      </c>
      <c r="B67" s="8" t="s">
        <v>889</v>
      </c>
      <c r="C67" s="8" t="s">
        <v>156</v>
      </c>
      <c r="D67" s="9">
        <v>38062</v>
      </c>
      <c r="E67" s="10">
        <f t="shared" ca="1" si="4"/>
        <v>21.446575342465753</v>
      </c>
      <c r="F67" s="9">
        <v>44718</v>
      </c>
      <c r="G67" s="10">
        <f t="shared" ca="1" si="5"/>
        <v>3.2109589041095892</v>
      </c>
      <c r="H67" s="11" t="s">
        <v>157</v>
      </c>
      <c r="I67" s="11" t="s">
        <v>23</v>
      </c>
      <c r="J67" s="12">
        <v>682000</v>
      </c>
      <c r="K67" s="12">
        <f t="shared" ref="K67:K130" si="6">IF((J67*25%)&lt;=202127,(J67*25%),202127)</f>
        <v>170500</v>
      </c>
      <c r="L67" s="12">
        <v>40000</v>
      </c>
      <c r="M67" s="12">
        <v>4</v>
      </c>
      <c r="N67" s="8"/>
      <c r="O67" s="8" t="s">
        <v>158</v>
      </c>
      <c r="P67" s="8"/>
      <c r="Q67" s="13">
        <v>5.0000000000000044E-2</v>
      </c>
      <c r="R67" s="12"/>
      <c r="S67" s="14">
        <f t="shared" ref="S67:S130" si="7">+R67/J67-1</f>
        <v>-1</v>
      </c>
      <c r="T67" s="8"/>
    </row>
    <row r="68" spans="1:20" x14ac:dyDescent="0.25">
      <c r="A68" s="8" t="s">
        <v>823</v>
      </c>
      <c r="B68" s="8" t="s">
        <v>890</v>
      </c>
      <c r="C68" s="8" t="s">
        <v>159</v>
      </c>
      <c r="D68" s="9">
        <v>27259</v>
      </c>
      <c r="E68" s="10">
        <f t="shared" ca="1" si="4"/>
        <v>51.043835616438358</v>
      </c>
      <c r="F68" s="9">
        <v>44613</v>
      </c>
      <c r="G68" s="10">
        <f t="shared" ca="1" si="5"/>
        <v>3.4986301369863013</v>
      </c>
      <c r="H68" s="11" t="s">
        <v>26</v>
      </c>
      <c r="I68" s="11" t="s">
        <v>27</v>
      </c>
      <c r="J68" s="12">
        <v>655000</v>
      </c>
      <c r="K68" s="12">
        <f t="shared" si="6"/>
        <v>163750</v>
      </c>
      <c r="L68" s="12">
        <v>40000</v>
      </c>
      <c r="M68" s="12">
        <v>3</v>
      </c>
      <c r="N68" s="8">
        <v>3</v>
      </c>
      <c r="O68" s="8"/>
      <c r="P68" s="8" t="s">
        <v>160</v>
      </c>
      <c r="Q68" s="13">
        <v>7.3770491803278659E-2</v>
      </c>
      <c r="R68" s="12"/>
      <c r="S68" s="14">
        <f t="shared" si="7"/>
        <v>-1</v>
      </c>
      <c r="T68" s="8"/>
    </row>
    <row r="69" spans="1:20" x14ac:dyDescent="0.25">
      <c r="A69" s="8" t="s">
        <v>823</v>
      </c>
      <c r="B69" s="8" t="s">
        <v>891</v>
      </c>
      <c r="C69" s="8" t="s">
        <v>161</v>
      </c>
      <c r="D69" s="9">
        <v>32827</v>
      </c>
      <c r="E69" s="10">
        <f t="shared" ca="1" si="4"/>
        <v>35.789041095890411</v>
      </c>
      <c r="F69" s="9">
        <v>45537</v>
      </c>
      <c r="G69" s="10">
        <f t="shared" ca="1" si="5"/>
        <v>0.9671232876712329</v>
      </c>
      <c r="H69" s="11" t="s">
        <v>43</v>
      </c>
      <c r="I69" s="11" t="s">
        <v>44</v>
      </c>
      <c r="J69" s="12">
        <v>580000</v>
      </c>
      <c r="K69" s="12">
        <f t="shared" si="6"/>
        <v>145000</v>
      </c>
      <c r="L69" s="12">
        <v>40000</v>
      </c>
      <c r="M69" s="12">
        <v>1</v>
      </c>
      <c r="N69" s="8">
        <v>3</v>
      </c>
      <c r="O69" s="8"/>
      <c r="P69" s="8" t="s">
        <v>111</v>
      </c>
      <c r="Q69" s="13">
        <v>7.4074074074074181E-2</v>
      </c>
      <c r="R69" s="12"/>
      <c r="S69" s="14">
        <f t="shared" si="7"/>
        <v>-1</v>
      </c>
      <c r="T69" s="8"/>
    </row>
    <row r="70" spans="1:20" x14ac:dyDescent="0.25">
      <c r="A70" s="8" t="s">
        <v>823</v>
      </c>
      <c r="B70" s="8" t="s">
        <v>892</v>
      </c>
      <c r="C70" s="8" t="s">
        <v>162</v>
      </c>
      <c r="D70" s="9">
        <v>30913</v>
      </c>
      <c r="E70" s="10">
        <f t="shared" ca="1" si="4"/>
        <v>41.032876712328765</v>
      </c>
      <c r="F70" s="9">
        <v>45483</v>
      </c>
      <c r="G70" s="10">
        <f t="shared" ca="1" si="5"/>
        <v>1.1150684931506849</v>
      </c>
      <c r="H70" s="11" t="s">
        <v>163</v>
      </c>
      <c r="I70" s="11" t="s">
        <v>44</v>
      </c>
      <c r="J70" s="12">
        <v>590000</v>
      </c>
      <c r="K70" s="12">
        <f t="shared" si="6"/>
        <v>147500</v>
      </c>
      <c r="L70" s="12">
        <v>40000</v>
      </c>
      <c r="M70" s="12">
        <v>1</v>
      </c>
      <c r="N70" s="8" t="s">
        <v>62</v>
      </c>
      <c r="O70" s="8"/>
      <c r="P70" s="8" t="s">
        <v>63</v>
      </c>
      <c r="Q70" s="13">
        <v>9.259259259259256E-2</v>
      </c>
      <c r="R70" s="12"/>
      <c r="S70" s="14">
        <f t="shared" si="7"/>
        <v>-1</v>
      </c>
      <c r="T70" s="8"/>
    </row>
    <row r="71" spans="1:20" x14ac:dyDescent="0.25">
      <c r="A71" s="8" t="s">
        <v>823</v>
      </c>
      <c r="B71" s="8" t="s">
        <v>893</v>
      </c>
      <c r="C71" s="8" t="s">
        <v>164</v>
      </c>
      <c r="D71" s="9">
        <v>31955</v>
      </c>
      <c r="E71" s="10">
        <f t="shared" ca="1" si="4"/>
        <v>38.178082191780824</v>
      </c>
      <c r="F71" s="9">
        <v>41925</v>
      </c>
      <c r="G71" s="10">
        <f t="shared" ca="1" si="5"/>
        <v>10.863013698630137</v>
      </c>
      <c r="H71" s="11" t="s">
        <v>98</v>
      </c>
      <c r="I71" s="11" t="s">
        <v>165</v>
      </c>
      <c r="J71" s="12">
        <v>1600000</v>
      </c>
      <c r="K71" s="12">
        <f t="shared" si="6"/>
        <v>202127</v>
      </c>
      <c r="L71" s="12">
        <v>40000</v>
      </c>
      <c r="M71" s="12">
        <v>6</v>
      </c>
      <c r="N71" s="8"/>
      <c r="O71" s="8"/>
      <c r="P71" s="8"/>
      <c r="Q71" s="13">
        <v>0.14285714285714279</v>
      </c>
      <c r="R71" s="12"/>
      <c r="S71" s="14">
        <f t="shared" si="7"/>
        <v>-1</v>
      </c>
      <c r="T71" s="8"/>
    </row>
    <row r="72" spans="1:20" x14ac:dyDescent="0.25">
      <c r="A72" s="8" t="s">
        <v>823</v>
      </c>
      <c r="B72" s="8" t="s">
        <v>894</v>
      </c>
      <c r="C72" s="8" t="s">
        <v>166</v>
      </c>
      <c r="D72" s="9">
        <v>35587</v>
      </c>
      <c r="E72" s="10">
        <f t="shared" ca="1" si="4"/>
        <v>28.227397260273971</v>
      </c>
      <c r="F72" s="9">
        <v>44949</v>
      </c>
      <c r="G72" s="10">
        <f t="shared" ca="1" si="5"/>
        <v>2.5780821917808221</v>
      </c>
      <c r="H72" s="11" t="s">
        <v>75</v>
      </c>
      <c r="I72" s="11" t="s">
        <v>167</v>
      </c>
      <c r="J72" s="12">
        <v>2600000</v>
      </c>
      <c r="K72" s="12">
        <f t="shared" si="6"/>
        <v>202127</v>
      </c>
      <c r="L72" s="12">
        <v>40000</v>
      </c>
      <c r="M72" s="12">
        <v>7</v>
      </c>
      <c r="N72" s="8"/>
      <c r="O72" s="8"/>
      <c r="P72" s="8"/>
      <c r="Q72" s="13">
        <v>0.13043478260869557</v>
      </c>
      <c r="R72" s="12"/>
      <c r="S72" s="14">
        <f t="shared" si="7"/>
        <v>-1</v>
      </c>
      <c r="T72" s="8"/>
    </row>
    <row r="73" spans="1:20" x14ac:dyDescent="0.25">
      <c r="A73" s="8" t="s">
        <v>823</v>
      </c>
      <c r="B73" s="8" t="s">
        <v>895</v>
      </c>
      <c r="C73" s="8" t="s">
        <v>168</v>
      </c>
      <c r="D73" s="9">
        <v>28097</v>
      </c>
      <c r="E73" s="10">
        <f t="shared" ca="1" si="4"/>
        <v>48.747945205479454</v>
      </c>
      <c r="F73" s="9">
        <v>44270</v>
      </c>
      <c r="G73" s="10">
        <f t="shared" ca="1" si="5"/>
        <v>4.4383561643835616</v>
      </c>
      <c r="H73" s="11" t="s">
        <v>169</v>
      </c>
      <c r="I73" s="11" t="s">
        <v>170</v>
      </c>
      <c r="J73" s="12">
        <v>1250000</v>
      </c>
      <c r="K73" s="12">
        <f t="shared" si="6"/>
        <v>202127</v>
      </c>
      <c r="L73" s="12">
        <v>40000</v>
      </c>
      <c r="M73" s="12">
        <v>5</v>
      </c>
      <c r="N73" s="8"/>
      <c r="O73" s="8"/>
      <c r="P73" s="8"/>
      <c r="Q73" s="13">
        <v>8.6956521739130377E-2</v>
      </c>
      <c r="R73" s="12"/>
      <c r="S73" s="14">
        <f t="shared" si="7"/>
        <v>-1</v>
      </c>
      <c r="T73" s="8"/>
    </row>
    <row r="74" spans="1:20" x14ac:dyDescent="0.25">
      <c r="A74" s="8" t="s">
        <v>823</v>
      </c>
      <c r="B74" s="8" t="s">
        <v>896</v>
      </c>
      <c r="C74" s="8" t="s">
        <v>171</v>
      </c>
      <c r="D74" s="9">
        <v>28427</v>
      </c>
      <c r="E74" s="10">
        <f t="shared" ca="1" si="4"/>
        <v>47.843835616438355</v>
      </c>
      <c r="F74" s="9">
        <v>40538</v>
      </c>
      <c r="G74" s="10">
        <f t="shared" ca="1" si="5"/>
        <v>14.663013698630136</v>
      </c>
      <c r="H74" s="11" t="s">
        <v>26</v>
      </c>
      <c r="I74" s="11" t="s">
        <v>172</v>
      </c>
      <c r="J74" s="12">
        <v>1230000</v>
      </c>
      <c r="K74" s="12">
        <f t="shared" si="6"/>
        <v>202127</v>
      </c>
      <c r="L74" s="12">
        <v>40000</v>
      </c>
      <c r="M74" s="12">
        <v>6</v>
      </c>
      <c r="N74" s="8">
        <v>6</v>
      </c>
      <c r="O74" s="8"/>
      <c r="P74" s="8" t="s">
        <v>173</v>
      </c>
      <c r="Q74" s="13">
        <v>6.956521739130439E-2</v>
      </c>
      <c r="R74" s="12"/>
      <c r="S74" s="14">
        <f t="shared" si="7"/>
        <v>-1</v>
      </c>
      <c r="T74" s="8"/>
    </row>
    <row r="75" spans="1:20" x14ac:dyDescent="0.25">
      <c r="A75" s="8" t="s">
        <v>823</v>
      </c>
      <c r="B75" s="8" t="s">
        <v>897</v>
      </c>
      <c r="C75" s="8" t="s">
        <v>174</v>
      </c>
      <c r="D75" s="9">
        <v>33614</v>
      </c>
      <c r="E75" s="10">
        <f t="shared" ca="1" si="4"/>
        <v>33.632876712328766</v>
      </c>
      <c r="F75" s="9">
        <v>45327</v>
      </c>
      <c r="G75" s="10">
        <f t="shared" ca="1" si="5"/>
        <v>1.5424657534246575</v>
      </c>
      <c r="H75" s="11" t="s">
        <v>43</v>
      </c>
      <c r="I75" s="11" t="s">
        <v>44</v>
      </c>
      <c r="J75" s="12">
        <v>640000</v>
      </c>
      <c r="K75" s="12">
        <f t="shared" si="6"/>
        <v>160000</v>
      </c>
      <c r="L75" s="12">
        <v>40000</v>
      </c>
      <c r="M75" s="12">
        <v>1</v>
      </c>
      <c r="N75" s="8">
        <v>3</v>
      </c>
      <c r="O75" s="8"/>
      <c r="P75" s="8" t="s">
        <v>63</v>
      </c>
      <c r="Q75" s="13">
        <v>0.10344827586206895</v>
      </c>
      <c r="R75" s="12"/>
      <c r="S75" s="14">
        <f t="shared" si="7"/>
        <v>-1</v>
      </c>
      <c r="T75" s="8"/>
    </row>
    <row r="76" spans="1:20" x14ac:dyDescent="0.25">
      <c r="A76" s="8" t="s">
        <v>823</v>
      </c>
      <c r="B76" s="8" t="s">
        <v>898</v>
      </c>
      <c r="C76" s="8" t="s">
        <v>175</v>
      </c>
      <c r="D76" s="9">
        <v>36538</v>
      </c>
      <c r="E76" s="10">
        <f t="shared" ca="1" si="4"/>
        <v>25.621917808219177</v>
      </c>
      <c r="F76" s="9">
        <v>45320</v>
      </c>
      <c r="G76" s="10">
        <f t="shared" ca="1" si="5"/>
        <v>1.5616438356164384</v>
      </c>
      <c r="H76" s="11" t="s">
        <v>52</v>
      </c>
      <c r="I76" s="11" t="s">
        <v>23</v>
      </c>
      <c r="J76" s="12">
        <v>630000</v>
      </c>
      <c r="K76" s="12">
        <f t="shared" si="6"/>
        <v>157500</v>
      </c>
      <c r="L76" s="12">
        <v>40000</v>
      </c>
      <c r="M76" s="12">
        <v>4</v>
      </c>
      <c r="N76" s="8"/>
      <c r="O76" s="8" t="s">
        <v>50</v>
      </c>
      <c r="P76" s="8"/>
      <c r="Q76" s="13">
        <v>5.0000000000000044E-2</v>
      </c>
      <c r="R76" s="12"/>
      <c r="S76" s="14">
        <f t="shared" si="7"/>
        <v>-1</v>
      </c>
      <c r="T76" s="8"/>
    </row>
    <row r="77" spans="1:20" x14ac:dyDescent="0.25">
      <c r="A77" s="8" t="s">
        <v>823</v>
      </c>
      <c r="B77" s="8" t="s">
        <v>899</v>
      </c>
      <c r="C77" s="8" t="s">
        <v>176</v>
      </c>
      <c r="D77" s="9">
        <v>27923</v>
      </c>
      <c r="E77" s="10">
        <f t="shared" ca="1" si="4"/>
        <v>49.224657534246575</v>
      </c>
      <c r="F77" s="9">
        <v>37419</v>
      </c>
      <c r="G77" s="10">
        <f t="shared" ca="1" si="5"/>
        <v>23.208219178082192</v>
      </c>
      <c r="H77" s="11" t="s">
        <v>26</v>
      </c>
      <c r="I77" s="11" t="s">
        <v>177</v>
      </c>
      <c r="J77" s="12">
        <v>1550000</v>
      </c>
      <c r="K77" s="12">
        <f t="shared" si="6"/>
        <v>202127</v>
      </c>
      <c r="L77" s="12">
        <v>40000</v>
      </c>
      <c r="M77" s="12">
        <v>6</v>
      </c>
      <c r="N77" s="8">
        <v>6</v>
      </c>
      <c r="O77" s="8"/>
      <c r="P77" s="8" t="s">
        <v>178</v>
      </c>
      <c r="Q77" s="13">
        <v>6.8965517241379226E-2</v>
      </c>
      <c r="R77" s="12"/>
      <c r="S77" s="14">
        <f t="shared" si="7"/>
        <v>-1</v>
      </c>
      <c r="T77" s="8"/>
    </row>
    <row r="78" spans="1:20" x14ac:dyDescent="0.25">
      <c r="A78" s="8" t="s">
        <v>823</v>
      </c>
      <c r="B78" s="8" t="s">
        <v>900</v>
      </c>
      <c r="C78" s="8" t="s">
        <v>179</v>
      </c>
      <c r="D78" s="9">
        <v>32758</v>
      </c>
      <c r="E78" s="10">
        <f t="shared" ca="1" si="4"/>
        <v>35.978082191780821</v>
      </c>
      <c r="F78" s="9">
        <v>41960</v>
      </c>
      <c r="G78" s="10">
        <f t="shared" ca="1" si="5"/>
        <v>10.767123287671232</v>
      </c>
      <c r="H78" s="11" t="s">
        <v>180</v>
      </c>
      <c r="I78" s="11" t="s">
        <v>181</v>
      </c>
      <c r="J78" s="12">
        <v>2150000</v>
      </c>
      <c r="K78" s="12">
        <f t="shared" si="6"/>
        <v>202127</v>
      </c>
      <c r="L78" s="12">
        <v>40000</v>
      </c>
      <c r="M78" s="12">
        <v>8</v>
      </c>
      <c r="N78" s="8"/>
      <c r="O78" s="8" t="s">
        <v>182</v>
      </c>
      <c r="P78" s="8"/>
      <c r="Q78" s="13">
        <v>7.4999999999999956E-2</v>
      </c>
      <c r="R78" s="12"/>
      <c r="S78" s="14">
        <f t="shared" si="7"/>
        <v>-1</v>
      </c>
      <c r="T78" s="8"/>
    </row>
    <row r="79" spans="1:20" x14ac:dyDescent="0.25">
      <c r="A79" s="8" t="s">
        <v>823</v>
      </c>
      <c r="B79" s="8" t="s">
        <v>901</v>
      </c>
      <c r="C79" s="8" t="s">
        <v>183</v>
      </c>
      <c r="D79" s="9">
        <v>31902</v>
      </c>
      <c r="E79" s="10">
        <f t="shared" ca="1" si="4"/>
        <v>38.323287671232876</v>
      </c>
      <c r="F79" s="9">
        <v>44508</v>
      </c>
      <c r="G79" s="10">
        <f t="shared" ca="1" si="5"/>
        <v>3.7863013698630139</v>
      </c>
      <c r="H79" s="11" t="s">
        <v>19</v>
      </c>
      <c r="I79" s="11" t="s">
        <v>20</v>
      </c>
      <c r="J79" s="12">
        <v>1450000</v>
      </c>
      <c r="K79" s="12">
        <f t="shared" si="6"/>
        <v>202127</v>
      </c>
      <c r="L79" s="12">
        <v>40000</v>
      </c>
      <c r="M79" s="12">
        <v>6</v>
      </c>
      <c r="N79" s="8">
        <v>6</v>
      </c>
      <c r="O79" s="8"/>
      <c r="P79" s="8" t="s">
        <v>178</v>
      </c>
      <c r="Q79" s="13">
        <v>0.11538461538461542</v>
      </c>
      <c r="R79" s="12"/>
      <c r="S79" s="14">
        <f t="shared" si="7"/>
        <v>-1</v>
      </c>
      <c r="T79" s="8"/>
    </row>
    <row r="80" spans="1:20" x14ac:dyDescent="0.25">
      <c r="A80" s="8" t="s">
        <v>823</v>
      </c>
      <c r="B80" s="8" t="s">
        <v>902</v>
      </c>
      <c r="C80" s="8" t="s">
        <v>184</v>
      </c>
      <c r="D80" s="9">
        <v>30166</v>
      </c>
      <c r="E80" s="10">
        <f t="shared" ca="1" si="4"/>
        <v>43.079452054794523</v>
      </c>
      <c r="F80" s="9">
        <v>45138</v>
      </c>
      <c r="G80" s="10">
        <f t="shared" ca="1" si="5"/>
        <v>2.0602739726027397</v>
      </c>
      <c r="H80" s="11" t="s">
        <v>43</v>
      </c>
      <c r="I80" s="11" t="s">
        <v>44</v>
      </c>
      <c r="J80" s="12">
        <v>660000</v>
      </c>
      <c r="K80" s="12">
        <f t="shared" si="6"/>
        <v>165000</v>
      </c>
      <c r="L80" s="12">
        <v>40000</v>
      </c>
      <c r="M80" s="12">
        <v>3</v>
      </c>
      <c r="N80" s="8">
        <v>4</v>
      </c>
      <c r="O80" s="8"/>
      <c r="P80" s="8" t="s">
        <v>185</v>
      </c>
      <c r="Q80" s="13">
        <v>0.10000000000000009</v>
      </c>
      <c r="R80" s="12"/>
      <c r="S80" s="14">
        <f t="shared" si="7"/>
        <v>-1</v>
      </c>
      <c r="T80" s="8"/>
    </row>
    <row r="81" spans="1:20" x14ac:dyDescent="0.25">
      <c r="A81" s="8" t="s">
        <v>823</v>
      </c>
      <c r="B81" s="8" t="s">
        <v>903</v>
      </c>
      <c r="C81" s="8" t="s">
        <v>186</v>
      </c>
      <c r="D81" s="9">
        <v>26933</v>
      </c>
      <c r="E81" s="10">
        <f t="shared" ca="1" si="4"/>
        <v>51.936986301369863</v>
      </c>
      <c r="F81" s="9">
        <v>42695</v>
      </c>
      <c r="G81" s="10">
        <f t="shared" ca="1" si="5"/>
        <v>8.7534246575342465</v>
      </c>
      <c r="H81" s="11" t="s">
        <v>19</v>
      </c>
      <c r="I81" s="11" t="s">
        <v>44</v>
      </c>
      <c r="J81" s="12">
        <v>730000</v>
      </c>
      <c r="K81" s="12">
        <f t="shared" si="6"/>
        <v>182500</v>
      </c>
      <c r="L81" s="12">
        <v>40000</v>
      </c>
      <c r="M81" s="12">
        <v>4</v>
      </c>
      <c r="N81" s="8">
        <v>4</v>
      </c>
      <c r="O81" s="8"/>
      <c r="P81" s="8" t="s">
        <v>155</v>
      </c>
      <c r="Q81" s="13">
        <v>5.7971014492753659E-2</v>
      </c>
      <c r="R81" s="12"/>
      <c r="S81" s="14">
        <f t="shared" si="7"/>
        <v>-1</v>
      </c>
      <c r="T81" s="8"/>
    </row>
    <row r="82" spans="1:20" x14ac:dyDescent="0.25">
      <c r="A82" s="8" t="s">
        <v>823</v>
      </c>
      <c r="B82" s="8" t="s">
        <v>904</v>
      </c>
      <c r="C82" s="8" t="s">
        <v>187</v>
      </c>
      <c r="D82" s="9">
        <v>27005</v>
      </c>
      <c r="E82" s="10">
        <f t="shared" ca="1" si="4"/>
        <v>51.739726027397261</v>
      </c>
      <c r="F82" s="9">
        <v>40014</v>
      </c>
      <c r="G82" s="10">
        <f t="shared" ca="1" si="5"/>
        <v>16.098630136986301</v>
      </c>
      <c r="H82" s="11" t="s">
        <v>188</v>
      </c>
      <c r="I82" s="11" t="s">
        <v>189</v>
      </c>
      <c r="J82" s="12">
        <v>1900000</v>
      </c>
      <c r="K82" s="12">
        <f t="shared" si="6"/>
        <v>202127</v>
      </c>
      <c r="L82" s="12">
        <v>40000</v>
      </c>
      <c r="M82" s="12">
        <v>8</v>
      </c>
      <c r="N82" s="8"/>
      <c r="O82" s="8"/>
      <c r="P82" s="8"/>
      <c r="Q82" s="13">
        <v>5.555555555555558E-2</v>
      </c>
      <c r="R82" s="12"/>
      <c r="S82" s="14">
        <f t="shared" si="7"/>
        <v>-1</v>
      </c>
      <c r="T82" s="8"/>
    </row>
    <row r="83" spans="1:20" x14ac:dyDescent="0.25">
      <c r="A83" s="8" t="s">
        <v>823</v>
      </c>
      <c r="B83" s="8" t="s">
        <v>905</v>
      </c>
      <c r="C83" s="8" t="s">
        <v>190</v>
      </c>
      <c r="D83" s="9">
        <v>27166</v>
      </c>
      <c r="E83" s="10">
        <f t="shared" ca="1" si="4"/>
        <v>51.298630136986304</v>
      </c>
      <c r="F83" s="9">
        <v>41001</v>
      </c>
      <c r="G83" s="10">
        <f t="shared" ca="1" si="5"/>
        <v>13.394520547945206</v>
      </c>
      <c r="H83" s="11" t="s">
        <v>87</v>
      </c>
      <c r="I83" s="11" t="s">
        <v>191</v>
      </c>
      <c r="J83" s="12">
        <v>2305000</v>
      </c>
      <c r="K83" s="12">
        <f t="shared" si="6"/>
        <v>202127</v>
      </c>
      <c r="L83" s="12">
        <v>40000</v>
      </c>
      <c r="M83" s="12">
        <v>8</v>
      </c>
      <c r="N83" s="8"/>
      <c r="O83" s="8"/>
      <c r="P83" s="8"/>
      <c r="Q83" s="13">
        <v>4.7727272727272618E-2</v>
      </c>
      <c r="R83" s="12"/>
      <c r="S83" s="14">
        <f t="shared" si="7"/>
        <v>-1</v>
      </c>
      <c r="T83" s="8"/>
    </row>
    <row r="84" spans="1:20" x14ac:dyDescent="0.25">
      <c r="A84" s="8" t="s">
        <v>823</v>
      </c>
      <c r="B84" s="8" t="s">
        <v>906</v>
      </c>
      <c r="C84" s="8" t="s">
        <v>192</v>
      </c>
      <c r="D84" s="9">
        <v>32394</v>
      </c>
      <c r="E84" s="10">
        <f t="shared" ca="1" si="4"/>
        <v>36.975342465753428</v>
      </c>
      <c r="F84" s="9">
        <v>42324</v>
      </c>
      <c r="G84" s="10">
        <f t="shared" ca="1" si="5"/>
        <v>9.7698630136986306</v>
      </c>
      <c r="H84" s="11" t="s">
        <v>29</v>
      </c>
      <c r="I84" s="11" t="s">
        <v>193</v>
      </c>
      <c r="J84" s="12">
        <v>1260000</v>
      </c>
      <c r="K84" s="12">
        <f t="shared" si="6"/>
        <v>202127</v>
      </c>
      <c r="L84" s="12">
        <v>40000</v>
      </c>
      <c r="M84" s="12">
        <v>6</v>
      </c>
      <c r="N84" s="8"/>
      <c r="O84" s="8" t="s">
        <v>30</v>
      </c>
      <c r="P84" s="8" t="s">
        <v>194</v>
      </c>
      <c r="Q84" s="13">
        <v>5.0000000000000044E-2</v>
      </c>
      <c r="R84" s="12"/>
      <c r="S84" s="14">
        <f t="shared" si="7"/>
        <v>-1</v>
      </c>
      <c r="T84" s="8"/>
    </row>
    <row r="85" spans="1:20" x14ac:dyDescent="0.25">
      <c r="A85" s="8" t="s">
        <v>823</v>
      </c>
      <c r="B85" s="8" t="s">
        <v>907</v>
      </c>
      <c r="C85" s="8" t="s">
        <v>195</v>
      </c>
      <c r="D85" s="9">
        <v>24382</v>
      </c>
      <c r="E85" s="10">
        <f t="shared" ca="1" si="4"/>
        <v>58.926027397260277</v>
      </c>
      <c r="F85" s="9">
        <v>40049</v>
      </c>
      <c r="G85" s="10">
        <f t="shared" ca="1" si="5"/>
        <v>16.002739726027396</v>
      </c>
      <c r="H85" s="11" t="s">
        <v>169</v>
      </c>
      <c r="I85" s="11" t="s">
        <v>196</v>
      </c>
      <c r="J85" s="12">
        <v>3700000</v>
      </c>
      <c r="K85" s="12">
        <f t="shared" si="6"/>
        <v>202127</v>
      </c>
      <c r="L85" s="12">
        <v>40000</v>
      </c>
      <c r="M85" s="12">
        <v>10</v>
      </c>
      <c r="N85" s="8"/>
      <c r="O85" s="8"/>
      <c r="P85" s="8" t="s">
        <v>197</v>
      </c>
      <c r="Q85" s="13">
        <v>5.7142857142857162E-2</v>
      </c>
      <c r="R85" s="12"/>
      <c r="S85" s="14">
        <f t="shared" si="7"/>
        <v>-1</v>
      </c>
      <c r="T85" s="8"/>
    </row>
    <row r="86" spans="1:20" x14ac:dyDescent="0.25">
      <c r="A86" s="8" t="s">
        <v>823</v>
      </c>
      <c r="B86" s="8" t="s">
        <v>908</v>
      </c>
      <c r="C86" s="8" t="s">
        <v>198</v>
      </c>
      <c r="D86" s="9">
        <v>32797</v>
      </c>
      <c r="E86" s="10">
        <f t="shared" ca="1" si="4"/>
        <v>35.871232876712327</v>
      </c>
      <c r="F86" s="9">
        <v>41225</v>
      </c>
      <c r="G86" s="10">
        <f t="shared" ca="1" si="5"/>
        <v>12.780821917808218</v>
      </c>
      <c r="H86" s="11" t="s">
        <v>115</v>
      </c>
      <c r="I86" s="11" t="s">
        <v>116</v>
      </c>
      <c r="J86" s="12">
        <v>1100000</v>
      </c>
      <c r="K86" s="12">
        <f t="shared" si="6"/>
        <v>202127</v>
      </c>
      <c r="L86" s="12">
        <v>40000</v>
      </c>
      <c r="M86" s="12">
        <v>5</v>
      </c>
      <c r="N86" s="8"/>
      <c r="O86" s="8"/>
      <c r="P86" s="8"/>
      <c r="Q86" s="13">
        <v>7.3170731707317138E-2</v>
      </c>
      <c r="R86" s="12"/>
      <c r="S86" s="14">
        <f t="shared" si="7"/>
        <v>-1</v>
      </c>
      <c r="T86" s="8"/>
    </row>
    <row r="87" spans="1:20" x14ac:dyDescent="0.25">
      <c r="A87" s="8" t="s">
        <v>823</v>
      </c>
      <c r="B87" s="8" t="s">
        <v>909</v>
      </c>
      <c r="C87" s="8" t="s">
        <v>199</v>
      </c>
      <c r="D87" s="9">
        <v>31543</v>
      </c>
      <c r="E87" s="10">
        <f t="shared" ca="1" si="4"/>
        <v>39.30684931506849</v>
      </c>
      <c r="F87" s="9">
        <v>43864</v>
      </c>
      <c r="G87" s="10">
        <f t="shared" ca="1" si="5"/>
        <v>5.5506849315068489</v>
      </c>
      <c r="H87" s="11" t="s">
        <v>180</v>
      </c>
      <c r="I87" s="11" t="s">
        <v>200</v>
      </c>
      <c r="J87" s="12">
        <v>1200000</v>
      </c>
      <c r="K87" s="12">
        <f t="shared" si="6"/>
        <v>202127</v>
      </c>
      <c r="L87" s="12">
        <v>40000</v>
      </c>
      <c r="M87" s="12">
        <v>5</v>
      </c>
      <c r="N87" s="8"/>
      <c r="O87" s="8" t="s">
        <v>182</v>
      </c>
      <c r="P87" s="8"/>
      <c r="Q87" s="13">
        <v>0.14285714285714279</v>
      </c>
      <c r="R87" s="12"/>
      <c r="S87" s="14">
        <f t="shared" si="7"/>
        <v>-1</v>
      </c>
      <c r="T87" s="8"/>
    </row>
    <row r="88" spans="1:20" x14ac:dyDescent="0.25">
      <c r="A88" s="8" t="s">
        <v>823</v>
      </c>
      <c r="B88" s="8" t="s">
        <v>910</v>
      </c>
      <c r="C88" s="8" t="s">
        <v>201</v>
      </c>
      <c r="D88" s="9">
        <v>28785</v>
      </c>
      <c r="E88" s="10">
        <f t="shared" ca="1" si="4"/>
        <v>46.863013698630134</v>
      </c>
      <c r="F88" s="9">
        <v>39349</v>
      </c>
      <c r="G88" s="10">
        <f t="shared" ca="1" si="5"/>
        <v>17.920547945205481</v>
      </c>
      <c r="H88" s="11" t="s">
        <v>188</v>
      </c>
      <c r="I88" s="11" t="s">
        <v>202</v>
      </c>
      <c r="J88" s="12">
        <v>7500000</v>
      </c>
      <c r="K88" s="12">
        <f t="shared" si="6"/>
        <v>202127</v>
      </c>
      <c r="L88" s="12">
        <v>200000</v>
      </c>
      <c r="M88" s="12">
        <v>13</v>
      </c>
      <c r="N88" s="8"/>
      <c r="O88" s="8"/>
      <c r="P88" s="8" t="s">
        <v>85</v>
      </c>
      <c r="Q88" s="13">
        <v>8.8235294117646967E-2</v>
      </c>
      <c r="R88" s="12"/>
      <c r="S88" s="14">
        <f t="shared" si="7"/>
        <v>-1</v>
      </c>
      <c r="T88" s="8"/>
    </row>
    <row r="89" spans="1:20" x14ac:dyDescent="0.25">
      <c r="A89" s="8" t="s">
        <v>823</v>
      </c>
      <c r="B89" s="8" t="s">
        <v>911</v>
      </c>
      <c r="C89" s="8" t="s">
        <v>203</v>
      </c>
      <c r="D89" s="9">
        <v>24862</v>
      </c>
      <c r="E89" s="10">
        <f t="shared" ca="1" si="4"/>
        <v>57.610958904109587</v>
      </c>
      <c r="F89" s="9">
        <v>32695</v>
      </c>
      <c r="G89" s="10">
        <f t="shared" ca="1" si="5"/>
        <v>36.150684931506852</v>
      </c>
      <c r="H89" s="11" t="s">
        <v>78</v>
      </c>
      <c r="I89" s="11" t="s">
        <v>204</v>
      </c>
      <c r="J89" s="12">
        <v>1680000</v>
      </c>
      <c r="K89" s="12">
        <f t="shared" si="6"/>
        <v>202127</v>
      </c>
      <c r="L89" s="12">
        <v>40000</v>
      </c>
      <c r="M89" s="12">
        <v>6</v>
      </c>
      <c r="N89" s="8">
        <v>6</v>
      </c>
      <c r="O89" s="8"/>
      <c r="P89" s="8" t="s">
        <v>178</v>
      </c>
      <c r="Q89" s="13">
        <v>5.0000000000000044E-2</v>
      </c>
      <c r="R89" s="12"/>
      <c r="S89" s="14">
        <f t="shared" si="7"/>
        <v>-1</v>
      </c>
      <c r="T89" s="8"/>
    </row>
    <row r="90" spans="1:20" x14ac:dyDescent="0.25">
      <c r="A90" s="8" t="s">
        <v>823</v>
      </c>
      <c r="B90" s="8" t="s">
        <v>912</v>
      </c>
      <c r="C90" s="8" t="s">
        <v>205</v>
      </c>
      <c r="D90" s="9">
        <v>34295</v>
      </c>
      <c r="E90" s="10">
        <f t="shared" ca="1" si="4"/>
        <v>31.767123287671232</v>
      </c>
      <c r="F90" s="9">
        <v>45257</v>
      </c>
      <c r="G90" s="10">
        <f t="shared" ca="1" si="5"/>
        <v>1.7342465753424658</v>
      </c>
      <c r="H90" s="11" t="s">
        <v>157</v>
      </c>
      <c r="I90" s="11" t="s">
        <v>23</v>
      </c>
      <c r="J90" s="12">
        <v>630000</v>
      </c>
      <c r="K90" s="12">
        <f t="shared" si="6"/>
        <v>157500</v>
      </c>
      <c r="L90" s="12">
        <v>40000</v>
      </c>
      <c r="M90" s="12">
        <v>4</v>
      </c>
      <c r="N90" s="8"/>
      <c r="O90" s="8" t="s">
        <v>158</v>
      </c>
      <c r="P90" s="8"/>
      <c r="Q90" s="13">
        <v>5.0000000000000044E-2</v>
      </c>
      <c r="R90" s="12">
        <v>680000</v>
      </c>
      <c r="S90" s="14">
        <f t="shared" si="7"/>
        <v>7.9365079365079305E-2</v>
      </c>
      <c r="T90" s="8"/>
    </row>
    <row r="91" spans="1:20" x14ac:dyDescent="0.25">
      <c r="A91" s="8" t="s">
        <v>823</v>
      </c>
      <c r="B91" s="8" t="s">
        <v>913</v>
      </c>
      <c r="C91" s="8" t="s">
        <v>206</v>
      </c>
      <c r="D91" s="9">
        <v>23054</v>
      </c>
      <c r="E91" s="10">
        <f t="shared" ca="1" si="4"/>
        <v>62.564383561643837</v>
      </c>
      <c r="F91" s="9">
        <v>42228</v>
      </c>
      <c r="G91" s="10">
        <f t="shared" ca="1" si="5"/>
        <v>10.032876712328767</v>
      </c>
      <c r="H91" s="11" t="s">
        <v>19</v>
      </c>
      <c r="I91" s="11" t="s">
        <v>44</v>
      </c>
      <c r="J91" s="12">
        <v>740000</v>
      </c>
      <c r="K91" s="12">
        <f t="shared" si="6"/>
        <v>185000</v>
      </c>
      <c r="L91" s="12">
        <v>40000</v>
      </c>
      <c r="M91" s="12">
        <v>4</v>
      </c>
      <c r="N91" s="8">
        <v>4</v>
      </c>
      <c r="O91" s="8"/>
      <c r="P91" s="8" t="s">
        <v>127</v>
      </c>
      <c r="Q91" s="13">
        <v>7.2463768115942129E-2</v>
      </c>
      <c r="R91" s="12"/>
      <c r="S91" s="14">
        <f t="shared" si="7"/>
        <v>-1</v>
      </c>
      <c r="T91" s="8"/>
    </row>
    <row r="92" spans="1:20" x14ac:dyDescent="0.25">
      <c r="A92" s="8" t="s">
        <v>823</v>
      </c>
      <c r="B92" s="8" t="s">
        <v>914</v>
      </c>
      <c r="C92" s="8" t="s">
        <v>207</v>
      </c>
      <c r="D92" s="9">
        <v>34598</v>
      </c>
      <c r="E92" s="10">
        <f t="shared" ca="1" si="4"/>
        <v>30.936986301369863</v>
      </c>
      <c r="F92" s="9">
        <v>44502</v>
      </c>
      <c r="G92" s="10">
        <f t="shared" ca="1" si="5"/>
        <v>3.8027397260273972</v>
      </c>
      <c r="H92" s="11" t="s">
        <v>29</v>
      </c>
      <c r="I92" s="11" t="s">
        <v>193</v>
      </c>
      <c r="J92" s="12">
        <v>1500000</v>
      </c>
      <c r="K92" s="12">
        <f t="shared" si="6"/>
        <v>202127</v>
      </c>
      <c r="L92" s="12">
        <v>40000</v>
      </c>
      <c r="M92" s="12">
        <v>7</v>
      </c>
      <c r="N92" s="8"/>
      <c r="O92" s="8" t="s">
        <v>30</v>
      </c>
      <c r="P92" s="8" t="s">
        <v>194</v>
      </c>
      <c r="Q92" s="13">
        <v>0.15384615384615374</v>
      </c>
      <c r="R92" s="12"/>
      <c r="S92" s="14">
        <f t="shared" si="7"/>
        <v>-1</v>
      </c>
      <c r="T92" s="8"/>
    </row>
    <row r="93" spans="1:20" x14ac:dyDescent="0.25">
      <c r="A93" s="8" t="s">
        <v>823</v>
      </c>
      <c r="B93" s="8" t="s">
        <v>915</v>
      </c>
      <c r="C93" s="8" t="s">
        <v>208</v>
      </c>
      <c r="D93" s="9">
        <v>24782</v>
      </c>
      <c r="E93" s="10">
        <f t="shared" ca="1" si="4"/>
        <v>57.830136986301369</v>
      </c>
      <c r="F93" s="9">
        <v>35339</v>
      </c>
      <c r="G93" s="10">
        <f t="shared" ca="1" si="5"/>
        <v>28.906849315068492</v>
      </c>
      <c r="H93" s="11" t="s">
        <v>209</v>
      </c>
      <c r="I93" s="11" t="s">
        <v>210</v>
      </c>
      <c r="J93" s="12">
        <v>1380000</v>
      </c>
      <c r="K93" s="12">
        <f t="shared" si="6"/>
        <v>202127</v>
      </c>
      <c r="L93" s="12">
        <v>40000</v>
      </c>
      <c r="M93" s="12">
        <v>6</v>
      </c>
      <c r="N93" s="8">
        <v>6</v>
      </c>
      <c r="O93" s="8"/>
      <c r="P93" s="8" t="s">
        <v>178</v>
      </c>
      <c r="Q93" s="13">
        <v>5.3435114503816772E-2</v>
      </c>
      <c r="R93" s="12"/>
      <c r="S93" s="14">
        <f t="shared" si="7"/>
        <v>-1</v>
      </c>
      <c r="T93" s="8"/>
    </row>
    <row r="94" spans="1:20" x14ac:dyDescent="0.25">
      <c r="A94" s="8" t="s">
        <v>823</v>
      </c>
      <c r="B94" s="8" t="s">
        <v>916</v>
      </c>
      <c r="C94" s="8" t="s">
        <v>211</v>
      </c>
      <c r="D94" s="9">
        <v>30123</v>
      </c>
      <c r="E94" s="10">
        <f t="shared" ca="1" si="4"/>
        <v>43.197260273972603</v>
      </c>
      <c r="F94" s="9">
        <v>43865</v>
      </c>
      <c r="G94" s="10">
        <f t="shared" ca="1" si="5"/>
        <v>5.5479452054794525</v>
      </c>
      <c r="H94" s="11" t="s">
        <v>19</v>
      </c>
      <c r="I94" s="11" t="s">
        <v>44</v>
      </c>
      <c r="J94" s="12">
        <v>795000</v>
      </c>
      <c r="K94" s="12">
        <f t="shared" si="6"/>
        <v>198750</v>
      </c>
      <c r="L94" s="12">
        <v>40000</v>
      </c>
      <c r="M94" s="12">
        <v>4</v>
      </c>
      <c r="N94" s="8">
        <v>4</v>
      </c>
      <c r="O94" s="8"/>
      <c r="P94" s="8" t="s">
        <v>185</v>
      </c>
      <c r="Q94" s="13">
        <v>0.10416666666666674</v>
      </c>
      <c r="R94" s="12"/>
      <c r="S94" s="14">
        <f t="shared" si="7"/>
        <v>-1</v>
      </c>
      <c r="T94" s="8"/>
    </row>
    <row r="95" spans="1:20" x14ac:dyDescent="0.25">
      <c r="A95" s="8" t="s">
        <v>823</v>
      </c>
      <c r="B95" s="8" t="s">
        <v>917</v>
      </c>
      <c r="C95" s="8" t="s">
        <v>212</v>
      </c>
      <c r="D95" s="9">
        <v>28471</v>
      </c>
      <c r="E95" s="10">
        <f t="shared" ca="1" si="4"/>
        <v>47.723287671232875</v>
      </c>
      <c r="F95" s="9">
        <v>44348</v>
      </c>
      <c r="G95" s="10">
        <f t="shared" ca="1" si="5"/>
        <v>4.2246575342465755</v>
      </c>
      <c r="H95" s="11" t="s">
        <v>213</v>
      </c>
      <c r="I95" s="11" t="s">
        <v>214</v>
      </c>
      <c r="J95" s="12">
        <v>1053000</v>
      </c>
      <c r="K95" s="12">
        <f t="shared" si="6"/>
        <v>202127</v>
      </c>
      <c r="L95" s="12">
        <v>40000</v>
      </c>
      <c r="M95" s="12">
        <v>5</v>
      </c>
      <c r="N95" s="8"/>
      <c r="O95" s="8"/>
      <c r="P95" s="8"/>
      <c r="Q95" s="13">
        <v>5.0000000000000044E-2</v>
      </c>
      <c r="R95" s="12"/>
      <c r="S95" s="14">
        <f t="shared" si="7"/>
        <v>-1</v>
      </c>
      <c r="T95" s="8"/>
    </row>
    <row r="96" spans="1:20" x14ac:dyDescent="0.25">
      <c r="A96" s="8" t="s">
        <v>823</v>
      </c>
      <c r="B96" s="8" t="s">
        <v>918</v>
      </c>
      <c r="C96" s="8" t="s">
        <v>215</v>
      </c>
      <c r="D96" s="9">
        <v>30968</v>
      </c>
      <c r="E96" s="10">
        <f t="shared" ca="1" si="4"/>
        <v>40.88219178082192</v>
      </c>
      <c r="F96" s="9">
        <v>45180</v>
      </c>
      <c r="G96" s="10">
        <f t="shared" ca="1" si="5"/>
        <v>1.9452054794520548</v>
      </c>
      <c r="H96" s="11" t="s">
        <v>43</v>
      </c>
      <c r="I96" s="11" t="s">
        <v>44</v>
      </c>
      <c r="J96" s="12">
        <v>630000</v>
      </c>
      <c r="K96" s="12">
        <f t="shared" si="6"/>
        <v>157500</v>
      </c>
      <c r="L96" s="12">
        <v>40000</v>
      </c>
      <c r="M96" s="12">
        <v>2</v>
      </c>
      <c r="N96" s="8">
        <v>4</v>
      </c>
      <c r="O96" s="8"/>
      <c r="P96" s="8" t="s">
        <v>127</v>
      </c>
      <c r="Q96" s="13">
        <v>8.6206896551724199E-2</v>
      </c>
      <c r="R96" s="12"/>
      <c r="S96" s="14">
        <f t="shared" si="7"/>
        <v>-1</v>
      </c>
      <c r="T96" s="8"/>
    </row>
    <row r="97" spans="1:20" x14ac:dyDescent="0.25">
      <c r="A97" s="8" t="s">
        <v>823</v>
      </c>
      <c r="B97" s="8" t="s">
        <v>919</v>
      </c>
      <c r="C97" s="8" t="s">
        <v>216</v>
      </c>
      <c r="D97" s="9">
        <v>28142</v>
      </c>
      <c r="E97" s="10">
        <f t="shared" ca="1" si="4"/>
        <v>48.624657534246573</v>
      </c>
      <c r="F97" s="9">
        <v>44900</v>
      </c>
      <c r="G97" s="10">
        <f t="shared" ca="1" si="5"/>
        <v>2.7123287671232879</v>
      </c>
      <c r="H97" s="11" t="s">
        <v>180</v>
      </c>
      <c r="I97" s="11" t="s">
        <v>200</v>
      </c>
      <c r="J97" s="12">
        <v>1200000</v>
      </c>
      <c r="K97" s="12">
        <f t="shared" si="6"/>
        <v>202127</v>
      </c>
      <c r="L97" s="12">
        <v>40000</v>
      </c>
      <c r="M97" s="12">
        <v>5</v>
      </c>
      <c r="N97" s="8"/>
      <c r="O97" s="8" t="s">
        <v>182</v>
      </c>
      <c r="P97" s="8"/>
      <c r="Q97" s="13">
        <v>0.15384615384615374</v>
      </c>
      <c r="R97" s="12"/>
      <c r="S97" s="14">
        <f t="shared" si="7"/>
        <v>-1</v>
      </c>
      <c r="T97" s="8"/>
    </row>
    <row r="98" spans="1:20" x14ac:dyDescent="0.25">
      <c r="A98" s="8" t="s">
        <v>823</v>
      </c>
      <c r="B98" s="8" t="s">
        <v>920</v>
      </c>
      <c r="C98" s="8" t="s">
        <v>217</v>
      </c>
      <c r="D98" s="9">
        <v>25751</v>
      </c>
      <c r="E98" s="10">
        <f t="shared" ca="1" si="4"/>
        <v>55.175342465753424</v>
      </c>
      <c r="F98" s="9">
        <v>42919</v>
      </c>
      <c r="G98" s="10">
        <f t="shared" ca="1" si="5"/>
        <v>8.1397260273972609</v>
      </c>
      <c r="H98" s="11" t="s">
        <v>19</v>
      </c>
      <c r="I98" s="11" t="s">
        <v>44</v>
      </c>
      <c r="J98" s="12">
        <v>970000</v>
      </c>
      <c r="K98" s="12">
        <f t="shared" si="6"/>
        <v>202127</v>
      </c>
      <c r="L98" s="12">
        <v>40000</v>
      </c>
      <c r="M98" s="12">
        <v>5</v>
      </c>
      <c r="N98" s="8">
        <v>5</v>
      </c>
      <c r="O98" s="8"/>
      <c r="P98" s="8" t="s">
        <v>132</v>
      </c>
      <c r="Q98" s="13">
        <v>6.5934065934065922E-2</v>
      </c>
      <c r="R98" s="12"/>
      <c r="S98" s="14">
        <f t="shared" si="7"/>
        <v>-1</v>
      </c>
      <c r="T98" s="8"/>
    </row>
    <row r="99" spans="1:20" x14ac:dyDescent="0.25">
      <c r="A99" s="8" t="s">
        <v>823</v>
      </c>
      <c r="B99" s="8" t="s">
        <v>921</v>
      </c>
      <c r="C99" s="8" t="s">
        <v>218</v>
      </c>
      <c r="D99" s="9">
        <v>31823</v>
      </c>
      <c r="E99" s="10">
        <f t="shared" ca="1" si="4"/>
        <v>38.539726027397258</v>
      </c>
      <c r="F99" s="9">
        <v>45558</v>
      </c>
      <c r="G99" s="10">
        <f t="shared" ca="1" si="5"/>
        <v>0.90958904109589045</v>
      </c>
      <c r="H99" s="11" t="s">
        <v>59</v>
      </c>
      <c r="I99" s="11" t="s">
        <v>44</v>
      </c>
      <c r="J99" s="12">
        <v>570000</v>
      </c>
      <c r="K99" s="12">
        <f t="shared" si="6"/>
        <v>142500</v>
      </c>
      <c r="L99" s="12">
        <v>40000</v>
      </c>
      <c r="M99" s="12">
        <v>1</v>
      </c>
      <c r="N99" s="8">
        <v>1</v>
      </c>
      <c r="O99" s="8"/>
      <c r="P99" s="8" t="s">
        <v>113</v>
      </c>
      <c r="Q99" s="13">
        <v>4.629629629629628E-2</v>
      </c>
      <c r="R99" s="12"/>
      <c r="S99" s="14">
        <f t="shared" si="7"/>
        <v>-1</v>
      </c>
      <c r="T99" s="8"/>
    </row>
    <row r="100" spans="1:20" x14ac:dyDescent="0.25">
      <c r="A100" s="8" t="s">
        <v>823</v>
      </c>
      <c r="B100" s="8" t="s">
        <v>922</v>
      </c>
      <c r="C100" s="8" t="s">
        <v>219</v>
      </c>
      <c r="D100" s="9">
        <v>36139</v>
      </c>
      <c r="E100" s="10">
        <f t="shared" ca="1" si="4"/>
        <v>26.715068493150685</v>
      </c>
      <c r="F100" s="9">
        <v>45293</v>
      </c>
      <c r="G100" s="10">
        <f t="shared" ca="1" si="5"/>
        <v>1.6356164383561644</v>
      </c>
      <c r="H100" s="11" t="s">
        <v>19</v>
      </c>
      <c r="I100" s="11" t="s">
        <v>44</v>
      </c>
      <c r="J100" s="12">
        <v>580000</v>
      </c>
      <c r="K100" s="12">
        <f t="shared" si="6"/>
        <v>145000</v>
      </c>
      <c r="L100" s="12">
        <v>40000</v>
      </c>
      <c r="M100" s="12">
        <v>1</v>
      </c>
      <c r="N100" s="8">
        <v>3</v>
      </c>
      <c r="O100" s="8"/>
      <c r="P100" s="8" t="s">
        <v>111</v>
      </c>
      <c r="Q100" s="13">
        <v>7.4074074074074181E-2</v>
      </c>
      <c r="R100" s="12">
        <v>620000</v>
      </c>
      <c r="S100" s="14">
        <f t="shared" si="7"/>
        <v>6.8965517241379226E-2</v>
      </c>
      <c r="T100" s="8"/>
    </row>
    <row r="101" spans="1:20" x14ac:dyDescent="0.25">
      <c r="A101" s="8" t="s">
        <v>823</v>
      </c>
      <c r="B101" s="8" t="s">
        <v>923</v>
      </c>
      <c r="C101" s="8" t="s">
        <v>220</v>
      </c>
      <c r="D101" s="9">
        <v>28757</v>
      </c>
      <c r="E101" s="10">
        <f t="shared" ca="1" si="4"/>
        <v>46.939726027397263</v>
      </c>
      <c r="F101" s="9">
        <v>39210</v>
      </c>
      <c r="G101" s="10">
        <f t="shared" ca="1" si="5"/>
        <v>18.301369863013697</v>
      </c>
      <c r="H101" s="11" t="s">
        <v>32</v>
      </c>
      <c r="I101" s="11" t="s">
        <v>221</v>
      </c>
      <c r="J101" s="12">
        <v>3200000</v>
      </c>
      <c r="K101" s="12">
        <f t="shared" si="6"/>
        <v>202127</v>
      </c>
      <c r="L101" s="12">
        <v>40000</v>
      </c>
      <c r="M101" s="12">
        <v>10</v>
      </c>
      <c r="N101" s="8"/>
      <c r="O101" s="8" t="s">
        <v>34</v>
      </c>
      <c r="P101" s="8" t="s">
        <v>197</v>
      </c>
      <c r="Q101" s="13">
        <v>6.6666666666666652E-2</v>
      </c>
      <c r="R101" s="12"/>
      <c r="S101" s="14">
        <f t="shared" si="7"/>
        <v>-1</v>
      </c>
      <c r="T101" s="8"/>
    </row>
    <row r="102" spans="1:20" x14ac:dyDescent="0.25">
      <c r="A102" s="8" t="s">
        <v>823</v>
      </c>
      <c r="B102" s="8" t="s">
        <v>924</v>
      </c>
      <c r="C102" s="8" t="s">
        <v>222</v>
      </c>
      <c r="D102" s="9">
        <v>34326</v>
      </c>
      <c r="E102" s="10">
        <f t="shared" ca="1" si="4"/>
        <v>31.682191780821917</v>
      </c>
      <c r="F102" s="9">
        <v>45530</v>
      </c>
      <c r="G102" s="10">
        <f t="shared" ca="1" si="5"/>
        <v>0.98630136986301364</v>
      </c>
      <c r="H102" s="11" t="s">
        <v>87</v>
      </c>
      <c r="I102" s="11" t="s">
        <v>223</v>
      </c>
      <c r="J102" s="12">
        <v>2998800</v>
      </c>
      <c r="K102" s="12">
        <f t="shared" si="6"/>
        <v>202127</v>
      </c>
      <c r="L102" s="12">
        <v>40000</v>
      </c>
      <c r="M102" s="12"/>
      <c r="N102" s="8"/>
      <c r="O102" s="8"/>
      <c r="P102" s="8"/>
      <c r="Q102" s="13"/>
      <c r="R102" s="12"/>
      <c r="S102" s="14">
        <f t="shared" si="7"/>
        <v>-1</v>
      </c>
      <c r="T102" s="8"/>
    </row>
    <row r="103" spans="1:20" x14ac:dyDescent="0.25">
      <c r="A103" s="8" t="s">
        <v>823</v>
      </c>
      <c r="B103" s="8" t="s">
        <v>925</v>
      </c>
      <c r="C103" s="8" t="s">
        <v>224</v>
      </c>
      <c r="D103" s="9">
        <v>22676</v>
      </c>
      <c r="E103" s="10">
        <f t="shared" ca="1" si="4"/>
        <v>63.6</v>
      </c>
      <c r="F103" s="9">
        <v>41851</v>
      </c>
      <c r="G103" s="10">
        <f t="shared" ca="1" si="5"/>
        <v>11.065753424657535</v>
      </c>
      <c r="H103" s="11" t="s">
        <v>225</v>
      </c>
      <c r="I103" s="11" t="s">
        <v>27</v>
      </c>
      <c r="J103" s="12">
        <v>820000</v>
      </c>
      <c r="K103" s="12">
        <f t="shared" si="6"/>
        <v>202127</v>
      </c>
      <c r="L103" s="12">
        <v>40000</v>
      </c>
      <c r="M103" s="12">
        <v>4</v>
      </c>
      <c r="N103" s="8">
        <v>4</v>
      </c>
      <c r="O103" s="8"/>
      <c r="P103" s="8" t="s">
        <v>127</v>
      </c>
      <c r="Q103" s="13">
        <v>5.8064516129032295E-2</v>
      </c>
      <c r="R103" s="12"/>
      <c r="S103" s="14">
        <f t="shared" si="7"/>
        <v>-1</v>
      </c>
      <c r="T103" s="8"/>
    </row>
    <row r="104" spans="1:20" x14ac:dyDescent="0.25">
      <c r="A104" s="8" t="s">
        <v>823</v>
      </c>
      <c r="B104" s="8" t="s">
        <v>926</v>
      </c>
      <c r="C104" s="8" t="s">
        <v>226</v>
      </c>
      <c r="D104" s="9">
        <v>34175</v>
      </c>
      <c r="E104" s="10">
        <f t="shared" ca="1" si="4"/>
        <v>32.095890410958901</v>
      </c>
      <c r="F104" s="9">
        <v>44440</v>
      </c>
      <c r="G104" s="10">
        <f t="shared" ca="1" si="5"/>
        <v>3.9726027397260273</v>
      </c>
      <c r="H104" s="11" t="s">
        <v>22</v>
      </c>
      <c r="I104" s="11" t="s">
        <v>193</v>
      </c>
      <c r="J104" s="12">
        <v>1365000</v>
      </c>
      <c r="K104" s="12">
        <f t="shared" si="6"/>
        <v>202127</v>
      </c>
      <c r="L104" s="12">
        <v>40000</v>
      </c>
      <c r="M104" s="12">
        <v>7</v>
      </c>
      <c r="N104" s="8"/>
      <c r="O104" s="8" t="s">
        <v>24</v>
      </c>
      <c r="P104" s="8" t="s">
        <v>194</v>
      </c>
      <c r="Q104" s="13">
        <v>5.0000000000000044E-2</v>
      </c>
      <c r="R104" s="12"/>
      <c r="S104" s="14">
        <f t="shared" si="7"/>
        <v>-1</v>
      </c>
      <c r="T104" s="8"/>
    </row>
    <row r="105" spans="1:20" x14ac:dyDescent="0.25">
      <c r="A105" s="8" t="s">
        <v>823</v>
      </c>
      <c r="B105" s="8" t="s">
        <v>927</v>
      </c>
      <c r="C105" s="8" t="s">
        <v>227</v>
      </c>
      <c r="D105" s="9">
        <v>30423</v>
      </c>
      <c r="E105" s="10">
        <f t="shared" ca="1" si="4"/>
        <v>42.375342465753427</v>
      </c>
      <c r="F105" s="9">
        <v>45104</v>
      </c>
      <c r="G105" s="10">
        <f t="shared" ca="1" si="5"/>
        <v>2.1534246575342464</v>
      </c>
      <c r="H105" s="11" t="s">
        <v>228</v>
      </c>
      <c r="I105" s="11" t="s">
        <v>44</v>
      </c>
      <c r="J105" s="12">
        <v>620000</v>
      </c>
      <c r="K105" s="12">
        <f t="shared" si="6"/>
        <v>155000</v>
      </c>
      <c r="L105" s="12">
        <v>40000</v>
      </c>
      <c r="M105" s="12">
        <v>3</v>
      </c>
      <c r="N105" s="8">
        <v>4</v>
      </c>
      <c r="O105" s="8"/>
      <c r="P105" s="8" t="s">
        <v>160</v>
      </c>
      <c r="Q105" s="13">
        <v>6.8965517241379226E-2</v>
      </c>
      <c r="R105" s="12"/>
      <c r="S105" s="14">
        <f t="shared" si="7"/>
        <v>-1</v>
      </c>
      <c r="T105" s="8"/>
    </row>
    <row r="106" spans="1:20" x14ac:dyDescent="0.25">
      <c r="A106" s="8" t="s">
        <v>823</v>
      </c>
      <c r="B106" s="8" t="s">
        <v>928</v>
      </c>
      <c r="C106" s="8" t="s">
        <v>229</v>
      </c>
      <c r="D106" s="9">
        <v>35174</v>
      </c>
      <c r="E106" s="10">
        <f t="shared" ca="1" si="4"/>
        <v>29.358904109589041</v>
      </c>
      <c r="F106" s="9">
        <v>44340</v>
      </c>
      <c r="G106" s="10">
        <f t="shared" ca="1" si="5"/>
        <v>4.2465753424657535</v>
      </c>
      <c r="H106" s="11" t="s">
        <v>138</v>
      </c>
      <c r="I106" s="16" t="s">
        <v>230</v>
      </c>
      <c r="J106" s="12">
        <v>850000</v>
      </c>
      <c r="K106" s="12">
        <f t="shared" si="6"/>
        <v>202127</v>
      </c>
      <c r="L106" s="12">
        <v>40000</v>
      </c>
      <c r="M106" s="12">
        <v>4</v>
      </c>
      <c r="N106" s="8"/>
      <c r="O106" s="8" t="s">
        <v>30</v>
      </c>
      <c r="P106" s="8"/>
      <c r="Q106" s="13">
        <v>0.25</v>
      </c>
      <c r="R106" s="12">
        <v>1000000</v>
      </c>
      <c r="S106" s="14">
        <f t="shared" si="7"/>
        <v>0.17647058823529416</v>
      </c>
      <c r="T106" s="8"/>
    </row>
    <row r="107" spans="1:20" x14ac:dyDescent="0.25">
      <c r="A107" s="8" t="s">
        <v>823</v>
      </c>
      <c r="B107" s="8" t="s">
        <v>929</v>
      </c>
      <c r="C107" s="8" t="s">
        <v>231</v>
      </c>
      <c r="D107" s="9">
        <v>32492</v>
      </c>
      <c r="E107" s="10">
        <f t="shared" ca="1" si="4"/>
        <v>36.706849315068496</v>
      </c>
      <c r="F107" s="9">
        <v>45530</v>
      </c>
      <c r="G107" s="10">
        <f t="shared" ca="1" si="5"/>
        <v>0.98630136986301364</v>
      </c>
      <c r="H107" s="11" t="s">
        <v>43</v>
      </c>
      <c r="I107" s="11" t="s">
        <v>44</v>
      </c>
      <c r="J107" s="12">
        <v>570000</v>
      </c>
      <c r="K107" s="12">
        <f t="shared" si="6"/>
        <v>142500</v>
      </c>
      <c r="L107" s="12">
        <v>40000</v>
      </c>
      <c r="M107" s="12">
        <v>1</v>
      </c>
      <c r="N107" s="8">
        <v>2</v>
      </c>
      <c r="O107" s="8"/>
      <c r="P107" s="8" t="s">
        <v>113</v>
      </c>
      <c r="Q107" s="13">
        <v>5.555555555555558E-2</v>
      </c>
      <c r="R107" s="12"/>
      <c r="S107" s="14">
        <f t="shared" si="7"/>
        <v>-1</v>
      </c>
      <c r="T107" s="8"/>
    </row>
    <row r="108" spans="1:20" x14ac:dyDescent="0.25">
      <c r="A108" s="8" t="s">
        <v>823</v>
      </c>
      <c r="B108" s="8" t="s">
        <v>930</v>
      </c>
      <c r="C108" s="8" t="s">
        <v>232</v>
      </c>
      <c r="D108" s="9">
        <v>35453</v>
      </c>
      <c r="E108" s="10">
        <f t="shared" ca="1" si="4"/>
        <v>28.594520547945205</v>
      </c>
      <c r="F108" s="9">
        <v>44858</v>
      </c>
      <c r="G108" s="10">
        <f t="shared" ca="1" si="5"/>
        <v>2.8273972602739725</v>
      </c>
      <c r="H108" s="11" t="s">
        <v>43</v>
      </c>
      <c r="I108" s="11" t="s">
        <v>44</v>
      </c>
      <c r="J108" s="12">
        <v>660000</v>
      </c>
      <c r="K108" s="12">
        <f t="shared" si="6"/>
        <v>165000</v>
      </c>
      <c r="L108" s="12">
        <v>40000</v>
      </c>
      <c r="M108" s="12">
        <v>3</v>
      </c>
      <c r="N108" s="8">
        <v>4</v>
      </c>
      <c r="O108" s="8"/>
      <c r="P108" s="8" t="s">
        <v>127</v>
      </c>
      <c r="Q108" s="13">
        <v>0.13793103448275867</v>
      </c>
      <c r="R108" s="12"/>
      <c r="S108" s="14">
        <f t="shared" si="7"/>
        <v>-1</v>
      </c>
      <c r="T108" s="8"/>
    </row>
    <row r="109" spans="1:20" x14ac:dyDescent="0.25">
      <c r="A109" s="8" t="s">
        <v>823</v>
      </c>
      <c r="B109" s="8" t="s">
        <v>931</v>
      </c>
      <c r="C109" s="8" t="s">
        <v>233</v>
      </c>
      <c r="D109" s="9">
        <v>28332</v>
      </c>
      <c r="E109" s="10">
        <f t="shared" ca="1" si="4"/>
        <v>48.104109589041094</v>
      </c>
      <c r="F109" s="9">
        <v>43409</v>
      </c>
      <c r="G109" s="10">
        <f t="shared" ca="1" si="5"/>
        <v>6.7972602739726025</v>
      </c>
      <c r="H109" s="11" t="s">
        <v>138</v>
      </c>
      <c r="I109" s="11" t="s">
        <v>234</v>
      </c>
      <c r="J109" s="12">
        <v>2750000</v>
      </c>
      <c r="K109" s="12">
        <f t="shared" si="6"/>
        <v>202127</v>
      </c>
      <c r="L109" s="12">
        <v>40000</v>
      </c>
      <c r="M109" s="12">
        <v>8</v>
      </c>
      <c r="N109" s="8"/>
      <c r="O109" s="8" t="s">
        <v>30</v>
      </c>
      <c r="P109" s="15" t="s">
        <v>70</v>
      </c>
      <c r="Q109" s="13">
        <v>5.7692307692307709E-2</v>
      </c>
      <c r="R109" s="12"/>
      <c r="S109" s="14">
        <f t="shared" si="7"/>
        <v>-1</v>
      </c>
      <c r="T109" s="8"/>
    </row>
    <row r="110" spans="1:20" x14ac:dyDescent="0.25">
      <c r="A110" s="8" t="s">
        <v>823</v>
      </c>
      <c r="B110" s="8" t="s">
        <v>932</v>
      </c>
      <c r="C110" s="8" t="s">
        <v>235</v>
      </c>
      <c r="D110" s="9">
        <v>30449</v>
      </c>
      <c r="E110" s="10">
        <f t="shared" ca="1" si="4"/>
        <v>42.304109589041097</v>
      </c>
      <c r="F110" s="9">
        <v>43528</v>
      </c>
      <c r="G110" s="10">
        <f t="shared" ca="1" si="5"/>
        <v>6.4712328767123291</v>
      </c>
      <c r="H110" s="11" t="s">
        <v>22</v>
      </c>
      <c r="I110" s="11" t="s">
        <v>236</v>
      </c>
      <c r="J110" s="12">
        <v>2925000</v>
      </c>
      <c r="K110" s="12">
        <f t="shared" si="6"/>
        <v>202127</v>
      </c>
      <c r="L110" s="12">
        <v>40000</v>
      </c>
      <c r="M110" s="12">
        <v>9</v>
      </c>
      <c r="N110" s="8"/>
      <c r="O110" s="8" t="s">
        <v>24</v>
      </c>
      <c r="P110" s="15" t="s">
        <v>237</v>
      </c>
      <c r="Q110" s="13">
        <v>4.282531194295891E-2</v>
      </c>
      <c r="R110" s="12"/>
      <c r="S110" s="14">
        <f t="shared" si="7"/>
        <v>-1</v>
      </c>
      <c r="T110" s="8"/>
    </row>
    <row r="111" spans="1:20" x14ac:dyDescent="0.25">
      <c r="A111" s="8" t="s">
        <v>823</v>
      </c>
      <c r="B111" s="8" t="s">
        <v>933</v>
      </c>
      <c r="C111" s="8" t="s">
        <v>238</v>
      </c>
      <c r="D111" s="9">
        <v>29701</v>
      </c>
      <c r="E111" s="10">
        <f t="shared" ca="1" si="4"/>
        <v>44.353424657534248</v>
      </c>
      <c r="F111" s="9">
        <v>42989</v>
      </c>
      <c r="G111" s="10">
        <f t="shared" ca="1" si="5"/>
        <v>7.9479452054794519</v>
      </c>
      <c r="H111" s="11" t="s">
        <v>225</v>
      </c>
      <c r="I111" s="11" t="s">
        <v>27</v>
      </c>
      <c r="J111" s="12">
        <v>745000</v>
      </c>
      <c r="K111" s="12">
        <f t="shared" si="6"/>
        <v>186250</v>
      </c>
      <c r="L111" s="12">
        <v>40000</v>
      </c>
      <c r="M111" s="12">
        <v>4</v>
      </c>
      <c r="N111" s="8">
        <v>4</v>
      </c>
      <c r="O111" s="8"/>
      <c r="P111" s="8" t="s">
        <v>127</v>
      </c>
      <c r="Q111" s="13">
        <v>6.4285714285714279E-2</v>
      </c>
      <c r="R111" s="12"/>
      <c r="S111" s="14">
        <f t="shared" si="7"/>
        <v>-1</v>
      </c>
      <c r="T111" s="8"/>
    </row>
    <row r="112" spans="1:20" x14ac:dyDescent="0.25">
      <c r="A112" s="8" t="s">
        <v>823</v>
      </c>
      <c r="B112" s="8" t="s">
        <v>934</v>
      </c>
      <c r="C112" s="8" t="s">
        <v>239</v>
      </c>
      <c r="D112" s="9">
        <v>31813</v>
      </c>
      <c r="E112" s="10">
        <f t="shared" ca="1" si="4"/>
        <v>38.56712328767123</v>
      </c>
      <c r="F112" s="9">
        <v>41038</v>
      </c>
      <c r="G112" s="10">
        <f t="shared" ca="1" si="5"/>
        <v>13.293150684931506</v>
      </c>
      <c r="H112" s="11" t="s">
        <v>225</v>
      </c>
      <c r="I112" s="11" t="s">
        <v>27</v>
      </c>
      <c r="J112" s="12">
        <v>820000</v>
      </c>
      <c r="K112" s="12">
        <f t="shared" si="6"/>
        <v>202127</v>
      </c>
      <c r="L112" s="12">
        <v>40000</v>
      </c>
      <c r="M112" s="12">
        <v>4</v>
      </c>
      <c r="N112" s="8">
        <v>4</v>
      </c>
      <c r="O112" s="8"/>
      <c r="P112" s="8" t="s">
        <v>127</v>
      </c>
      <c r="Q112" s="13">
        <v>5.8064516129032295E-2</v>
      </c>
      <c r="R112" s="12"/>
      <c r="S112" s="14">
        <f t="shared" si="7"/>
        <v>-1</v>
      </c>
      <c r="T112" s="8"/>
    </row>
    <row r="113" spans="1:20" x14ac:dyDescent="0.25">
      <c r="A113" s="8" t="s">
        <v>823</v>
      </c>
      <c r="B113" s="8" t="s">
        <v>935</v>
      </c>
      <c r="C113" s="8" t="s">
        <v>240</v>
      </c>
      <c r="D113" s="9">
        <v>32857</v>
      </c>
      <c r="E113" s="10">
        <f t="shared" ca="1" si="4"/>
        <v>35.706849315068496</v>
      </c>
      <c r="F113" s="9">
        <v>44152</v>
      </c>
      <c r="G113" s="10">
        <f t="shared" ca="1" si="5"/>
        <v>4.7616438356164386</v>
      </c>
      <c r="H113" s="11" t="s">
        <v>228</v>
      </c>
      <c r="I113" s="11" t="s">
        <v>44</v>
      </c>
      <c r="J113" s="12">
        <v>660000</v>
      </c>
      <c r="K113" s="12">
        <f t="shared" si="6"/>
        <v>165000</v>
      </c>
      <c r="L113" s="12">
        <v>40000</v>
      </c>
      <c r="M113" s="12">
        <v>3</v>
      </c>
      <c r="N113" s="8">
        <v>4</v>
      </c>
      <c r="O113" s="8"/>
      <c r="P113" s="8" t="s">
        <v>63</v>
      </c>
      <c r="Q113" s="13">
        <v>8.1967213114754189E-2</v>
      </c>
      <c r="R113" s="12"/>
      <c r="S113" s="14">
        <f t="shared" si="7"/>
        <v>-1</v>
      </c>
      <c r="T113" s="8"/>
    </row>
    <row r="114" spans="1:20" x14ac:dyDescent="0.25">
      <c r="A114" s="8" t="s">
        <v>823</v>
      </c>
      <c r="B114" s="8" t="s">
        <v>936</v>
      </c>
      <c r="C114" s="8" t="s">
        <v>241</v>
      </c>
      <c r="D114" s="9">
        <v>33985</v>
      </c>
      <c r="E114" s="10">
        <f t="shared" ca="1" si="4"/>
        <v>32.61643835616438</v>
      </c>
      <c r="F114" s="9">
        <v>45565</v>
      </c>
      <c r="G114" s="10">
        <f t="shared" ca="1" si="5"/>
        <v>0.8904109589041096</v>
      </c>
      <c r="H114" s="11" t="s">
        <v>43</v>
      </c>
      <c r="I114" s="11" t="s">
        <v>44</v>
      </c>
      <c r="J114" s="12">
        <v>600000</v>
      </c>
      <c r="K114" s="12">
        <f t="shared" si="6"/>
        <v>150000</v>
      </c>
      <c r="L114" s="12">
        <v>40000</v>
      </c>
      <c r="M114" s="12">
        <v>1</v>
      </c>
      <c r="N114" s="8">
        <v>3</v>
      </c>
      <c r="O114" s="8"/>
      <c r="P114" s="8" t="s">
        <v>63</v>
      </c>
      <c r="Q114" s="13">
        <v>0.11111111111111116</v>
      </c>
      <c r="R114" s="12">
        <v>630000</v>
      </c>
      <c r="S114" s="14">
        <f t="shared" si="7"/>
        <v>5.0000000000000044E-2</v>
      </c>
      <c r="T114" s="8"/>
    </row>
    <row r="115" spans="1:20" x14ac:dyDescent="0.25">
      <c r="A115" s="8" t="s">
        <v>823</v>
      </c>
      <c r="B115" s="8" t="s">
        <v>937</v>
      </c>
      <c r="C115" s="8" t="s">
        <v>242</v>
      </c>
      <c r="D115" s="9">
        <v>29589</v>
      </c>
      <c r="E115" s="10">
        <f t="shared" ca="1" si="4"/>
        <v>44.660273972602738</v>
      </c>
      <c r="F115" s="9">
        <v>44606</v>
      </c>
      <c r="G115" s="10">
        <f t="shared" ca="1" si="5"/>
        <v>3.5178082191780824</v>
      </c>
      <c r="H115" s="11" t="s">
        <v>213</v>
      </c>
      <c r="I115" s="11" t="s">
        <v>243</v>
      </c>
      <c r="J115" s="12">
        <v>2200000</v>
      </c>
      <c r="K115" s="12">
        <f t="shared" si="6"/>
        <v>202127</v>
      </c>
      <c r="L115" s="12">
        <v>40000</v>
      </c>
      <c r="M115" s="12">
        <v>9</v>
      </c>
      <c r="N115" s="8"/>
      <c r="O115" s="8"/>
      <c r="P115" s="8"/>
      <c r="Q115" s="13">
        <v>7.3170731707317138E-2</v>
      </c>
      <c r="R115" s="12"/>
      <c r="S115" s="14">
        <f t="shared" si="7"/>
        <v>-1</v>
      </c>
      <c r="T115" s="8"/>
    </row>
    <row r="116" spans="1:20" x14ac:dyDescent="0.25">
      <c r="A116" s="8" t="s">
        <v>823</v>
      </c>
      <c r="B116" s="8" t="s">
        <v>938</v>
      </c>
      <c r="C116" s="8" t="s">
        <v>244</v>
      </c>
      <c r="D116" s="9">
        <v>22711</v>
      </c>
      <c r="E116" s="10">
        <f t="shared" ca="1" si="4"/>
        <v>63.504109589041093</v>
      </c>
      <c r="F116" s="9">
        <v>34382</v>
      </c>
      <c r="G116" s="10">
        <f t="shared" ca="1" si="5"/>
        <v>31.528767123287672</v>
      </c>
      <c r="H116" s="11" t="s">
        <v>19</v>
      </c>
      <c r="I116" s="11" t="s">
        <v>44</v>
      </c>
      <c r="J116" s="12">
        <v>1245000</v>
      </c>
      <c r="K116" s="12">
        <f t="shared" si="6"/>
        <v>202127</v>
      </c>
      <c r="L116" s="12">
        <v>40000</v>
      </c>
      <c r="M116" s="12">
        <v>5</v>
      </c>
      <c r="N116" s="8">
        <v>5</v>
      </c>
      <c r="O116" s="8"/>
      <c r="P116" s="8" t="s">
        <v>132</v>
      </c>
      <c r="Q116" s="13">
        <v>5.9574468085106469E-2</v>
      </c>
      <c r="R116" s="12"/>
      <c r="S116" s="14">
        <f t="shared" si="7"/>
        <v>-1</v>
      </c>
      <c r="T116" s="8"/>
    </row>
    <row r="117" spans="1:20" x14ac:dyDescent="0.25">
      <c r="A117" s="8" t="s">
        <v>823</v>
      </c>
      <c r="B117" s="8" t="s">
        <v>939</v>
      </c>
      <c r="C117" s="8" t="s">
        <v>245</v>
      </c>
      <c r="D117" s="9">
        <v>36466</v>
      </c>
      <c r="E117" s="10">
        <f t="shared" ca="1" si="4"/>
        <v>25.81917808219178</v>
      </c>
      <c r="F117" s="9">
        <v>45558</v>
      </c>
      <c r="G117" s="10">
        <f t="shared" ca="1" si="5"/>
        <v>0.90958904109589045</v>
      </c>
      <c r="H117" s="11" t="s">
        <v>26</v>
      </c>
      <c r="I117" s="11" t="s">
        <v>27</v>
      </c>
      <c r="J117" s="12">
        <v>570000</v>
      </c>
      <c r="K117" s="12">
        <f t="shared" si="6"/>
        <v>142500</v>
      </c>
      <c r="L117" s="12">
        <v>40000</v>
      </c>
      <c r="M117" s="12">
        <v>1</v>
      </c>
      <c r="N117" s="8">
        <v>2</v>
      </c>
      <c r="O117" s="8"/>
      <c r="P117" s="8" t="s">
        <v>111</v>
      </c>
      <c r="Q117" s="13">
        <v>5.555555555555558E-2</v>
      </c>
      <c r="R117" s="12"/>
      <c r="S117" s="14">
        <f t="shared" si="7"/>
        <v>-1</v>
      </c>
      <c r="T117" s="8"/>
    </row>
    <row r="118" spans="1:20" x14ac:dyDescent="0.25">
      <c r="A118" s="8" t="s">
        <v>823</v>
      </c>
      <c r="B118" s="8" t="s">
        <v>940</v>
      </c>
      <c r="C118" s="8" t="s">
        <v>246</v>
      </c>
      <c r="D118" s="9">
        <v>34120</v>
      </c>
      <c r="E118" s="10">
        <f t="shared" ca="1" si="4"/>
        <v>32.246575342465754</v>
      </c>
      <c r="F118" s="9">
        <v>43549</v>
      </c>
      <c r="G118" s="10">
        <f t="shared" ca="1" si="5"/>
        <v>6.4136986301369863</v>
      </c>
      <c r="H118" s="11" t="s">
        <v>115</v>
      </c>
      <c r="I118" s="11" t="s">
        <v>116</v>
      </c>
      <c r="J118" s="12">
        <v>1100000</v>
      </c>
      <c r="K118" s="12">
        <f t="shared" si="6"/>
        <v>202127</v>
      </c>
      <c r="L118" s="12">
        <v>40000</v>
      </c>
      <c r="M118" s="12">
        <v>5</v>
      </c>
      <c r="N118" s="8"/>
      <c r="O118" s="8"/>
      <c r="P118" s="8"/>
      <c r="Q118" s="13">
        <v>7.3170731707317138E-2</v>
      </c>
      <c r="R118" s="12"/>
      <c r="S118" s="14">
        <f t="shared" si="7"/>
        <v>-1</v>
      </c>
      <c r="T118" s="8"/>
    </row>
    <row r="119" spans="1:20" x14ac:dyDescent="0.25">
      <c r="A119" s="8" t="s">
        <v>823</v>
      </c>
      <c r="B119" s="8" t="s">
        <v>941</v>
      </c>
      <c r="C119" s="8" t="s">
        <v>247</v>
      </c>
      <c r="D119" s="9">
        <v>30770</v>
      </c>
      <c r="E119" s="10">
        <f t="shared" ca="1" si="4"/>
        <v>41.424657534246577</v>
      </c>
      <c r="F119" s="9">
        <v>44249</v>
      </c>
      <c r="G119" s="10">
        <f t="shared" ca="1" si="5"/>
        <v>4.4958904109589044</v>
      </c>
      <c r="H119" s="11" t="s">
        <v>29</v>
      </c>
      <c r="I119" s="11" t="s">
        <v>248</v>
      </c>
      <c r="J119" s="12">
        <v>1575000</v>
      </c>
      <c r="K119" s="12">
        <f t="shared" si="6"/>
        <v>202127</v>
      </c>
      <c r="L119" s="12">
        <v>40000</v>
      </c>
      <c r="M119" s="12">
        <v>6</v>
      </c>
      <c r="N119" s="8"/>
      <c r="O119" s="8" t="s">
        <v>30</v>
      </c>
      <c r="P119" s="15" t="s">
        <v>249</v>
      </c>
      <c r="Q119" s="13">
        <v>5.0000000000000044E-2</v>
      </c>
      <c r="R119" s="12"/>
      <c r="S119" s="14">
        <f t="shared" si="7"/>
        <v>-1</v>
      </c>
      <c r="T119" s="8"/>
    </row>
    <row r="120" spans="1:20" x14ac:dyDescent="0.25">
      <c r="A120" s="8" t="s">
        <v>823</v>
      </c>
      <c r="B120" s="8" t="s">
        <v>942</v>
      </c>
      <c r="C120" s="8" t="s">
        <v>250</v>
      </c>
      <c r="D120" s="9">
        <v>28025</v>
      </c>
      <c r="E120" s="10">
        <f t="shared" ca="1" si="4"/>
        <v>48.945205479452056</v>
      </c>
      <c r="F120" s="9">
        <v>39027</v>
      </c>
      <c r="G120" s="10">
        <f t="shared" ca="1" si="5"/>
        <v>18.802739726027397</v>
      </c>
      <c r="H120" s="11" t="s">
        <v>29</v>
      </c>
      <c r="I120" s="11" t="s">
        <v>251</v>
      </c>
      <c r="J120" s="12">
        <v>1200000</v>
      </c>
      <c r="K120" s="12">
        <f t="shared" si="6"/>
        <v>202127</v>
      </c>
      <c r="L120" s="12">
        <v>40000</v>
      </c>
      <c r="M120" s="12">
        <v>6</v>
      </c>
      <c r="N120" s="8"/>
      <c r="O120" s="8" t="s">
        <v>30</v>
      </c>
      <c r="P120" s="8"/>
      <c r="Q120" s="13">
        <v>0.18343195266272194</v>
      </c>
      <c r="R120" s="12"/>
      <c r="S120" s="14">
        <f t="shared" si="7"/>
        <v>-1</v>
      </c>
      <c r="T120" s="8"/>
    </row>
    <row r="121" spans="1:20" x14ac:dyDescent="0.25">
      <c r="A121" s="8" t="s">
        <v>823</v>
      </c>
      <c r="B121" s="8" t="s">
        <v>943</v>
      </c>
      <c r="C121" s="8" t="s">
        <v>252</v>
      </c>
      <c r="D121" s="9">
        <v>36161</v>
      </c>
      <c r="E121" s="10">
        <f t="shared" ca="1" si="4"/>
        <v>26.654794520547945</v>
      </c>
      <c r="F121" s="9">
        <v>45523</v>
      </c>
      <c r="G121" s="10">
        <f t="shared" ca="1" si="5"/>
        <v>1.0054794520547945</v>
      </c>
      <c r="H121" s="11" t="s">
        <v>157</v>
      </c>
      <c r="I121" s="11" t="s">
        <v>23</v>
      </c>
      <c r="J121" s="12">
        <v>630000</v>
      </c>
      <c r="K121" s="12">
        <f t="shared" si="6"/>
        <v>157500</v>
      </c>
      <c r="L121" s="12">
        <v>40000</v>
      </c>
      <c r="M121" s="12">
        <v>4</v>
      </c>
      <c r="N121" s="8"/>
      <c r="O121" s="8" t="s">
        <v>158</v>
      </c>
      <c r="P121" s="8"/>
      <c r="Q121" s="13">
        <v>5.0000000000000044E-2</v>
      </c>
      <c r="R121" s="12"/>
      <c r="S121" s="14">
        <f t="shared" si="7"/>
        <v>-1</v>
      </c>
      <c r="T121" s="8"/>
    </row>
    <row r="122" spans="1:20" x14ac:dyDescent="0.25">
      <c r="A122" s="8" t="s">
        <v>823</v>
      </c>
      <c r="B122" s="8" t="s">
        <v>944</v>
      </c>
      <c r="C122" s="8" t="s">
        <v>253</v>
      </c>
      <c r="D122" s="9">
        <v>34617</v>
      </c>
      <c r="E122" s="10">
        <f t="shared" ca="1" si="4"/>
        <v>30.884931506849316</v>
      </c>
      <c r="F122" s="9">
        <v>44459</v>
      </c>
      <c r="G122" s="10">
        <f t="shared" ca="1" si="5"/>
        <v>3.9205479452054797</v>
      </c>
      <c r="H122" s="11" t="s">
        <v>32</v>
      </c>
      <c r="I122" s="11" t="s">
        <v>254</v>
      </c>
      <c r="J122" s="12">
        <v>798000</v>
      </c>
      <c r="K122" s="12">
        <f t="shared" si="6"/>
        <v>199500</v>
      </c>
      <c r="L122" s="12">
        <v>40000</v>
      </c>
      <c r="M122" s="12">
        <v>4</v>
      </c>
      <c r="N122" s="8"/>
      <c r="O122" s="8" t="s">
        <v>34</v>
      </c>
      <c r="P122" s="8"/>
      <c r="Q122" s="13">
        <v>5.0000000000000044E-2</v>
      </c>
      <c r="R122" s="12"/>
      <c r="S122" s="14">
        <f t="shared" si="7"/>
        <v>-1</v>
      </c>
      <c r="T122" s="8"/>
    </row>
    <row r="123" spans="1:20" x14ac:dyDescent="0.25">
      <c r="A123" s="8" t="s">
        <v>823</v>
      </c>
      <c r="B123" s="8" t="s">
        <v>945</v>
      </c>
      <c r="C123" s="8" t="s">
        <v>255</v>
      </c>
      <c r="D123" s="9">
        <v>25486</v>
      </c>
      <c r="E123" s="10">
        <f t="shared" ca="1" si="4"/>
        <v>55.901369863013699</v>
      </c>
      <c r="F123" s="9">
        <v>45315</v>
      </c>
      <c r="G123" s="10">
        <f t="shared" ca="1" si="5"/>
        <v>1.5753424657534247</v>
      </c>
      <c r="H123" s="11" t="s">
        <v>213</v>
      </c>
      <c r="I123" s="11" t="s">
        <v>256</v>
      </c>
      <c r="J123" s="12">
        <v>2900000</v>
      </c>
      <c r="K123" s="12">
        <f t="shared" si="6"/>
        <v>202127</v>
      </c>
      <c r="L123" s="12">
        <v>40000</v>
      </c>
      <c r="M123" s="12">
        <v>8</v>
      </c>
      <c r="N123" s="8"/>
      <c r="O123" s="8"/>
      <c r="P123" s="8"/>
      <c r="Q123" s="13">
        <v>7.6066790352504743E-2</v>
      </c>
      <c r="R123" s="12"/>
      <c r="S123" s="14">
        <f t="shared" si="7"/>
        <v>-1</v>
      </c>
      <c r="T123" s="8"/>
    </row>
    <row r="124" spans="1:20" x14ac:dyDescent="0.25">
      <c r="A124" s="8" t="s">
        <v>823</v>
      </c>
      <c r="B124" s="8" t="s">
        <v>946</v>
      </c>
      <c r="C124" s="8" t="s">
        <v>257</v>
      </c>
      <c r="D124" s="9">
        <v>24685</v>
      </c>
      <c r="E124" s="10">
        <f t="shared" ca="1" si="4"/>
        <v>58.095890410958901</v>
      </c>
      <c r="F124" s="9">
        <v>35261</v>
      </c>
      <c r="G124" s="10">
        <f t="shared" ca="1" si="5"/>
        <v>29.12054794520548</v>
      </c>
      <c r="H124" s="11" t="s">
        <v>56</v>
      </c>
      <c r="I124" s="11" t="s">
        <v>57</v>
      </c>
      <c r="J124" s="12">
        <v>4650000</v>
      </c>
      <c r="K124" s="12">
        <f t="shared" si="6"/>
        <v>202127</v>
      </c>
      <c r="L124" s="12">
        <v>40000</v>
      </c>
      <c r="M124" s="12">
        <v>12</v>
      </c>
      <c r="N124" s="8"/>
      <c r="O124" s="8" t="s">
        <v>95</v>
      </c>
      <c r="P124" s="15" t="s">
        <v>96</v>
      </c>
      <c r="Q124" s="13">
        <v>5.6818181818181879E-2</v>
      </c>
      <c r="R124" s="12"/>
      <c r="S124" s="14">
        <f t="shared" si="7"/>
        <v>-1</v>
      </c>
      <c r="T124" s="8"/>
    </row>
    <row r="125" spans="1:20" x14ac:dyDescent="0.25">
      <c r="A125" s="8" t="s">
        <v>823</v>
      </c>
      <c r="B125" s="8" t="s">
        <v>947</v>
      </c>
      <c r="C125" s="8" t="s">
        <v>258</v>
      </c>
      <c r="D125" s="9">
        <v>24482</v>
      </c>
      <c r="E125" s="10">
        <f t="shared" ca="1" si="4"/>
        <v>58.652054794520545</v>
      </c>
      <c r="F125" s="9">
        <v>41890</v>
      </c>
      <c r="G125" s="10">
        <f t="shared" ca="1" si="5"/>
        <v>10.95890410958904</v>
      </c>
      <c r="H125" s="11" t="s">
        <v>115</v>
      </c>
      <c r="I125" s="11" t="s">
        <v>116</v>
      </c>
      <c r="J125" s="12">
        <v>1150000</v>
      </c>
      <c r="K125" s="12">
        <f t="shared" si="6"/>
        <v>202127</v>
      </c>
      <c r="L125" s="12">
        <v>40000</v>
      </c>
      <c r="M125" s="12">
        <v>5</v>
      </c>
      <c r="N125" s="8"/>
      <c r="O125" s="8"/>
      <c r="P125" s="8"/>
      <c r="Q125" s="13">
        <v>6.9767441860465018E-2</v>
      </c>
      <c r="R125" s="12"/>
      <c r="S125" s="14">
        <f t="shared" si="7"/>
        <v>-1</v>
      </c>
      <c r="T125" s="8"/>
    </row>
    <row r="126" spans="1:20" x14ac:dyDescent="0.25">
      <c r="A126" s="8" t="s">
        <v>823</v>
      </c>
      <c r="B126" s="8" t="s">
        <v>948</v>
      </c>
      <c r="C126" s="8" t="s">
        <v>259</v>
      </c>
      <c r="D126" s="9">
        <v>27306</v>
      </c>
      <c r="E126" s="10">
        <f t="shared" ca="1" si="4"/>
        <v>50.915068493150685</v>
      </c>
      <c r="F126" s="9">
        <v>38327</v>
      </c>
      <c r="G126" s="10">
        <f t="shared" ca="1" si="5"/>
        <v>20.720547945205478</v>
      </c>
      <c r="H126" s="11" t="s">
        <v>78</v>
      </c>
      <c r="I126" s="11" t="s">
        <v>79</v>
      </c>
      <c r="J126" s="12">
        <v>3050000</v>
      </c>
      <c r="K126" s="12">
        <f t="shared" si="6"/>
        <v>202127</v>
      </c>
      <c r="L126" s="12">
        <v>40000</v>
      </c>
      <c r="M126" s="12">
        <v>9</v>
      </c>
      <c r="N126" s="8">
        <v>9</v>
      </c>
      <c r="O126" s="8"/>
      <c r="P126" s="8" t="s">
        <v>105</v>
      </c>
      <c r="Q126" s="13">
        <v>5.1724137931034475E-2</v>
      </c>
      <c r="R126" s="12"/>
      <c r="S126" s="14">
        <f t="shared" si="7"/>
        <v>-1</v>
      </c>
      <c r="T126" s="8"/>
    </row>
    <row r="127" spans="1:20" x14ac:dyDescent="0.25">
      <c r="A127" s="8" t="s">
        <v>823</v>
      </c>
      <c r="B127" s="8" t="s">
        <v>949</v>
      </c>
      <c r="C127" s="8" t="s">
        <v>260</v>
      </c>
      <c r="D127" s="9">
        <v>31968</v>
      </c>
      <c r="E127" s="10">
        <f t="shared" ca="1" si="4"/>
        <v>38.142465753424659</v>
      </c>
      <c r="F127" s="9">
        <v>40136</v>
      </c>
      <c r="G127" s="10">
        <f t="shared" ca="1" si="5"/>
        <v>15.764383561643836</v>
      </c>
      <c r="H127" s="11" t="s">
        <v>261</v>
      </c>
      <c r="I127" s="11" t="s">
        <v>44</v>
      </c>
      <c r="J127" s="12">
        <v>1180000</v>
      </c>
      <c r="K127" s="12">
        <f t="shared" si="6"/>
        <v>202127</v>
      </c>
      <c r="L127" s="12">
        <v>40000</v>
      </c>
      <c r="M127" s="12">
        <v>5</v>
      </c>
      <c r="N127" s="8">
        <v>5</v>
      </c>
      <c r="O127" s="8"/>
      <c r="P127" s="8" t="s">
        <v>132</v>
      </c>
      <c r="Q127" s="13">
        <v>7.2727272727272751E-2</v>
      </c>
      <c r="R127" s="12"/>
      <c r="S127" s="14">
        <f t="shared" si="7"/>
        <v>-1</v>
      </c>
      <c r="T127" s="8"/>
    </row>
    <row r="128" spans="1:20" x14ac:dyDescent="0.25">
      <c r="A128" s="8" t="s">
        <v>823</v>
      </c>
      <c r="B128" s="8" t="s">
        <v>950</v>
      </c>
      <c r="C128" s="8" t="s">
        <v>262</v>
      </c>
      <c r="D128" s="9">
        <v>33084</v>
      </c>
      <c r="E128" s="10">
        <f t="shared" ca="1" si="4"/>
        <v>35.084931506849315</v>
      </c>
      <c r="F128" s="9">
        <v>44683</v>
      </c>
      <c r="G128" s="10">
        <f t="shared" ca="1" si="5"/>
        <v>3.3068493150684932</v>
      </c>
      <c r="H128" s="11" t="s">
        <v>81</v>
      </c>
      <c r="I128" s="11" t="s">
        <v>93</v>
      </c>
      <c r="J128" s="12">
        <v>1239000</v>
      </c>
      <c r="K128" s="12">
        <f t="shared" si="6"/>
        <v>202127</v>
      </c>
      <c r="L128" s="12">
        <v>40000</v>
      </c>
      <c r="M128" s="12">
        <v>6</v>
      </c>
      <c r="N128" s="8"/>
      <c r="O128" s="8"/>
      <c r="P128" s="8"/>
      <c r="Q128" s="13">
        <v>5.0000000000000044E-2</v>
      </c>
      <c r="R128" s="12"/>
      <c r="S128" s="14">
        <f t="shared" si="7"/>
        <v>-1</v>
      </c>
      <c r="T128" s="8"/>
    </row>
    <row r="129" spans="1:20" x14ac:dyDescent="0.25">
      <c r="A129" s="8" t="s">
        <v>823</v>
      </c>
      <c r="B129" s="8" t="s">
        <v>951</v>
      </c>
      <c r="C129" s="8" t="s">
        <v>263</v>
      </c>
      <c r="D129" s="9">
        <v>30012</v>
      </c>
      <c r="E129" s="10">
        <f t="shared" ca="1" si="4"/>
        <v>43.5013698630137</v>
      </c>
      <c r="F129" s="9">
        <v>44809</v>
      </c>
      <c r="G129" s="10">
        <f t="shared" ca="1" si="5"/>
        <v>2.9616438356164383</v>
      </c>
      <c r="H129" s="11" t="s">
        <v>115</v>
      </c>
      <c r="I129" s="11" t="s">
        <v>116</v>
      </c>
      <c r="J129" s="12">
        <v>1500000</v>
      </c>
      <c r="K129" s="12">
        <f t="shared" si="6"/>
        <v>202127</v>
      </c>
      <c r="L129" s="12">
        <v>40000</v>
      </c>
      <c r="M129" s="12">
        <v>5</v>
      </c>
      <c r="N129" s="8"/>
      <c r="O129" s="8"/>
      <c r="P129" s="8"/>
      <c r="Q129" s="13">
        <v>0.19999999999999996</v>
      </c>
      <c r="R129" s="12"/>
      <c r="S129" s="14">
        <f t="shared" si="7"/>
        <v>-1</v>
      </c>
      <c r="T129" s="8"/>
    </row>
    <row r="130" spans="1:20" x14ac:dyDescent="0.25">
      <c r="A130" s="8" t="s">
        <v>823</v>
      </c>
      <c r="B130" s="8" t="s">
        <v>952</v>
      </c>
      <c r="C130" s="8" t="s">
        <v>264</v>
      </c>
      <c r="D130" s="9">
        <v>33504</v>
      </c>
      <c r="E130" s="10">
        <f t="shared" ref="E130:E193" ca="1" si="8">(TODAY()-D130)/365</f>
        <v>33.934246575342463</v>
      </c>
      <c r="F130" s="9">
        <v>42332</v>
      </c>
      <c r="G130" s="10">
        <f t="shared" ref="G130:G193" ca="1" si="9">(TODAY()-F130)/365</f>
        <v>9.7479452054794518</v>
      </c>
      <c r="H130" s="11" t="s">
        <v>32</v>
      </c>
      <c r="I130" s="11" t="s">
        <v>265</v>
      </c>
      <c r="J130" s="12">
        <v>1300000</v>
      </c>
      <c r="K130" s="12">
        <f t="shared" si="6"/>
        <v>202127</v>
      </c>
      <c r="L130" s="12">
        <v>40000</v>
      </c>
      <c r="M130" s="12">
        <v>7</v>
      </c>
      <c r="N130" s="8"/>
      <c r="O130" s="8" t="s">
        <v>34</v>
      </c>
      <c r="P130" s="8" t="s">
        <v>266</v>
      </c>
      <c r="Q130" s="13">
        <v>8.3333333333333259E-2</v>
      </c>
      <c r="R130" s="12"/>
      <c r="S130" s="14">
        <f t="shared" si="7"/>
        <v>-1</v>
      </c>
      <c r="T130" s="8"/>
    </row>
    <row r="131" spans="1:20" x14ac:dyDescent="0.25">
      <c r="A131" s="8" t="s">
        <v>823</v>
      </c>
      <c r="B131" s="8" t="s">
        <v>953</v>
      </c>
      <c r="C131" s="8" t="s">
        <v>267</v>
      </c>
      <c r="D131" s="9">
        <v>27654</v>
      </c>
      <c r="E131" s="10">
        <f t="shared" ca="1" si="8"/>
        <v>49.961643835616435</v>
      </c>
      <c r="F131" s="9">
        <v>42788</v>
      </c>
      <c r="G131" s="10">
        <f t="shared" ca="1" si="9"/>
        <v>8.4986301369863018</v>
      </c>
      <c r="H131" s="11" t="s">
        <v>61</v>
      </c>
      <c r="I131" s="11" t="s">
        <v>44</v>
      </c>
      <c r="J131" s="12">
        <v>780000</v>
      </c>
      <c r="K131" s="12">
        <f t="shared" ref="K131:K194" si="10">IF((J131*25%)&lt;=202127,(J131*25%),202127)</f>
        <v>195000</v>
      </c>
      <c r="L131" s="12">
        <v>40000</v>
      </c>
      <c r="M131" s="12">
        <v>4</v>
      </c>
      <c r="N131" s="8">
        <v>4</v>
      </c>
      <c r="O131" s="8"/>
      <c r="P131" s="8" t="s">
        <v>185</v>
      </c>
      <c r="Q131" s="13">
        <v>8.3333333333333259E-2</v>
      </c>
      <c r="R131" s="12"/>
      <c r="S131" s="14">
        <f t="shared" ref="S131:S194" si="11">+R131/J131-1</f>
        <v>-1</v>
      </c>
      <c r="T131" s="8"/>
    </row>
    <row r="132" spans="1:20" x14ac:dyDescent="0.25">
      <c r="A132" s="8" t="s">
        <v>823</v>
      </c>
      <c r="B132" s="8" t="s">
        <v>954</v>
      </c>
      <c r="C132" s="8" t="s">
        <v>268</v>
      </c>
      <c r="D132" s="9">
        <v>31384</v>
      </c>
      <c r="E132" s="10">
        <f t="shared" ca="1" si="8"/>
        <v>39.742465753424661</v>
      </c>
      <c r="F132" s="9">
        <v>40322</v>
      </c>
      <c r="G132" s="10">
        <f t="shared" ca="1" si="9"/>
        <v>15.254794520547945</v>
      </c>
      <c r="H132" s="11" t="s">
        <v>61</v>
      </c>
      <c r="I132" s="11" t="s">
        <v>20</v>
      </c>
      <c r="J132" s="12">
        <v>1330000</v>
      </c>
      <c r="K132" s="12">
        <f t="shared" si="10"/>
        <v>202127</v>
      </c>
      <c r="L132" s="12">
        <v>40000</v>
      </c>
      <c r="M132" s="12">
        <v>6</v>
      </c>
      <c r="N132" s="8">
        <v>6</v>
      </c>
      <c r="O132" s="8"/>
      <c r="P132" s="8" t="s">
        <v>178</v>
      </c>
      <c r="Q132" s="13">
        <v>6.4000000000000057E-2</v>
      </c>
      <c r="R132" s="12"/>
      <c r="S132" s="14">
        <f t="shared" si="11"/>
        <v>-1</v>
      </c>
      <c r="T132" s="8"/>
    </row>
    <row r="133" spans="1:20" x14ac:dyDescent="0.25">
      <c r="A133" s="8" t="s">
        <v>823</v>
      </c>
      <c r="B133" s="8" t="s">
        <v>955</v>
      </c>
      <c r="C133" s="8" t="s">
        <v>269</v>
      </c>
      <c r="D133" s="9">
        <v>35010</v>
      </c>
      <c r="E133" s="10">
        <f t="shared" ca="1" si="8"/>
        <v>29.80821917808219</v>
      </c>
      <c r="F133" s="9">
        <v>43871</v>
      </c>
      <c r="G133" s="10">
        <f t="shared" ca="1" si="9"/>
        <v>5.5315068493150683</v>
      </c>
      <c r="H133" s="11" t="s">
        <v>78</v>
      </c>
      <c r="I133" s="11" t="s">
        <v>270</v>
      </c>
      <c r="J133" s="12">
        <v>880000</v>
      </c>
      <c r="K133" s="12">
        <f t="shared" si="10"/>
        <v>202127</v>
      </c>
      <c r="L133" s="12">
        <v>40000</v>
      </c>
      <c r="M133" s="12">
        <v>4</v>
      </c>
      <c r="N133" s="8">
        <v>4</v>
      </c>
      <c r="O133" s="8"/>
      <c r="P133" s="8" t="s">
        <v>185</v>
      </c>
      <c r="Q133" s="13">
        <v>0.12820512820512819</v>
      </c>
      <c r="R133" s="12"/>
      <c r="S133" s="14">
        <f t="shared" si="11"/>
        <v>-1</v>
      </c>
      <c r="T133" s="8"/>
    </row>
    <row r="134" spans="1:20" x14ac:dyDescent="0.25">
      <c r="A134" s="8" t="s">
        <v>823</v>
      </c>
      <c r="B134" s="8" t="s">
        <v>956</v>
      </c>
      <c r="C134" s="8" t="s">
        <v>271</v>
      </c>
      <c r="D134" s="9">
        <v>27594</v>
      </c>
      <c r="E134" s="10">
        <f t="shared" ca="1" si="8"/>
        <v>50.126027397260273</v>
      </c>
      <c r="F134" s="9">
        <v>39258</v>
      </c>
      <c r="G134" s="10">
        <f t="shared" ca="1" si="9"/>
        <v>18.169863013698631</v>
      </c>
      <c r="H134" s="11" t="s">
        <v>98</v>
      </c>
      <c r="I134" s="16" t="s">
        <v>272</v>
      </c>
      <c r="J134" s="12">
        <v>2900000</v>
      </c>
      <c r="K134" s="12">
        <f t="shared" si="10"/>
        <v>202127</v>
      </c>
      <c r="L134" s="12">
        <v>40000</v>
      </c>
      <c r="M134" s="12">
        <v>8</v>
      </c>
      <c r="N134" s="8"/>
      <c r="O134" s="8"/>
      <c r="P134" s="8"/>
      <c r="Q134" s="13">
        <v>0.11538461538461542</v>
      </c>
      <c r="R134" s="12"/>
      <c r="S134" s="14">
        <f t="shared" si="11"/>
        <v>-1</v>
      </c>
      <c r="T134" s="8"/>
    </row>
    <row r="135" spans="1:20" x14ac:dyDescent="0.25">
      <c r="A135" s="8" t="s">
        <v>823</v>
      </c>
      <c r="B135" s="8" t="s">
        <v>957</v>
      </c>
      <c r="C135" s="8" t="s">
        <v>273</v>
      </c>
      <c r="D135" s="9">
        <v>34977</v>
      </c>
      <c r="E135" s="10">
        <f t="shared" ca="1" si="8"/>
        <v>29.898630136986302</v>
      </c>
      <c r="F135" s="9">
        <v>44641</v>
      </c>
      <c r="G135" s="10">
        <f t="shared" ca="1" si="9"/>
        <v>3.4219178082191779</v>
      </c>
      <c r="H135" s="11" t="s">
        <v>19</v>
      </c>
      <c r="I135" s="11" t="s">
        <v>44</v>
      </c>
      <c r="J135" s="12">
        <v>750000</v>
      </c>
      <c r="K135" s="12">
        <f t="shared" si="10"/>
        <v>187500</v>
      </c>
      <c r="L135" s="12">
        <v>40000</v>
      </c>
      <c r="M135" s="12">
        <v>3</v>
      </c>
      <c r="N135" s="8">
        <v>4</v>
      </c>
      <c r="O135" s="8"/>
      <c r="P135" s="8" t="s">
        <v>185</v>
      </c>
      <c r="Q135" s="13">
        <v>0.15384615384615374</v>
      </c>
      <c r="R135" s="12"/>
      <c r="S135" s="14">
        <f t="shared" si="11"/>
        <v>-1</v>
      </c>
      <c r="T135" s="8"/>
    </row>
    <row r="136" spans="1:20" x14ac:dyDescent="0.25">
      <c r="A136" s="8" t="s">
        <v>823</v>
      </c>
      <c r="B136" s="8" t="s">
        <v>958</v>
      </c>
      <c r="C136" s="8" t="s">
        <v>274</v>
      </c>
      <c r="D136" s="9">
        <v>32063</v>
      </c>
      <c r="E136" s="10">
        <f t="shared" ca="1" si="8"/>
        <v>37.88219178082192</v>
      </c>
      <c r="F136" s="9">
        <v>43467</v>
      </c>
      <c r="G136" s="10">
        <f t="shared" ca="1" si="9"/>
        <v>6.6383561643835618</v>
      </c>
      <c r="H136" s="11" t="s">
        <v>115</v>
      </c>
      <c r="I136" s="11" t="s">
        <v>116</v>
      </c>
      <c r="J136" s="12">
        <v>1100000</v>
      </c>
      <c r="K136" s="12">
        <f t="shared" si="10"/>
        <v>202127</v>
      </c>
      <c r="L136" s="12">
        <v>40000</v>
      </c>
      <c r="M136" s="12">
        <v>5</v>
      </c>
      <c r="N136" s="8"/>
      <c r="O136" s="8"/>
      <c r="P136" s="8"/>
      <c r="Q136" s="13">
        <v>7.3170731707317138E-2</v>
      </c>
      <c r="R136" s="12"/>
      <c r="S136" s="14">
        <f t="shared" si="11"/>
        <v>-1</v>
      </c>
      <c r="T136" s="8"/>
    </row>
    <row r="137" spans="1:20" x14ac:dyDescent="0.25">
      <c r="A137" s="8" t="s">
        <v>823</v>
      </c>
      <c r="B137" s="8" t="s">
        <v>959</v>
      </c>
      <c r="C137" s="8" t="s">
        <v>275</v>
      </c>
      <c r="D137" s="9">
        <v>27257</v>
      </c>
      <c r="E137" s="10">
        <f t="shared" ca="1" si="8"/>
        <v>51.049315068493151</v>
      </c>
      <c r="F137" s="9">
        <v>40513</v>
      </c>
      <c r="G137" s="10">
        <f t="shared" ca="1" si="9"/>
        <v>14.731506849315069</v>
      </c>
      <c r="H137" s="11" t="s">
        <v>98</v>
      </c>
      <c r="I137" s="11" t="s">
        <v>276</v>
      </c>
      <c r="J137" s="12">
        <v>2100000</v>
      </c>
      <c r="K137" s="12">
        <f t="shared" si="10"/>
        <v>202127</v>
      </c>
      <c r="L137" s="12">
        <v>40000</v>
      </c>
      <c r="M137" s="12">
        <v>8</v>
      </c>
      <c r="N137" s="8"/>
      <c r="O137" s="8"/>
      <c r="P137" s="8"/>
      <c r="Q137" s="13">
        <v>5.0000000000000044E-2</v>
      </c>
      <c r="R137" s="12"/>
      <c r="S137" s="14">
        <f t="shared" si="11"/>
        <v>-1</v>
      </c>
      <c r="T137" s="8"/>
    </row>
    <row r="138" spans="1:20" x14ac:dyDescent="0.25">
      <c r="A138" s="8" t="s">
        <v>823</v>
      </c>
      <c r="B138" s="8" t="s">
        <v>960</v>
      </c>
      <c r="C138" s="8" t="s">
        <v>277</v>
      </c>
      <c r="D138" s="9">
        <v>30836</v>
      </c>
      <c r="E138" s="10">
        <f t="shared" ca="1" si="8"/>
        <v>41.243835616438353</v>
      </c>
      <c r="F138" s="9">
        <v>45512</v>
      </c>
      <c r="G138" s="10">
        <f t="shared" ca="1" si="9"/>
        <v>1.0356164383561643</v>
      </c>
      <c r="H138" s="11" t="s">
        <v>98</v>
      </c>
      <c r="I138" s="11" t="s">
        <v>37</v>
      </c>
      <c r="J138" s="12">
        <v>930000</v>
      </c>
      <c r="K138" s="12">
        <f t="shared" si="10"/>
        <v>202127</v>
      </c>
      <c r="L138" s="12">
        <v>40000</v>
      </c>
      <c r="M138" s="12"/>
      <c r="N138" s="8"/>
      <c r="O138" s="8"/>
      <c r="P138" s="8"/>
      <c r="Q138" s="13"/>
      <c r="R138" s="12"/>
      <c r="S138" s="14">
        <f t="shared" si="11"/>
        <v>-1</v>
      </c>
      <c r="T138" s="8"/>
    </row>
    <row r="139" spans="1:20" x14ac:dyDescent="0.25">
      <c r="A139" s="8" t="s">
        <v>823</v>
      </c>
      <c r="B139" s="8" t="s">
        <v>961</v>
      </c>
      <c r="C139" s="8" t="s">
        <v>278</v>
      </c>
      <c r="D139" s="9">
        <v>35459</v>
      </c>
      <c r="E139" s="10">
        <f t="shared" ca="1" si="8"/>
        <v>28.578082191780823</v>
      </c>
      <c r="F139" s="9">
        <v>45215</v>
      </c>
      <c r="G139" s="10">
        <f t="shared" ca="1" si="9"/>
        <v>1.8493150684931507</v>
      </c>
      <c r="H139" s="11" t="s">
        <v>49</v>
      </c>
      <c r="I139" s="11" t="s">
        <v>23</v>
      </c>
      <c r="J139" s="12">
        <v>630000</v>
      </c>
      <c r="K139" s="12">
        <f t="shared" si="10"/>
        <v>157500</v>
      </c>
      <c r="L139" s="12">
        <v>40000</v>
      </c>
      <c r="M139" s="12">
        <v>4</v>
      </c>
      <c r="N139" s="8"/>
      <c r="O139" s="8" t="s">
        <v>50</v>
      </c>
      <c r="P139" s="8"/>
      <c r="Q139" s="13">
        <v>5.0000000000000044E-2</v>
      </c>
      <c r="R139" s="12"/>
      <c r="S139" s="14">
        <f t="shared" si="11"/>
        <v>-1</v>
      </c>
      <c r="T139" s="8"/>
    </row>
    <row r="140" spans="1:20" x14ac:dyDescent="0.25">
      <c r="A140" s="8" t="s">
        <v>823</v>
      </c>
      <c r="B140" s="8" t="s">
        <v>962</v>
      </c>
      <c r="C140" s="8" t="s">
        <v>279</v>
      </c>
      <c r="D140" s="9">
        <v>24937</v>
      </c>
      <c r="E140" s="10">
        <f t="shared" ca="1" si="8"/>
        <v>57.405479452054792</v>
      </c>
      <c r="F140" s="9">
        <v>42779</v>
      </c>
      <c r="G140" s="10">
        <f t="shared" ca="1" si="9"/>
        <v>8.5232876712328771</v>
      </c>
      <c r="H140" s="11" t="s">
        <v>61</v>
      </c>
      <c r="I140" s="11" t="s">
        <v>44</v>
      </c>
      <c r="J140" s="12">
        <v>885000</v>
      </c>
      <c r="K140" s="12">
        <f t="shared" si="10"/>
        <v>202127</v>
      </c>
      <c r="L140" s="12">
        <v>40000</v>
      </c>
      <c r="M140" s="12">
        <v>5</v>
      </c>
      <c r="N140" s="8">
        <v>5</v>
      </c>
      <c r="O140" s="8"/>
      <c r="P140" s="8" t="s">
        <v>132</v>
      </c>
      <c r="Q140" s="13">
        <v>7.2727272727272751E-2</v>
      </c>
      <c r="R140" s="12"/>
      <c r="S140" s="14">
        <f t="shared" si="11"/>
        <v>-1</v>
      </c>
      <c r="T140" s="8"/>
    </row>
    <row r="141" spans="1:20" x14ac:dyDescent="0.25">
      <c r="A141" s="8" t="s">
        <v>823</v>
      </c>
      <c r="B141" s="8" t="s">
        <v>963</v>
      </c>
      <c r="C141" s="8" t="s">
        <v>280</v>
      </c>
      <c r="D141" s="9">
        <v>33723</v>
      </c>
      <c r="E141" s="10">
        <f t="shared" ca="1" si="8"/>
        <v>33.334246575342469</v>
      </c>
      <c r="F141" s="9">
        <v>44459</v>
      </c>
      <c r="G141" s="10">
        <f t="shared" ca="1" si="9"/>
        <v>3.9205479452054797</v>
      </c>
      <c r="H141" s="11" t="s">
        <v>61</v>
      </c>
      <c r="I141" s="11" t="s">
        <v>44</v>
      </c>
      <c r="J141" s="12">
        <v>800000</v>
      </c>
      <c r="K141" s="12">
        <f t="shared" si="10"/>
        <v>200000</v>
      </c>
      <c r="L141" s="12">
        <v>40000</v>
      </c>
      <c r="M141" s="12">
        <v>4</v>
      </c>
      <c r="N141" s="8">
        <v>5</v>
      </c>
      <c r="O141" s="8"/>
      <c r="P141" s="8" t="s">
        <v>132</v>
      </c>
      <c r="Q141" s="13">
        <v>5.0000000000000044E-2</v>
      </c>
      <c r="R141" s="12"/>
      <c r="S141" s="14">
        <f t="shared" si="11"/>
        <v>-1</v>
      </c>
      <c r="T141" s="8"/>
    </row>
    <row r="142" spans="1:20" x14ac:dyDescent="0.25">
      <c r="A142" s="8" t="s">
        <v>823</v>
      </c>
      <c r="B142" s="8" t="s">
        <v>964</v>
      </c>
      <c r="C142" s="8" t="s">
        <v>281</v>
      </c>
      <c r="D142" s="9">
        <v>32694</v>
      </c>
      <c r="E142" s="10">
        <f t="shared" ca="1" si="8"/>
        <v>36.153424657534245</v>
      </c>
      <c r="F142" s="9">
        <v>45293</v>
      </c>
      <c r="G142" s="10">
        <f t="shared" ca="1" si="9"/>
        <v>1.6356164383561644</v>
      </c>
      <c r="H142" s="11" t="s">
        <v>180</v>
      </c>
      <c r="I142" s="11" t="s">
        <v>282</v>
      </c>
      <c r="J142" s="12">
        <v>1000000</v>
      </c>
      <c r="K142" s="12">
        <f t="shared" si="10"/>
        <v>202127</v>
      </c>
      <c r="L142" s="12">
        <v>40000</v>
      </c>
      <c r="M142" s="12">
        <v>5</v>
      </c>
      <c r="N142" s="8"/>
      <c r="O142" s="8" t="s">
        <v>182</v>
      </c>
      <c r="P142" s="8"/>
      <c r="Q142" s="13">
        <v>0.33333333333333326</v>
      </c>
      <c r="R142" s="12"/>
      <c r="S142" s="14">
        <f t="shared" si="11"/>
        <v>-1</v>
      </c>
      <c r="T142" s="8"/>
    </row>
    <row r="143" spans="1:20" x14ac:dyDescent="0.25">
      <c r="A143" s="8" t="s">
        <v>823</v>
      </c>
      <c r="B143" s="8" t="s">
        <v>965</v>
      </c>
      <c r="C143" s="8" t="s">
        <v>283</v>
      </c>
      <c r="D143" s="9">
        <v>34378</v>
      </c>
      <c r="E143" s="10">
        <f t="shared" ca="1" si="8"/>
        <v>31.539726027397261</v>
      </c>
      <c r="F143" s="9">
        <v>43234</v>
      </c>
      <c r="G143" s="10">
        <f t="shared" ca="1" si="9"/>
        <v>7.2767123287671236</v>
      </c>
      <c r="H143" s="11" t="s">
        <v>52</v>
      </c>
      <c r="I143" s="11" t="s">
        <v>284</v>
      </c>
      <c r="J143" s="12">
        <v>3433000</v>
      </c>
      <c r="K143" s="12">
        <f t="shared" si="10"/>
        <v>202127</v>
      </c>
      <c r="L143" s="12">
        <v>40000</v>
      </c>
      <c r="M143" s="12">
        <v>8</v>
      </c>
      <c r="N143" s="8"/>
      <c r="O143" s="8" t="s">
        <v>50</v>
      </c>
      <c r="P143" s="15" t="s">
        <v>70</v>
      </c>
      <c r="Q143" s="13">
        <v>4.0151515151515049E-2</v>
      </c>
      <c r="R143" s="12"/>
      <c r="S143" s="14">
        <f t="shared" si="11"/>
        <v>-1</v>
      </c>
      <c r="T143" s="8"/>
    </row>
    <row r="144" spans="1:20" x14ac:dyDescent="0.25">
      <c r="A144" s="8" t="s">
        <v>823</v>
      </c>
      <c r="B144" s="8" t="s">
        <v>966</v>
      </c>
      <c r="C144" s="8" t="s">
        <v>285</v>
      </c>
      <c r="D144" s="9">
        <v>28846</v>
      </c>
      <c r="E144" s="10">
        <f t="shared" ca="1" si="8"/>
        <v>46.695890410958903</v>
      </c>
      <c r="F144" s="9">
        <v>44781</v>
      </c>
      <c r="G144" s="10">
        <f t="shared" ca="1" si="9"/>
        <v>3.0383561643835617</v>
      </c>
      <c r="H144" s="11" t="s">
        <v>188</v>
      </c>
      <c r="I144" s="11" t="s">
        <v>286</v>
      </c>
      <c r="J144" s="12">
        <v>1400000</v>
      </c>
      <c r="K144" s="12">
        <f t="shared" si="10"/>
        <v>202127</v>
      </c>
      <c r="L144" s="12">
        <v>40000</v>
      </c>
      <c r="M144" s="12">
        <v>7</v>
      </c>
      <c r="N144" s="8"/>
      <c r="O144" s="8"/>
      <c r="P144" s="8"/>
      <c r="Q144" s="13">
        <v>5.0262565641410406E-2</v>
      </c>
      <c r="R144" s="12"/>
      <c r="S144" s="14">
        <f t="shared" si="11"/>
        <v>-1</v>
      </c>
      <c r="T144" s="8"/>
    </row>
    <row r="145" spans="1:20" x14ac:dyDescent="0.25">
      <c r="A145" s="8" t="s">
        <v>823</v>
      </c>
      <c r="B145" s="8" t="s">
        <v>967</v>
      </c>
      <c r="C145" s="8" t="s">
        <v>287</v>
      </c>
      <c r="D145" s="9">
        <v>21838</v>
      </c>
      <c r="E145" s="10">
        <f t="shared" ca="1" si="8"/>
        <v>65.895890410958899</v>
      </c>
      <c r="F145" s="9">
        <v>31932</v>
      </c>
      <c r="G145" s="10">
        <f t="shared" ca="1" si="9"/>
        <v>38.241095890410961</v>
      </c>
      <c r="H145" s="11" t="s">
        <v>19</v>
      </c>
      <c r="I145" s="11" t="s">
        <v>44</v>
      </c>
      <c r="J145" s="12">
        <v>1580000</v>
      </c>
      <c r="K145" s="12">
        <f t="shared" si="10"/>
        <v>202127</v>
      </c>
      <c r="L145" s="12">
        <v>40000</v>
      </c>
      <c r="M145" s="12">
        <v>5</v>
      </c>
      <c r="N145" s="8">
        <v>5</v>
      </c>
      <c r="O145" s="8"/>
      <c r="P145" s="8" t="s">
        <v>132</v>
      </c>
      <c r="Q145" s="13">
        <v>5.3333333333333233E-2</v>
      </c>
      <c r="R145" s="12"/>
      <c r="S145" s="14">
        <f t="shared" si="11"/>
        <v>-1</v>
      </c>
      <c r="T145" s="8"/>
    </row>
    <row r="146" spans="1:20" x14ac:dyDescent="0.25">
      <c r="A146" s="8" t="s">
        <v>823</v>
      </c>
      <c r="B146" s="8" t="s">
        <v>968</v>
      </c>
      <c r="C146" s="8" t="s">
        <v>288</v>
      </c>
      <c r="D146" s="9">
        <v>30550</v>
      </c>
      <c r="E146" s="10">
        <f t="shared" ca="1" si="8"/>
        <v>42.027397260273972</v>
      </c>
      <c r="F146" s="9">
        <v>45483</v>
      </c>
      <c r="G146" s="10">
        <f t="shared" ca="1" si="9"/>
        <v>1.1150684931506849</v>
      </c>
      <c r="H146" s="11" t="s">
        <v>261</v>
      </c>
      <c r="I146" s="11" t="s">
        <v>44</v>
      </c>
      <c r="J146" s="12">
        <v>600000</v>
      </c>
      <c r="K146" s="12">
        <f t="shared" si="10"/>
        <v>150000</v>
      </c>
      <c r="L146" s="12">
        <v>40000</v>
      </c>
      <c r="M146" s="12">
        <v>1</v>
      </c>
      <c r="N146" s="8">
        <v>3</v>
      </c>
      <c r="O146" s="8"/>
      <c r="P146" s="8" t="s">
        <v>63</v>
      </c>
      <c r="Q146" s="13">
        <v>0.11111111111111116</v>
      </c>
      <c r="R146" s="12"/>
      <c r="S146" s="14">
        <f t="shared" si="11"/>
        <v>-1</v>
      </c>
      <c r="T146" s="8"/>
    </row>
    <row r="147" spans="1:20" x14ac:dyDescent="0.25">
      <c r="A147" s="8" t="s">
        <v>823</v>
      </c>
      <c r="B147" s="8" t="s">
        <v>969</v>
      </c>
      <c r="C147" s="8" t="s">
        <v>289</v>
      </c>
      <c r="D147" s="9">
        <v>32511</v>
      </c>
      <c r="E147" s="10">
        <f t="shared" ca="1" si="8"/>
        <v>36.654794520547945</v>
      </c>
      <c r="F147" s="9">
        <v>45173</v>
      </c>
      <c r="G147" s="10">
        <f t="shared" ca="1" si="9"/>
        <v>1.9643835616438357</v>
      </c>
      <c r="H147" s="11" t="s">
        <v>61</v>
      </c>
      <c r="I147" s="11" t="s">
        <v>44</v>
      </c>
      <c r="J147" s="12">
        <v>610000</v>
      </c>
      <c r="K147" s="12">
        <f t="shared" si="10"/>
        <v>152500</v>
      </c>
      <c r="L147" s="12">
        <v>40000</v>
      </c>
      <c r="M147" s="12">
        <v>2</v>
      </c>
      <c r="N147" s="8">
        <v>3</v>
      </c>
      <c r="O147" s="8"/>
      <c r="P147" s="8" t="s">
        <v>63</v>
      </c>
      <c r="Q147" s="13">
        <v>8.9285714285714191E-2</v>
      </c>
      <c r="R147" s="12"/>
      <c r="S147" s="14">
        <f t="shared" si="11"/>
        <v>-1</v>
      </c>
      <c r="T147" s="8"/>
    </row>
    <row r="148" spans="1:20" x14ac:dyDescent="0.25">
      <c r="A148" s="8" t="s">
        <v>823</v>
      </c>
      <c r="B148" s="8" t="s">
        <v>970</v>
      </c>
      <c r="C148" s="8" t="s">
        <v>290</v>
      </c>
      <c r="D148" s="9">
        <v>32770</v>
      </c>
      <c r="E148" s="10">
        <f t="shared" ca="1" si="8"/>
        <v>35.945205479452056</v>
      </c>
      <c r="F148" s="9">
        <v>45264</v>
      </c>
      <c r="G148" s="10">
        <f t="shared" ca="1" si="9"/>
        <v>1.715068493150685</v>
      </c>
      <c r="H148" s="11" t="s">
        <v>56</v>
      </c>
      <c r="I148" s="11" t="s">
        <v>291</v>
      </c>
      <c r="J148" s="12">
        <v>3150000</v>
      </c>
      <c r="K148" s="12">
        <f t="shared" si="10"/>
        <v>202127</v>
      </c>
      <c r="L148" s="12">
        <v>40000</v>
      </c>
      <c r="M148" s="12">
        <v>10</v>
      </c>
      <c r="N148" s="8"/>
      <c r="O148" s="8" t="s">
        <v>95</v>
      </c>
      <c r="P148" s="15" t="s">
        <v>152</v>
      </c>
      <c r="Q148" s="13">
        <v>0.10000000000000009</v>
      </c>
      <c r="R148" s="12"/>
      <c r="S148" s="14">
        <f t="shared" si="11"/>
        <v>-1</v>
      </c>
      <c r="T148" s="8"/>
    </row>
    <row r="149" spans="1:20" x14ac:dyDescent="0.25">
      <c r="A149" s="8" t="s">
        <v>823</v>
      </c>
      <c r="B149" s="8" t="s">
        <v>971</v>
      </c>
      <c r="C149" s="8" t="s">
        <v>292</v>
      </c>
      <c r="D149" s="9">
        <v>33003</v>
      </c>
      <c r="E149" s="10">
        <f t="shared" ca="1" si="8"/>
        <v>35.30684931506849</v>
      </c>
      <c r="F149" s="9">
        <v>42842</v>
      </c>
      <c r="G149" s="10">
        <f t="shared" ca="1" si="9"/>
        <v>8.3506849315068497</v>
      </c>
      <c r="H149" s="11" t="s">
        <v>293</v>
      </c>
      <c r="I149" s="11" t="s">
        <v>294</v>
      </c>
      <c r="J149" s="12">
        <v>1250000</v>
      </c>
      <c r="K149" s="12">
        <f t="shared" si="10"/>
        <v>202127</v>
      </c>
      <c r="L149" s="12">
        <v>40000</v>
      </c>
      <c r="M149" s="12">
        <v>6</v>
      </c>
      <c r="N149" s="8"/>
      <c r="O149" s="8"/>
      <c r="P149" s="8"/>
      <c r="Q149" s="13">
        <v>0.10909090909090913</v>
      </c>
      <c r="R149" s="12"/>
      <c r="S149" s="14">
        <f t="shared" si="11"/>
        <v>-1</v>
      </c>
      <c r="T149" s="8"/>
    </row>
    <row r="150" spans="1:20" x14ac:dyDescent="0.25">
      <c r="A150" s="8" t="s">
        <v>823</v>
      </c>
      <c r="B150" s="8" t="s">
        <v>972</v>
      </c>
      <c r="C150" s="8" t="s">
        <v>295</v>
      </c>
      <c r="D150" s="9">
        <v>33750</v>
      </c>
      <c r="E150" s="10">
        <f t="shared" ca="1" si="8"/>
        <v>33.260273972602739</v>
      </c>
      <c r="F150" s="9">
        <v>43200</v>
      </c>
      <c r="G150" s="10">
        <f t="shared" ca="1" si="9"/>
        <v>7.3698630136986303</v>
      </c>
      <c r="H150" s="11" t="s">
        <v>43</v>
      </c>
      <c r="I150" s="11" t="s">
        <v>44</v>
      </c>
      <c r="J150" s="12">
        <v>740000</v>
      </c>
      <c r="K150" s="12">
        <f t="shared" si="10"/>
        <v>185000</v>
      </c>
      <c r="L150" s="12">
        <v>40000</v>
      </c>
      <c r="M150" s="12">
        <v>4</v>
      </c>
      <c r="N150" s="8">
        <v>4</v>
      </c>
      <c r="O150" s="8"/>
      <c r="P150" s="8" t="s">
        <v>127</v>
      </c>
      <c r="Q150" s="13">
        <v>7.2463768115942129E-2</v>
      </c>
      <c r="R150" s="12"/>
      <c r="S150" s="14">
        <f t="shared" si="11"/>
        <v>-1</v>
      </c>
      <c r="T150" s="8"/>
    </row>
    <row r="151" spans="1:20" x14ac:dyDescent="0.25">
      <c r="A151" s="8" t="s">
        <v>823</v>
      </c>
      <c r="B151" s="8" t="s">
        <v>973</v>
      </c>
      <c r="C151" s="8" t="s">
        <v>296</v>
      </c>
      <c r="D151" s="9">
        <v>31888</v>
      </c>
      <c r="E151" s="10">
        <f t="shared" ca="1" si="8"/>
        <v>38.361643835616441</v>
      </c>
      <c r="F151" s="9">
        <v>41053</v>
      </c>
      <c r="G151" s="10">
        <f t="shared" ca="1" si="9"/>
        <v>13.252054794520548</v>
      </c>
      <c r="H151" s="11" t="s">
        <v>225</v>
      </c>
      <c r="I151" s="11" t="s">
        <v>297</v>
      </c>
      <c r="J151" s="12">
        <v>980000</v>
      </c>
      <c r="K151" s="12">
        <f t="shared" si="10"/>
        <v>202127</v>
      </c>
      <c r="L151" s="12">
        <v>40000</v>
      </c>
      <c r="M151" s="12">
        <v>5</v>
      </c>
      <c r="N151" s="8">
        <v>5</v>
      </c>
      <c r="O151" s="8"/>
      <c r="P151" s="8" t="s">
        <v>127</v>
      </c>
      <c r="Q151" s="13">
        <v>8.8888888888888795E-2</v>
      </c>
      <c r="R151" s="12"/>
      <c r="S151" s="14">
        <f t="shared" si="11"/>
        <v>-1</v>
      </c>
      <c r="T151" s="8"/>
    </row>
    <row r="152" spans="1:20" x14ac:dyDescent="0.25">
      <c r="A152" s="8" t="s">
        <v>823</v>
      </c>
      <c r="B152" s="8" t="s">
        <v>974</v>
      </c>
      <c r="C152" s="8" t="s">
        <v>298</v>
      </c>
      <c r="D152" s="9">
        <v>25077</v>
      </c>
      <c r="E152" s="10">
        <f t="shared" ca="1" si="8"/>
        <v>57.021917808219179</v>
      </c>
      <c r="F152" s="9">
        <v>42618</v>
      </c>
      <c r="G152" s="10">
        <f t="shared" ca="1" si="9"/>
        <v>8.9643835616438352</v>
      </c>
      <c r="H152" s="11" t="s">
        <v>61</v>
      </c>
      <c r="I152" s="11" t="s">
        <v>44</v>
      </c>
      <c r="J152" s="12">
        <v>985000</v>
      </c>
      <c r="K152" s="12">
        <f t="shared" si="10"/>
        <v>202127</v>
      </c>
      <c r="L152" s="12">
        <v>40000</v>
      </c>
      <c r="M152" s="12">
        <v>5</v>
      </c>
      <c r="N152" s="8">
        <v>5</v>
      </c>
      <c r="O152" s="8"/>
      <c r="P152" s="8" t="s">
        <v>132</v>
      </c>
      <c r="Q152" s="13">
        <v>6.4864864864864868E-2</v>
      </c>
      <c r="R152" s="12"/>
      <c r="S152" s="14">
        <f t="shared" si="11"/>
        <v>-1</v>
      </c>
      <c r="T152" s="8"/>
    </row>
    <row r="153" spans="1:20" x14ac:dyDescent="0.25">
      <c r="A153" s="8" t="s">
        <v>823</v>
      </c>
      <c r="B153" s="8" t="s">
        <v>975</v>
      </c>
      <c r="C153" s="8" t="s">
        <v>299</v>
      </c>
      <c r="D153" s="9">
        <v>30006</v>
      </c>
      <c r="E153" s="10">
        <f t="shared" ca="1" si="8"/>
        <v>43.517808219178079</v>
      </c>
      <c r="F153" s="9">
        <v>40399</v>
      </c>
      <c r="G153" s="10">
        <f t="shared" ca="1" si="9"/>
        <v>15.043835616438356</v>
      </c>
      <c r="H153" s="11" t="s">
        <v>213</v>
      </c>
      <c r="I153" s="11" t="s">
        <v>300</v>
      </c>
      <c r="J153" s="12">
        <v>6000000</v>
      </c>
      <c r="K153" s="12">
        <f t="shared" si="10"/>
        <v>202127</v>
      </c>
      <c r="L153" s="12">
        <v>200000</v>
      </c>
      <c r="M153" s="12">
        <v>12</v>
      </c>
      <c r="N153" s="8"/>
      <c r="O153" s="8"/>
      <c r="P153" s="8" t="s">
        <v>85</v>
      </c>
      <c r="Q153" s="13">
        <v>9.0909090909090828E-2</v>
      </c>
      <c r="R153" s="12"/>
      <c r="S153" s="14">
        <f t="shared" si="11"/>
        <v>-1</v>
      </c>
      <c r="T153" s="8"/>
    </row>
    <row r="154" spans="1:20" x14ac:dyDescent="0.25">
      <c r="A154" s="8" t="s">
        <v>823</v>
      </c>
      <c r="B154" s="8" t="s">
        <v>976</v>
      </c>
      <c r="C154" s="8" t="s">
        <v>301</v>
      </c>
      <c r="D154" s="9">
        <v>31520</v>
      </c>
      <c r="E154" s="10">
        <f t="shared" ca="1" si="8"/>
        <v>39.369863013698627</v>
      </c>
      <c r="F154" s="9">
        <v>40301</v>
      </c>
      <c r="G154" s="10">
        <f t="shared" ca="1" si="9"/>
        <v>15.312328767123288</v>
      </c>
      <c r="H154" s="11" t="s">
        <v>52</v>
      </c>
      <c r="I154" s="11" t="s">
        <v>284</v>
      </c>
      <c r="J154" s="12">
        <v>2715000</v>
      </c>
      <c r="K154" s="12">
        <f t="shared" si="10"/>
        <v>202127</v>
      </c>
      <c r="L154" s="12">
        <v>40000</v>
      </c>
      <c r="M154" s="12">
        <v>8</v>
      </c>
      <c r="N154" s="8"/>
      <c r="O154" s="8" t="s">
        <v>50</v>
      </c>
      <c r="P154" s="15" t="s">
        <v>70</v>
      </c>
      <c r="Q154" s="13">
        <v>4.4230769230769296E-2</v>
      </c>
      <c r="R154" s="12"/>
      <c r="S154" s="14">
        <f t="shared" si="11"/>
        <v>-1</v>
      </c>
      <c r="T154" s="8"/>
    </row>
    <row r="155" spans="1:20" x14ac:dyDescent="0.25">
      <c r="A155" s="8" t="s">
        <v>823</v>
      </c>
      <c r="B155" s="8" t="s">
        <v>977</v>
      </c>
      <c r="C155" s="8" t="s">
        <v>302</v>
      </c>
      <c r="D155" s="9">
        <v>35301</v>
      </c>
      <c r="E155" s="10">
        <f t="shared" ca="1" si="8"/>
        <v>29.010958904109589</v>
      </c>
      <c r="F155" s="9">
        <v>45019</v>
      </c>
      <c r="G155" s="10">
        <f t="shared" ca="1" si="9"/>
        <v>2.3863013698630136</v>
      </c>
      <c r="H155" s="11" t="s">
        <v>29</v>
      </c>
      <c r="I155" s="11" t="s">
        <v>193</v>
      </c>
      <c r="J155" s="12">
        <v>1200000</v>
      </c>
      <c r="K155" s="12">
        <f t="shared" si="10"/>
        <v>202127</v>
      </c>
      <c r="L155" s="12">
        <v>40000</v>
      </c>
      <c r="M155" s="12">
        <v>6</v>
      </c>
      <c r="N155" s="8"/>
      <c r="O155" s="8" t="s">
        <v>30</v>
      </c>
      <c r="P155" s="8" t="s">
        <v>194</v>
      </c>
      <c r="Q155" s="13">
        <v>0.19999999999999996</v>
      </c>
      <c r="R155" s="12"/>
      <c r="S155" s="14">
        <f t="shared" si="11"/>
        <v>-1</v>
      </c>
      <c r="T155" s="8"/>
    </row>
    <row r="156" spans="1:20" x14ac:dyDescent="0.25">
      <c r="A156" s="8" t="s">
        <v>823</v>
      </c>
      <c r="B156" s="8" t="s">
        <v>978</v>
      </c>
      <c r="C156" s="8" t="s">
        <v>303</v>
      </c>
      <c r="D156" s="9">
        <v>33226</v>
      </c>
      <c r="E156" s="10">
        <f t="shared" ca="1" si="8"/>
        <v>34.695890410958903</v>
      </c>
      <c r="F156" s="9">
        <v>44536</v>
      </c>
      <c r="G156" s="10">
        <f t="shared" ca="1" si="9"/>
        <v>3.7095890410958905</v>
      </c>
      <c r="H156" s="11" t="s">
        <v>304</v>
      </c>
      <c r="I156" s="11" t="s">
        <v>305</v>
      </c>
      <c r="J156" s="12">
        <v>567000</v>
      </c>
      <c r="K156" s="12">
        <f t="shared" si="10"/>
        <v>141750</v>
      </c>
      <c r="L156" s="12">
        <v>40000</v>
      </c>
      <c r="M156" s="12">
        <v>1</v>
      </c>
      <c r="N156" s="8"/>
      <c r="O156" s="8"/>
      <c r="P156" s="8"/>
      <c r="Q156" s="13">
        <v>5.0000000000000044E-2</v>
      </c>
      <c r="R156" s="12"/>
      <c r="S156" s="14">
        <f t="shared" si="11"/>
        <v>-1</v>
      </c>
      <c r="T156" s="8"/>
    </row>
    <row r="157" spans="1:20" x14ac:dyDescent="0.25">
      <c r="A157" s="8" t="s">
        <v>823</v>
      </c>
      <c r="B157" s="8" t="s">
        <v>979</v>
      </c>
      <c r="C157" s="8" t="s">
        <v>306</v>
      </c>
      <c r="D157" s="9">
        <v>28028</v>
      </c>
      <c r="E157" s="10">
        <f t="shared" ca="1" si="8"/>
        <v>48.936986301369863</v>
      </c>
      <c r="F157" s="9">
        <v>42006</v>
      </c>
      <c r="G157" s="10">
        <f t="shared" ca="1" si="9"/>
        <v>10.641095890410959</v>
      </c>
      <c r="H157" s="11" t="s">
        <v>87</v>
      </c>
      <c r="I157" s="11" t="s">
        <v>307</v>
      </c>
      <c r="J157" s="12">
        <v>6700000</v>
      </c>
      <c r="K157" s="12">
        <f t="shared" si="10"/>
        <v>202127</v>
      </c>
      <c r="L157" s="12">
        <v>200000</v>
      </c>
      <c r="M157" s="12">
        <v>13</v>
      </c>
      <c r="N157" s="8"/>
      <c r="O157" s="8"/>
      <c r="P157" s="8" t="s">
        <v>85</v>
      </c>
      <c r="Q157" s="13">
        <v>6.3492063492063489E-2</v>
      </c>
      <c r="R157" s="12"/>
      <c r="S157" s="14">
        <f t="shared" si="11"/>
        <v>-1</v>
      </c>
      <c r="T157" s="8"/>
    </row>
    <row r="158" spans="1:20" x14ac:dyDescent="0.25">
      <c r="A158" s="8" t="s">
        <v>823</v>
      </c>
      <c r="B158" s="8" t="s">
        <v>980</v>
      </c>
      <c r="C158" s="8" t="s">
        <v>308</v>
      </c>
      <c r="D158" s="9">
        <v>33146</v>
      </c>
      <c r="E158" s="10">
        <f t="shared" ca="1" si="8"/>
        <v>34.915068493150685</v>
      </c>
      <c r="F158" s="9">
        <v>43346</v>
      </c>
      <c r="G158" s="10">
        <f t="shared" ca="1" si="9"/>
        <v>6.9698630136986299</v>
      </c>
      <c r="H158" s="11" t="s">
        <v>19</v>
      </c>
      <c r="I158" s="11" t="s">
        <v>44</v>
      </c>
      <c r="J158" s="12">
        <v>775000</v>
      </c>
      <c r="K158" s="12">
        <f t="shared" si="10"/>
        <v>193750</v>
      </c>
      <c r="L158" s="12">
        <v>40000</v>
      </c>
      <c r="M158" s="12">
        <v>4</v>
      </c>
      <c r="N158" s="8">
        <v>4</v>
      </c>
      <c r="O158" s="8"/>
      <c r="P158" s="8" t="s">
        <v>185</v>
      </c>
      <c r="Q158" s="13">
        <v>0.10714285714285721</v>
      </c>
      <c r="R158" s="12"/>
      <c r="S158" s="14">
        <f t="shared" si="11"/>
        <v>-1</v>
      </c>
      <c r="T158" s="8"/>
    </row>
    <row r="159" spans="1:20" x14ac:dyDescent="0.25">
      <c r="A159" s="8" t="s">
        <v>823</v>
      </c>
      <c r="B159" s="8" t="s">
        <v>981</v>
      </c>
      <c r="C159" s="8" t="s">
        <v>309</v>
      </c>
      <c r="D159" s="9">
        <v>33328</v>
      </c>
      <c r="E159" s="10">
        <f t="shared" ca="1" si="8"/>
        <v>34.416438356164385</v>
      </c>
      <c r="F159" s="9">
        <v>43633</v>
      </c>
      <c r="G159" s="10">
        <f t="shared" ca="1" si="9"/>
        <v>6.183561643835616</v>
      </c>
      <c r="H159" s="11" t="s">
        <v>78</v>
      </c>
      <c r="I159" s="11" t="s">
        <v>270</v>
      </c>
      <c r="J159" s="12">
        <v>1225000</v>
      </c>
      <c r="K159" s="12">
        <f t="shared" si="10"/>
        <v>202127</v>
      </c>
      <c r="L159" s="12">
        <v>40000</v>
      </c>
      <c r="M159" s="12">
        <v>6</v>
      </c>
      <c r="N159" s="8">
        <v>6</v>
      </c>
      <c r="O159" s="8"/>
      <c r="P159" s="8" t="s">
        <v>310</v>
      </c>
      <c r="Q159" s="13">
        <v>6.5217391304347894E-2</v>
      </c>
      <c r="R159" s="12"/>
      <c r="S159" s="14">
        <f t="shared" si="11"/>
        <v>-1</v>
      </c>
      <c r="T159" s="8"/>
    </row>
    <row r="160" spans="1:20" x14ac:dyDescent="0.25">
      <c r="A160" s="8" t="s">
        <v>823</v>
      </c>
      <c r="B160" s="8" t="s">
        <v>982</v>
      </c>
      <c r="C160" s="8" t="s">
        <v>311</v>
      </c>
      <c r="D160" s="9">
        <v>33024</v>
      </c>
      <c r="E160" s="10">
        <f t="shared" ca="1" si="8"/>
        <v>35.249315068493154</v>
      </c>
      <c r="F160" s="9">
        <v>43655</v>
      </c>
      <c r="G160" s="10">
        <f t="shared" ca="1" si="9"/>
        <v>6.1232876712328768</v>
      </c>
      <c r="H160" s="11" t="s">
        <v>52</v>
      </c>
      <c r="I160" s="11" t="s">
        <v>23</v>
      </c>
      <c r="J160" s="12">
        <v>787000</v>
      </c>
      <c r="K160" s="12">
        <f t="shared" si="10"/>
        <v>196750</v>
      </c>
      <c r="L160" s="12">
        <v>40000</v>
      </c>
      <c r="M160" s="12">
        <v>4</v>
      </c>
      <c r="N160" s="8"/>
      <c r="O160" s="8" t="s">
        <v>50</v>
      </c>
      <c r="P160" s="8"/>
      <c r="Q160" s="13">
        <v>5.0000000000000044E-2</v>
      </c>
      <c r="R160" s="12">
        <v>826000</v>
      </c>
      <c r="S160" s="14">
        <f t="shared" si="11"/>
        <v>4.955527318932651E-2</v>
      </c>
      <c r="T160" s="8"/>
    </row>
    <row r="161" spans="1:20" x14ac:dyDescent="0.25">
      <c r="A161" s="8" t="s">
        <v>823</v>
      </c>
      <c r="B161" s="8" t="s">
        <v>983</v>
      </c>
      <c r="C161" s="8" t="s">
        <v>312</v>
      </c>
      <c r="D161" s="9">
        <v>28649</v>
      </c>
      <c r="E161" s="10">
        <f t="shared" ca="1" si="8"/>
        <v>47.235616438356168</v>
      </c>
      <c r="F161" s="9">
        <v>44641</v>
      </c>
      <c r="G161" s="10">
        <f t="shared" ca="1" si="9"/>
        <v>3.4219178082191779</v>
      </c>
      <c r="H161" s="11" t="s">
        <v>163</v>
      </c>
      <c r="I161" s="11" t="s">
        <v>44</v>
      </c>
      <c r="J161" s="12">
        <v>655000</v>
      </c>
      <c r="K161" s="12">
        <f t="shared" si="10"/>
        <v>163750</v>
      </c>
      <c r="L161" s="12">
        <v>40000</v>
      </c>
      <c r="M161" s="12">
        <v>3</v>
      </c>
      <c r="N161" s="8">
        <v>4</v>
      </c>
      <c r="O161" s="8"/>
      <c r="P161" s="8" t="s">
        <v>127</v>
      </c>
      <c r="Q161" s="13">
        <v>8.2644628099173501E-2</v>
      </c>
      <c r="R161" s="12"/>
      <c r="S161" s="14">
        <f t="shared" si="11"/>
        <v>-1</v>
      </c>
      <c r="T161" s="8"/>
    </row>
    <row r="162" spans="1:20" x14ac:dyDescent="0.25">
      <c r="A162" s="8" t="s">
        <v>823</v>
      </c>
      <c r="B162" s="8" t="s">
        <v>984</v>
      </c>
      <c r="C162" s="8" t="s">
        <v>313</v>
      </c>
      <c r="D162" s="9">
        <v>24294</v>
      </c>
      <c r="E162" s="10">
        <f t="shared" ca="1" si="8"/>
        <v>59.167123287671231</v>
      </c>
      <c r="F162" s="9">
        <v>36774</v>
      </c>
      <c r="G162" s="10">
        <f t="shared" ca="1" si="9"/>
        <v>24.975342465753425</v>
      </c>
      <c r="H162" s="11" t="s">
        <v>138</v>
      </c>
      <c r="I162" s="11" t="s">
        <v>23</v>
      </c>
      <c r="J162" s="12">
        <v>933000</v>
      </c>
      <c r="K162" s="12">
        <f t="shared" si="10"/>
        <v>202127</v>
      </c>
      <c r="L162" s="12">
        <v>40000</v>
      </c>
      <c r="M162" s="12">
        <v>5</v>
      </c>
      <c r="N162" s="8"/>
      <c r="O162" s="8" t="s">
        <v>30</v>
      </c>
      <c r="P162" s="8"/>
      <c r="Q162" s="13">
        <v>5.0000000000000044E-2</v>
      </c>
      <c r="R162" s="12"/>
      <c r="S162" s="14">
        <f t="shared" si="11"/>
        <v>-1</v>
      </c>
      <c r="T162" s="8"/>
    </row>
    <row r="163" spans="1:20" x14ac:dyDescent="0.25">
      <c r="A163" s="8" t="s">
        <v>823</v>
      </c>
      <c r="B163" s="8" t="s">
        <v>985</v>
      </c>
      <c r="C163" s="8" t="s">
        <v>314</v>
      </c>
      <c r="D163" s="9">
        <v>36439</v>
      </c>
      <c r="E163" s="10">
        <f t="shared" ca="1" si="8"/>
        <v>25.893150684931506</v>
      </c>
      <c r="F163" s="9">
        <v>45306</v>
      </c>
      <c r="G163" s="10">
        <f t="shared" ca="1" si="9"/>
        <v>1.6</v>
      </c>
      <c r="H163" s="11" t="s">
        <v>261</v>
      </c>
      <c r="I163" s="11" t="s">
        <v>44</v>
      </c>
      <c r="J163" s="12">
        <v>570000</v>
      </c>
      <c r="K163" s="12">
        <f t="shared" si="10"/>
        <v>142500</v>
      </c>
      <c r="L163" s="12">
        <v>40000</v>
      </c>
      <c r="M163" s="12">
        <v>1</v>
      </c>
      <c r="N163" s="8">
        <v>3</v>
      </c>
      <c r="O163" s="8"/>
      <c r="P163" s="8" t="s">
        <v>63</v>
      </c>
      <c r="Q163" s="13">
        <v>4.629629629629628E-2</v>
      </c>
      <c r="R163" s="12"/>
      <c r="S163" s="14">
        <f t="shared" si="11"/>
        <v>-1</v>
      </c>
      <c r="T163" s="8"/>
    </row>
    <row r="164" spans="1:20" x14ac:dyDescent="0.25">
      <c r="A164" s="8" t="s">
        <v>823</v>
      </c>
      <c r="B164" s="8" t="s">
        <v>986</v>
      </c>
      <c r="C164" s="8" t="s">
        <v>315</v>
      </c>
      <c r="D164" s="9">
        <v>28851</v>
      </c>
      <c r="E164" s="10">
        <f t="shared" ca="1" si="8"/>
        <v>46.682191780821917</v>
      </c>
      <c r="F164" s="9">
        <v>44781</v>
      </c>
      <c r="G164" s="10">
        <f t="shared" ca="1" si="9"/>
        <v>3.0383561643835617</v>
      </c>
      <c r="H164" s="11" t="s">
        <v>316</v>
      </c>
      <c r="I164" s="11" t="s">
        <v>317</v>
      </c>
      <c r="J164" s="12">
        <v>1424000</v>
      </c>
      <c r="K164" s="12">
        <f t="shared" si="10"/>
        <v>202127</v>
      </c>
      <c r="L164" s="12">
        <v>40000</v>
      </c>
      <c r="M164" s="12">
        <v>7</v>
      </c>
      <c r="N164" s="8"/>
      <c r="O164" s="8" t="s">
        <v>34</v>
      </c>
      <c r="P164" s="15" t="s">
        <v>70</v>
      </c>
      <c r="Q164" s="13">
        <v>8.4539223153084597E-2</v>
      </c>
      <c r="R164" s="12"/>
      <c r="S164" s="14">
        <f t="shared" si="11"/>
        <v>-1</v>
      </c>
      <c r="T164" s="8"/>
    </row>
    <row r="165" spans="1:20" x14ac:dyDescent="0.25">
      <c r="A165" s="8" t="s">
        <v>823</v>
      </c>
      <c r="B165" s="8" t="s">
        <v>987</v>
      </c>
      <c r="C165" s="8" t="s">
        <v>318</v>
      </c>
      <c r="D165" s="9">
        <v>31781</v>
      </c>
      <c r="E165" s="10">
        <f t="shared" ca="1" si="8"/>
        <v>38.654794520547945</v>
      </c>
      <c r="F165" s="9">
        <v>45509</v>
      </c>
      <c r="G165" s="10">
        <f t="shared" ca="1" si="9"/>
        <v>1.0438356164383562</v>
      </c>
      <c r="H165" s="11" t="s">
        <v>43</v>
      </c>
      <c r="I165" s="11" t="s">
        <v>44</v>
      </c>
      <c r="J165" s="12">
        <v>600000</v>
      </c>
      <c r="K165" s="12">
        <f t="shared" si="10"/>
        <v>150000</v>
      </c>
      <c r="L165" s="12">
        <v>40000</v>
      </c>
      <c r="M165" s="12">
        <v>1</v>
      </c>
      <c r="N165" s="8">
        <v>3</v>
      </c>
      <c r="O165" s="8"/>
      <c r="P165" s="8" t="s">
        <v>63</v>
      </c>
      <c r="Q165" s="13">
        <v>0.11111111111111116</v>
      </c>
      <c r="R165" s="12">
        <v>630000</v>
      </c>
      <c r="S165" s="14">
        <f t="shared" si="11"/>
        <v>5.0000000000000044E-2</v>
      </c>
      <c r="T165" s="8"/>
    </row>
    <row r="166" spans="1:20" x14ac:dyDescent="0.25">
      <c r="A166" s="8" t="s">
        <v>823</v>
      </c>
      <c r="B166" s="8" t="s">
        <v>988</v>
      </c>
      <c r="C166" s="8" t="s">
        <v>319</v>
      </c>
      <c r="D166" s="9">
        <v>29990</v>
      </c>
      <c r="E166" s="10">
        <f t="shared" ca="1" si="8"/>
        <v>43.561643835616437</v>
      </c>
      <c r="F166" s="9">
        <v>45509</v>
      </c>
      <c r="G166" s="10">
        <f t="shared" ca="1" si="9"/>
        <v>1.0438356164383562</v>
      </c>
      <c r="H166" s="11" t="s">
        <v>163</v>
      </c>
      <c r="I166" s="11" t="s">
        <v>44</v>
      </c>
      <c r="J166" s="12">
        <v>580000</v>
      </c>
      <c r="K166" s="12">
        <f t="shared" si="10"/>
        <v>145000</v>
      </c>
      <c r="L166" s="12">
        <v>40000</v>
      </c>
      <c r="M166" s="12">
        <v>1</v>
      </c>
      <c r="N166" s="8">
        <v>3</v>
      </c>
      <c r="O166" s="8"/>
      <c r="P166" s="8" t="s">
        <v>111</v>
      </c>
      <c r="Q166" s="13">
        <v>7.4074074074074181E-2</v>
      </c>
      <c r="R166" s="12"/>
      <c r="S166" s="14">
        <f t="shared" si="11"/>
        <v>-1</v>
      </c>
      <c r="T166" s="8"/>
    </row>
    <row r="167" spans="1:20" x14ac:dyDescent="0.25">
      <c r="A167" s="8" t="s">
        <v>823</v>
      </c>
      <c r="B167" s="8" t="s">
        <v>989</v>
      </c>
      <c r="C167" s="8" t="s">
        <v>320</v>
      </c>
      <c r="D167" s="9">
        <v>22683</v>
      </c>
      <c r="E167" s="10">
        <f t="shared" ca="1" si="8"/>
        <v>63.580821917808223</v>
      </c>
      <c r="F167" s="9">
        <v>34112</v>
      </c>
      <c r="G167" s="10">
        <f t="shared" ca="1" si="9"/>
        <v>32.268493150684932</v>
      </c>
      <c r="H167" s="11" t="s">
        <v>163</v>
      </c>
      <c r="I167" s="11" t="s">
        <v>44</v>
      </c>
      <c r="J167" s="12">
        <v>1120000</v>
      </c>
      <c r="K167" s="12">
        <f t="shared" si="10"/>
        <v>202127</v>
      </c>
      <c r="L167" s="12">
        <v>40000</v>
      </c>
      <c r="M167" s="12">
        <v>5</v>
      </c>
      <c r="N167" s="8">
        <v>5</v>
      </c>
      <c r="O167" s="8"/>
      <c r="P167" s="8" t="s">
        <v>132</v>
      </c>
      <c r="Q167" s="13">
        <v>6.6666666666666652E-2</v>
      </c>
      <c r="R167" s="12"/>
      <c r="S167" s="14">
        <f t="shared" si="11"/>
        <v>-1</v>
      </c>
      <c r="T167" s="8"/>
    </row>
    <row r="168" spans="1:20" x14ac:dyDescent="0.25">
      <c r="A168" s="8" t="s">
        <v>823</v>
      </c>
      <c r="B168" s="8" t="s">
        <v>990</v>
      </c>
      <c r="C168" s="8" t="s">
        <v>321</v>
      </c>
      <c r="D168" s="9">
        <v>26349</v>
      </c>
      <c r="E168" s="10">
        <f t="shared" ca="1" si="8"/>
        <v>53.536986301369865</v>
      </c>
      <c r="F168" s="9">
        <v>39096</v>
      </c>
      <c r="G168" s="10">
        <f t="shared" ca="1" si="9"/>
        <v>18.613698630136987</v>
      </c>
      <c r="H168" s="11" t="s">
        <v>36</v>
      </c>
      <c r="I168" s="11" t="s">
        <v>322</v>
      </c>
      <c r="J168" s="12">
        <v>3500000</v>
      </c>
      <c r="K168" s="12">
        <f t="shared" si="10"/>
        <v>202127</v>
      </c>
      <c r="L168" s="12">
        <v>40000</v>
      </c>
      <c r="M168" s="12">
        <v>10</v>
      </c>
      <c r="N168" s="8"/>
      <c r="O168" s="8" t="s">
        <v>151</v>
      </c>
      <c r="P168" s="15" t="s">
        <v>323</v>
      </c>
      <c r="Q168" s="13">
        <v>7.6923076923076872E-2</v>
      </c>
      <c r="R168" s="12"/>
      <c r="S168" s="14">
        <f t="shared" si="11"/>
        <v>-1</v>
      </c>
      <c r="T168" s="8"/>
    </row>
    <row r="169" spans="1:20" x14ac:dyDescent="0.25">
      <c r="A169" s="8" t="s">
        <v>823</v>
      </c>
      <c r="B169" s="8" t="s">
        <v>991</v>
      </c>
      <c r="C169" s="8" t="s">
        <v>324</v>
      </c>
      <c r="D169" s="9">
        <v>24265</v>
      </c>
      <c r="E169" s="10">
        <f t="shared" ca="1" si="8"/>
        <v>59.246575342465754</v>
      </c>
      <c r="F169" s="9">
        <v>41841</v>
      </c>
      <c r="G169" s="10">
        <f t="shared" ca="1" si="9"/>
        <v>11.093150684931507</v>
      </c>
      <c r="H169" s="11" t="s">
        <v>163</v>
      </c>
      <c r="I169" s="11" t="s">
        <v>44</v>
      </c>
      <c r="J169" s="12">
        <v>895000</v>
      </c>
      <c r="K169" s="12">
        <f t="shared" si="10"/>
        <v>202127</v>
      </c>
      <c r="L169" s="12">
        <v>40000</v>
      </c>
      <c r="M169" s="12">
        <v>4</v>
      </c>
      <c r="N169" s="8">
        <v>4</v>
      </c>
      <c r="O169" s="8"/>
      <c r="P169" s="8" t="s">
        <v>132</v>
      </c>
      <c r="Q169" s="13">
        <v>8.4848484848484951E-2</v>
      </c>
      <c r="R169" s="12"/>
      <c r="S169" s="14">
        <f t="shared" si="11"/>
        <v>-1</v>
      </c>
      <c r="T169" s="8"/>
    </row>
    <row r="170" spans="1:20" x14ac:dyDescent="0.25">
      <c r="A170" s="8" t="s">
        <v>823</v>
      </c>
      <c r="B170" s="8" t="s">
        <v>992</v>
      </c>
      <c r="C170" s="8" t="s">
        <v>325</v>
      </c>
      <c r="D170" s="9">
        <v>33002</v>
      </c>
      <c r="E170" s="10">
        <f t="shared" ca="1" si="8"/>
        <v>35.30958904109589</v>
      </c>
      <c r="F170" s="9">
        <v>44403</v>
      </c>
      <c r="G170" s="10">
        <f t="shared" ca="1" si="9"/>
        <v>4.0739726027397261</v>
      </c>
      <c r="H170" s="11" t="s">
        <v>19</v>
      </c>
      <c r="I170" s="11" t="s">
        <v>44</v>
      </c>
      <c r="J170" s="12">
        <v>700000</v>
      </c>
      <c r="K170" s="12">
        <f t="shared" si="10"/>
        <v>175000</v>
      </c>
      <c r="L170" s="12">
        <v>40000</v>
      </c>
      <c r="M170" s="12">
        <v>4</v>
      </c>
      <c r="N170" s="8">
        <v>4</v>
      </c>
      <c r="O170" s="8"/>
      <c r="P170" s="8" t="s">
        <v>127</v>
      </c>
      <c r="Q170" s="13">
        <v>7.6923076923076872E-2</v>
      </c>
      <c r="R170" s="12"/>
      <c r="S170" s="14">
        <f t="shared" si="11"/>
        <v>-1</v>
      </c>
      <c r="T170" s="8"/>
    </row>
    <row r="171" spans="1:20" x14ac:dyDescent="0.25">
      <c r="A171" s="8" t="s">
        <v>823</v>
      </c>
      <c r="B171" s="8" t="s">
        <v>993</v>
      </c>
      <c r="C171" s="8" t="s">
        <v>326</v>
      </c>
      <c r="D171" s="9">
        <v>34987</v>
      </c>
      <c r="E171" s="10">
        <f t="shared" ca="1" si="8"/>
        <v>29.87123287671233</v>
      </c>
      <c r="F171" s="9">
        <v>45012</v>
      </c>
      <c r="G171" s="10">
        <f t="shared" ca="1" si="9"/>
        <v>2.4054794520547946</v>
      </c>
      <c r="H171" s="11" t="s">
        <v>52</v>
      </c>
      <c r="I171" s="11" t="s">
        <v>23</v>
      </c>
      <c r="J171" s="12">
        <v>730000</v>
      </c>
      <c r="K171" s="12">
        <f t="shared" si="10"/>
        <v>182500</v>
      </c>
      <c r="L171" s="12">
        <v>40000</v>
      </c>
      <c r="M171" s="12">
        <v>4</v>
      </c>
      <c r="N171" s="8"/>
      <c r="O171" s="8" t="s">
        <v>50</v>
      </c>
      <c r="P171" s="8"/>
      <c r="Q171" s="13">
        <v>8.9552238805970186E-2</v>
      </c>
      <c r="R171" s="12">
        <v>750000</v>
      </c>
      <c r="S171" s="14">
        <f t="shared" si="11"/>
        <v>2.7397260273972712E-2</v>
      </c>
      <c r="T171" s="8"/>
    </row>
    <row r="172" spans="1:20" x14ac:dyDescent="0.25">
      <c r="A172" s="8" t="s">
        <v>823</v>
      </c>
      <c r="B172" s="8" t="s">
        <v>994</v>
      </c>
      <c r="C172" s="8" t="s">
        <v>327</v>
      </c>
      <c r="D172" s="9">
        <v>36538</v>
      </c>
      <c r="E172" s="10">
        <f t="shared" ca="1" si="8"/>
        <v>25.621917808219177</v>
      </c>
      <c r="F172" s="9">
        <v>44593</v>
      </c>
      <c r="G172" s="10">
        <f t="shared" ca="1" si="9"/>
        <v>3.5534246575342467</v>
      </c>
      <c r="H172" s="11" t="s">
        <v>157</v>
      </c>
      <c r="I172" s="11" t="s">
        <v>23</v>
      </c>
      <c r="J172" s="12">
        <v>682000</v>
      </c>
      <c r="K172" s="12">
        <f t="shared" si="10"/>
        <v>170500</v>
      </c>
      <c r="L172" s="12">
        <v>40000</v>
      </c>
      <c r="M172" s="12">
        <v>4</v>
      </c>
      <c r="N172" s="8"/>
      <c r="O172" s="8" t="s">
        <v>158</v>
      </c>
      <c r="P172" s="8"/>
      <c r="Q172" s="13">
        <v>5.0000000000000044E-2</v>
      </c>
      <c r="R172" s="12"/>
      <c r="S172" s="14">
        <f t="shared" si="11"/>
        <v>-1</v>
      </c>
      <c r="T172" s="8"/>
    </row>
    <row r="173" spans="1:20" x14ac:dyDescent="0.25">
      <c r="A173" s="8" t="s">
        <v>823</v>
      </c>
      <c r="B173" s="8" t="s">
        <v>995</v>
      </c>
      <c r="C173" s="8" t="s">
        <v>328</v>
      </c>
      <c r="D173" s="9">
        <v>32592</v>
      </c>
      <c r="E173" s="10">
        <f t="shared" ca="1" si="8"/>
        <v>36.43287671232877</v>
      </c>
      <c r="F173" s="9">
        <v>45048</v>
      </c>
      <c r="G173" s="10">
        <f t="shared" ca="1" si="9"/>
        <v>2.3068493150684932</v>
      </c>
      <c r="H173" s="11" t="s">
        <v>59</v>
      </c>
      <c r="I173" s="11" t="s">
        <v>44</v>
      </c>
      <c r="J173" s="12">
        <v>590000</v>
      </c>
      <c r="K173" s="12">
        <f t="shared" si="10"/>
        <v>147500</v>
      </c>
      <c r="L173" s="12">
        <v>40000</v>
      </c>
      <c r="M173" s="12">
        <v>2</v>
      </c>
      <c r="N173" s="8">
        <v>3</v>
      </c>
      <c r="O173" s="8"/>
      <c r="P173" s="8" t="s">
        <v>63</v>
      </c>
      <c r="Q173" s="13">
        <v>9.259259259259256E-2</v>
      </c>
      <c r="R173" s="12"/>
      <c r="S173" s="14">
        <f t="shared" si="11"/>
        <v>-1</v>
      </c>
      <c r="T173" s="8"/>
    </row>
    <row r="174" spans="1:20" x14ac:dyDescent="0.25">
      <c r="A174" s="8" t="s">
        <v>823</v>
      </c>
      <c r="B174" s="8" t="s">
        <v>996</v>
      </c>
      <c r="C174" s="8" t="s">
        <v>329</v>
      </c>
      <c r="D174" s="9">
        <v>33458</v>
      </c>
      <c r="E174" s="10">
        <f t="shared" ca="1" si="8"/>
        <v>34.060273972602737</v>
      </c>
      <c r="F174" s="9">
        <v>43375</v>
      </c>
      <c r="G174" s="10">
        <f t="shared" ca="1" si="9"/>
        <v>6.8904109589041092</v>
      </c>
      <c r="H174" s="11" t="s">
        <v>78</v>
      </c>
      <c r="I174" s="11" t="s">
        <v>270</v>
      </c>
      <c r="J174" s="12">
        <v>1225000</v>
      </c>
      <c r="K174" s="12">
        <f t="shared" si="10"/>
        <v>202127</v>
      </c>
      <c r="L174" s="12">
        <v>40000</v>
      </c>
      <c r="M174" s="12">
        <v>6</v>
      </c>
      <c r="N174" s="8">
        <v>6</v>
      </c>
      <c r="O174" s="8"/>
      <c r="P174" s="8" t="s">
        <v>310</v>
      </c>
      <c r="Q174" s="13">
        <v>6.5217391304347894E-2</v>
      </c>
      <c r="R174" s="12"/>
      <c r="S174" s="14">
        <f t="shared" si="11"/>
        <v>-1</v>
      </c>
      <c r="T174" s="8"/>
    </row>
    <row r="175" spans="1:20" x14ac:dyDescent="0.25">
      <c r="A175" s="8" t="s">
        <v>823</v>
      </c>
      <c r="B175" s="8" t="s">
        <v>997</v>
      </c>
      <c r="C175" s="8" t="s">
        <v>330</v>
      </c>
      <c r="D175" s="9">
        <v>33060</v>
      </c>
      <c r="E175" s="10">
        <f t="shared" ca="1" si="8"/>
        <v>35.150684931506852</v>
      </c>
      <c r="F175" s="9">
        <v>43746</v>
      </c>
      <c r="G175" s="10">
        <f t="shared" ca="1" si="9"/>
        <v>5.8739726027397259</v>
      </c>
      <c r="H175" s="11" t="s">
        <v>331</v>
      </c>
      <c r="I175" s="11" t="s">
        <v>57</v>
      </c>
      <c r="J175" s="12">
        <v>3100000</v>
      </c>
      <c r="K175" s="12">
        <f t="shared" si="10"/>
        <v>202127</v>
      </c>
      <c r="L175" s="12">
        <v>40000</v>
      </c>
      <c r="M175" s="12">
        <v>10</v>
      </c>
      <c r="N175" s="8"/>
      <c r="O175" s="8" t="s">
        <v>95</v>
      </c>
      <c r="P175" s="15" t="s">
        <v>96</v>
      </c>
      <c r="Q175" s="13">
        <v>4.3068640646029666E-2</v>
      </c>
      <c r="R175" s="12"/>
      <c r="S175" s="14">
        <f t="shared" si="11"/>
        <v>-1</v>
      </c>
      <c r="T175" s="8"/>
    </row>
    <row r="176" spans="1:20" x14ac:dyDescent="0.25">
      <c r="A176" s="8" t="s">
        <v>823</v>
      </c>
      <c r="B176" s="8" t="s">
        <v>998</v>
      </c>
      <c r="C176" s="8" t="s">
        <v>332</v>
      </c>
      <c r="D176" s="9">
        <v>24072</v>
      </c>
      <c r="E176" s="10">
        <f t="shared" ca="1" si="8"/>
        <v>59.775342465753425</v>
      </c>
      <c r="F176" s="9">
        <v>42430</v>
      </c>
      <c r="G176" s="10">
        <f t="shared" ca="1" si="9"/>
        <v>9.4794520547945211</v>
      </c>
      <c r="H176" s="11" t="s">
        <v>43</v>
      </c>
      <c r="I176" s="11" t="s">
        <v>44</v>
      </c>
      <c r="J176" s="12">
        <v>985000</v>
      </c>
      <c r="K176" s="12">
        <f t="shared" si="10"/>
        <v>202127</v>
      </c>
      <c r="L176" s="12">
        <v>40000</v>
      </c>
      <c r="M176" s="12">
        <v>5</v>
      </c>
      <c r="N176" s="8">
        <v>5</v>
      </c>
      <c r="O176" s="8"/>
      <c r="P176" s="8" t="s">
        <v>132</v>
      </c>
      <c r="Q176" s="13">
        <v>6.4864864864864868E-2</v>
      </c>
      <c r="R176" s="12"/>
      <c r="S176" s="14">
        <f t="shared" si="11"/>
        <v>-1</v>
      </c>
      <c r="T176" s="8"/>
    </row>
    <row r="177" spans="1:20" x14ac:dyDescent="0.25">
      <c r="A177" s="8" t="s">
        <v>823</v>
      </c>
      <c r="B177" s="8" t="s">
        <v>999</v>
      </c>
      <c r="C177" s="8" t="s">
        <v>333</v>
      </c>
      <c r="D177" s="9">
        <v>23945</v>
      </c>
      <c r="E177" s="10">
        <f t="shared" ca="1" si="8"/>
        <v>60.123287671232873</v>
      </c>
      <c r="F177" s="9">
        <v>42430</v>
      </c>
      <c r="G177" s="10">
        <f t="shared" ca="1" si="9"/>
        <v>9.4794520547945211</v>
      </c>
      <c r="H177" s="11" t="s">
        <v>228</v>
      </c>
      <c r="I177" s="11" t="s">
        <v>44</v>
      </c>
      <c r="J177" s="12">
        <v>740000</v>
      </c>
      <c r="K177" s="12">
        <f t="shared" si="10"/>
        <v>185000</v>
      </c>
      <c r="L177" s="12">
        <v>40000</v>
      </c>
      <c r="M177" s="12">
        <v>4</v>
      </c>
      <c r="N177" s="8">
        <v>4</v>
      </c>
      <c r="O177" s="8"/>
      <c r="P177" s="8" t="s">
        <v>155</v>
      </c>
      <c r="Q177" s="13">
        <v>7.2463768115942129E-2</v>
      </c>
      <c r="R177" s="12"/>
      <c r="S177" s="14">
        <f t="shared" si="11"/>
        <v>-1</v>
      </c>
      <c r="T177" s="8"/>
    </row>
    <row r="178" spans="1:20" x14ac:dyDescent="0.25">
      <c r="A178" s="8" t="s">
        <v>823</v>
      </c>
      <c r="B178" s="8" t="s">
        <v>1000</v>
      </c>
      <c r="C178" s="8" t="s">
        <v>334</v>
      </c>
      <c r="D178" s="9">
        <v>28622</v>
      </c>
      <c r="E178" s="10">
        <f t="shared" ca="1" si="8"/>
        <v>47.30958904109589</v>
      </c>
      <c r="F178" s="9">
        <v>45293</v>
      </c>
      <c r="G178" s="10">
        <f t="shared" ca="1" si="9"/>
        <v>1.6356164383561644</v>
      </c>
      <c r="H178" s="11" t="s">
        <v>61</v>
      </c>
      <c r="I178" s="11" t="s">
        <v>44</v>
      </c>
      <c r="J178" s="12">
        <v>590000</v>
      </c>
      <c r="K178" s="12">
        <f t="shared" si="10"/>
        <v>147500</v>
      </c>
      <c r="L178" s="12">
        <v>40000</v>
      </c>
      <c r="M178" s="12">
        <v>1</v>
      </c>
      <c r="N178" s="8">
        <v>2</v>
      </c>
      <c r="O178" s="8"/>
      <c r="P178" s="8" t="s">
        <v>63</v>
      </c>
      <c r="Q178" s="13">
        <v>9.259259259259256E-2</v>
      </c>
      <c r="R178" s="12"/>
      <c r="S178" s="14">
        <f t="shared" si="11"/>
        <v>-1</v>
      </c>
      <c r="T178" s="8"/>
    </row>
    <row r="179" spans="1:20" x14ac:dyDescent="0.25">
      <c r="A179" s="8" t="s">
        <v>823</v>
      </c>
      <c r="B179" s="8" t="s">
        <v>1001</v>
      </c>
      <c r="C179" s="8" t="s">
        <v>335</v>
      </c>
      <c r="D179" s="9">
        <v>31264</v>
      </c>
      <c r="E179" s="10">
        <f t="shared" ca="1" si="8"/>
        <v>40.07123287671233</v>
      </c>
      <c r="F179" s="9">
        <v>45446</v>
      </c>
      <c r="G179" s="10">
        <f t="shared" ca="1" si="9"/>
        <v>1.2164383561643837</v>
      </c>
      <c r="H179" s="11" t="s">
        <v>169</v>
      </c>
      <c r="I179" s="11" t="s">
        <v>170</v>
      </c>
      <c r="J179" s="12">
        <v>1417000</v>
      </c>
      <c r="K179" s="12">
        <f t="shared" si="10"/>
        <v>202127</v>
      </c>
      <c r="L179" s="12">
        <v>40000</v>
      </c>
      <c r="M179" s="12">
        <v>6</v>
      </c>
      <c r="N179" s="8"/>
      <c r="O179" s="8"/>
      <c r="P179" s="8"/>
      <c r="Q179" s="13"/>
      <c r="R179" s="12"/>
      <c r="S179" s="14">
        <f t="shared" si="11"/>
        <v>-1</v>
      </c>
      <c r="T179" s="8"/>
    </row>
    <row r="180" spans="1:20" x14ac:dyDescent="0.25">
      <c r="A180" s="8" t="s">
        <v>823</v>
      </c>
      <c r="B180" s="8" t="s">
        <v>1002</v>
      </c>
      <c r="C180" s="8" t="s">
        <v>336</v>
      </c>
      <c r="D180" s="9">
        <v>35451</v>
      </c>
      <c r="E180" s="10">
        <f t="shared" ca="1" si="8"/>
        <v>28.6</v>
      </c>
      <c r="F180" s="9">
        <v>45418</v>
      </c>
      <c r="G180" s="10">
        <f t="shared" ca="1" si="9"/>
        <v>1.2931506849315069</v>
      </c>
      <c r="H180" s="11" t="s">
        <v>36</v>
      </c>
      <c r="I180" s="11" t="s">
        <v>337</v>
      </c>
      <c r="J180" s="12">
        <v>1300000</v>
      </c>
      <c r="K180" s="12">
        <f t="shared" si="10"/>
        <v>202127</v>
      </c>
      <c r="L180" s="12">
        <v>40000</v>
      </c>
      <c r="M180" s="12">
        <v>6</v>
      </c>
      <c r="N180" s="8"/>
      <c r="O180" s="8" t="s">
        <v>151</v>
      </c>
      <c r="P180" s="15" t="s">
        <v>323</v>
      </c>
      <c r="Q180" s="13"/>
      <c r="R180" s="12">
        <v>1600000</v>
      </c>
      <c r="S180" s="14">
        <f t="shared" si="11"/>
        <v>0.23076923076923084</v>
      </c>
      <c r="T180" s="8"/>
    </row>
    <row r="181" spans="1:20" x14ac:dyDescent="0.25">
      <c r="A181" s="8" t="s">
        <v>823</v>
      </c>
      <c r="B181" s="8" t="s">
        <v>1003</v>
      </c>
      <c r="C181" s="8" t="s">
        <v>338</v>
      </c>
      <c r="D181" s="9">
        <v>22314</v>
      </c>
      <c r="E181" s="10">
        <f t="shared" ca="1" si="8"/>
        <v>64.591780821917808</v>
      </c>
      <c r="F181" s="9">
        <v>38719</v>
      </c>
      <c r="G181" s="10">
        <f t="shared" ca="1" si="9"/>
        <v>19.646575342465752</v>
      </c>
      <c r="H181" s="11" t="s">
        <v>16</v>
      </c>
      <c r="I181" s="11" t="s">
        <v>339</v>
      </c>
      <c r="J181" s="12">
        <v>992000</v>
      </c>
      <c r="K181" s="12">
        <f t="shared" si="10"/>
        <v>202127</v>
      </c>
      <c r="L181" s="12">
        <v>40000</v>
      </c>
      <c r="M181" s="12">
        <v>5</v>
      </c>
      <c r="N181" s="8"/>
      <c r="O181" s="8"/>
      <c r="P181" s="8"/>
      <c r="Q181" s="13">
        <v>5.0000000000000044E-2</v>
      </c>
      <c r="R181" s="12"/>
      <c r="S181" s="14">
        <f t="shared" si="11"/>
        <v>-1</v>
      </c>
      <c r="T181" s="8"/>
    </row>
    <row r="182" spans="1:20" x14ac:dyDescent="0.25">
      <c r="A182" s="8" t="s">
        <v>823</v>
      </c>
      <c r="B182" s="8" t="s">
        <v>1004</v>
      </c>
      <c r="C182" s="8" t="s">
        <v>340</v>
      </c>
      <c r="D182" s="9">
        <v>23455</v>
      </c>
      <c r="E182" s="10">
        <f t="shared" ca="1" si="8"/>
        <v>61.465753424657535</v>
      </c>
      <c r="F182" s="9">
        <v>29830</v>
      </c>
      <c r="G182" s="10">
        <f t="shared" ca="1" si="9"/>
        <v>44</v>
      </c>
      <c r="H182" s="11" t="s">
        <v>78</v>
      </c>
      <c r="I182" s="11" t="s">
        <v>135</v>
      </c>
      <c r="J182" s="12">
        <v>2510000</v>
      </c>
      <c r="K182" s="12">
        <f t="shared" si="10"/>
        <v>202127</v>
      </c>
      <c r="L182" s="12">
        <v>40000</v>
      </c>
      <c r="M182" s="12">
        <v>6</v>
      </c>
      <c r="N182" s="8">
        <v>6</v>
      </c>
      <c r="O182" s="8"/>
      <c r="P182" s="8" t="s">
        <v>136</v>
      </c>
      <c r="Q182" s="13">
        <v>4.5833333333333393E-2</v>
      </c>
      <c r="R182" s="12"/>
      <c r="S182" s="14">
        <f t="shared" si="11"/>
        <v>-1</v>
      </c>
      <c r="T182" s="8"/>
    </row>
    <row r="183" spans="1:20" x14ac:dyDescent="0.25">
      <c r="A183" s="8" t="s">
        <v>823</v>
      </c>
      <c r="B183" s="8" t="s">
        <v>1005</v>
      </c>
      <c r="C183" s="8" t="s">
        <v>341</v>
      </c>
      <c r="D183" s="9">
        <v>35283</v>
      </c>
      <c r="E183" s="10">
        <f t="shared" ca="1" si="8"/>
        <v>29.06027397260274</v>
      </c>
      <c r="F183" s="9">
        <v>44473</v>
      </c>
      <c r="G183" s="10">
        <f t="shared" ca="1" si="9"/>
        <v>3.882191780821918</v>
      </c>
      <c r="H183" s="11" t="s">
        <v>22</v>
      </c>
      <c r="I183" s="11" t="s">
        <v>193</v>
      </c>
      <c r="J183" s="12">
        <v>1500000</v>
      </c>
      <c r="K183" s="12">
        <f t="shared" si="10"/>
        <v>202127</v>
      </c>
      <c r="L183" s="12">
        <v>40000</v>
      </c>
      <c r="M183" s="12">
        <v>7</v>
      </c>
      <c r="N183" s="8"/>
      <c r="O183" s="8" t="s">
        <v>24</v>
      </c>
      <c r="P183" s="8" t="s">
        <v>194</v>
      </c>
      <c r="Q183" s="13">
        <v>7.1428571428571397E-2</v>
      </c>
      <c r="R183" s="12"/>
      <c r="S183" s="14">
        <f t="shared" si="11"/>
        <v>-1</v>
      </c>
      <c r="T183" s="8"/>
    </row>
    <row r="184" spans="1:20" x14ac:dyDescent="0.25">
      <c r="A184" s="8" t="s">
        <v>823</v>
      </c>
      <c r="B184" s="8" t="s">
        <v>1006</v>
      </c>
      <c r="C184" s="8" t="s">
        <v>342</v>
      </c>
      <c r="D184" s="9">
        <v>24912</v>
      </c>
      <c r="E184" s="10">
        <f t="shared" ca="1" si="8"/>
        <v>57.473972602739728</v>
      </c>
      <c r="F184" s="9">
        <v>41219</v>
      </c>
      <c r="G184" s="10">
        <f t="shared" ca="1" si="9"/>
        <v>12.797260273972602</v>
      </c>
      <c r="H184" s="11" t="s">
        <v>61</v>
      </c>
      <c r="I184" s="11" t="s">
        <v>44</v>
      </c>
      <c r="J184" s="12">
        <v>985000</v>
      </c>
      <c r="K184" s="12">
        <f t="shared" si="10"/>
        <v>202127</v>
      </c>
      <c r="L184" s="12">
        <v>40000</v>
      </c>
      <c r="M184" s="12">
        <v>5</v>
      </c>
      <c r="N184" s="8">
        <v>5</v>
      </c>
      <c r="O184" s="8"/>
      <c r="P184" s="8" t="s">
        <v>132</v>
      </c>
      <c r="Q184" s="13">
        <v>6.4864864864864868E-2</v>
      </c>
      <c r="R184" s="12"/>
      <c r="S184" s="14">
        <f t="shared" si="11"/>
        <v>-1</v>
      </c>
      <c r="T184" s="8"/>
    </row>
    <row r="185" spans="1:20" x14ac:dyDescent="0.25">
      <c r="A185" s="8" t="s">
        <v>823</v>
      </c>
      <c r="B185" s="8" t="s">
        <v>1007</v>
      </c>
      <c r="C185" s="8" t="s">
        <v>343</v>
      </c>
      <c r="D185" s="9">
        <v>31552</v>
      </c>
      <c r="E185" s="10">
        <f t="shared" ca="1" si="8"/>
        <v>39.282191780821918</v>
      </c>
      <c r="F185" s="9">
        <v>45005</v>
      </c>
      <c r="G185" s="10">
        <f t="shared" ca="1" si="9"/>
        <v>2.4246575342465753</v>
      </c>
      <c r="H185" s="11" t="s">
        <v>78</v>
      </c>
      <c r="I185" s="11" t="s">
        <v>135</v>
      </c>
      <c r="J185" s="12">
        <v>1100000</v>
      </c>
      <c r="K185" s="12">
        <f t="shared" si="10"/>
        <v>202127</v>
      </c>
      <c r="L185" s="12">
        <v>40000</v>
      </c>
      <c r="M185" s="12">
        <v>6</v>
      </c>
      <c r="N185" s="8">
        <v>6</v>
      </c>
      <c r="O185" s="8"/>
      <c r="P185" s="8" t="s">
        <v>136</v>
      </c>
      <c r="Q185" s="13">
        <v>0.22222222222222232</v>
      </c>
      <c r="R185" s="12"/>
      <c r="S185" s="14">
        <f t="shared" si="11"/>
        <v>-1</v>
      </c>
      <c r="T185" s="8"/>
    </row>
    <row r="186" spans="1:20" x14ac:dyDescent="0.25">
      <c r="A186" s="8" t="s">
        <v>823</v>
      </c>
      <c r="B186" s="8" t="s">
        <v>1008</v>
      </c>
      <c r="C186" s="8" t="s">
        <v>344</v>
      </c>
      <c r="D186" s="9">
        <v>36131</v>
      </c>
      <c r="E186" s="10">
        <f t="shared" ca="1" si="8"/>
        <v>26.736986301369864</v>
      </c>
      <c r="F186" s="9">
        <v>45033</v>
      </c>
      <c r="G186" s="10">
        <f t="shared" ca="1" si="9"/>
        <v>2.3479452054794518</v>
      </c>
      <c r="H186" s="11" t="s">
        <v>81</v>
      </c>
      <c r="I186" s="11" t="s">
        <v>93</v>
      </c>
      <c r="J186" s="12">
        <v>1200000</v>
      </c>
      <c r="K186" s="12">
        <f t="shared" si="10"/>
        <v>202127</v>
      </c>
      <c r="L186" s="12">
        <v>40000</v>
      </c>
      <c r="M186" s="12">
        <v>6</v>
      </c>
      <c r="N186" s="8"/>
      <c r="O186" s="8"/>
      <c r="P186" s="8"/>
      <c r="Q186" s="13">
        <v>9.0909090909090828E-2</v>
      </c>
      <c r="R186" s="12">
        <v>1500000</v>
      </c>
      <c r="S186" s="14">
        <f t="shared" si="11"/>
        <v>0.25</v>
      </c>
      <c r="T186" s="8"/>
    </row>
    <row r="187" spans="1:20" x14ac:dyDescent="0.25">
      <c r="A187" s="8" t="s">
        <v>823</v>
      </c>
      <c r="B187" s="8" t="s">
        <v>1009</v>
      </c>
      <c r="C187" s="8" t="s">
        <v>345</v>
      </c>
      <c r="D187" s="9">
        <v>36994</v>
      </c>
      <c r="E187" s="10">
        <f t="shared" ca="1" si="8"/>
        <v>24.372602739726027</v>
      </c>
      <c r="F187" s="9">
        <v>44718</v>
      </c>
      <c r="G187" s="10">
        <f t="shared" ca="1" si="9"/>
        <v>3.2109589041095892</v>
      </c>
      <c r="H187" s="11" t="s">
        <v>49</v>
      </c>
      <c r="I187" s="11" t="s">
        <v>23</v>
      </c>
      <c r="J187" s="12">
        <v>682000</v>
      </c>
      <c r="K187" s="12">
        <f t="shared" si="10"/>
        <v>170500</v>
      </c>
      <c r="L187" s="12">
        <v>40000</v>
      </c>
      <c r="M187" s="12">
        <v>4</v>
      </c>
      <c r="N187" s="8"/>
      <c r="O187" s="8" t="s">
        <v>50</v>
      </c>
      <c r="P187" s="8"/>
      <c r="Q187" s="13">
        <v>5.0000000000000044E-2</v>
      </c>
      <c r="R187" s="12"/>
      <c r="S187" s="14">
        <f t="shared" si="11"/>
        <v>-1</v>
      </c>
      <c r="T187" s="8"/>
    </row>
    <row r="188" spans="1:20" x14ac:dyDescent="0.25">
      <c r="A188" s="8" t="s">
        <v>823</v>
      </c>
      <c r="B188" s="8" t="s">
        <v>1010</v>
      </c>
      <c r="C188" s="8" t="s">
        <v>346</v>
      </c>
      <c r="D188" s="9">
        <v>30156</v>
      </c>
      <c r="E188" s="10">
        <f t="shared" ca="1" si="8"/>
        <v>43.106849315068494</v>
      </c>
      <c r="F188" s="9">
        <v>45124</v>
      </c>
      <c r="G188" s="10">
        <f t="shared" ca="1" si="9"/>
        <v>2.0986301369863014</v>
      </c>
      <c r="H188" s="11" t="s">
        <v>213</v>
      </c>
      <c r="I188" s="11" t="s">
        <v>347</v>
      </c>
      <c r="J188" s="12">
        <v>1346000</v>
      </c>
      <c r="K188" s="12">
        <f t="shared" si="10"/>
        <v>202127</v>
      </c>
      <c r="L188" s="12">
        <v>40000</v>
      </c>
      <c r="M188" s="12">
        <v>6</v>
      </c>
      <c r="N188" s="8"/>
      <c r="O188" s="8"/>
      <c r="P188" s="8"/>
      <c r="Q188" s="13">
        <v>5.0000000000000044E-2</v>
      </c>
      <c r="R188" s="12"/>
      <c r="S188" s="14">
        <f t="shared" si="11"/>
        <v>-1</v>
      </c>
      <c r="T188" s="8"/>
    </row>
    <row r="189" spans="1:20" x14ac:dyDescent="0.25">
      <c r="A189" s="8" t="s">
        <v>823</v>
      </c>
      <c r="B189" s="8" t="s">
        <v>1011</v>
      </c>
      <c r="C189" s="8" t="s">
        <v>348</v>
      </c>
      <c r="D189" s="9">
        <v>23587</v>
      </c>
      <c r="E189" s="10">
        <f t="shared" ca="1" si="8"/>
        <v>61.104109589041094</v>
      </c>
      <c r="F189" s="9">
        <v>38663</v>
      </c>
      <c r="G189" s="10">
        <f t="shared" ca="1" si="9"/>
        <v>19.8</v>
      </c>
      <c r="H189" s="11" t="s">
        <v>228</v>
      </c>
      <c r="I189" s="11" t="s">
        <v>44</v>
      </c>
      <c r="J189" s="12">
        <v>1260000</v>
      </c>
      <c r="K189" s="12">
        <f t="shared" si="10"/>
        <v>202127</v>
      </c>
      <c r="L189" s="12">
        <v>40000</v>
      </c>
      <c r="M189" s="12">
        <v>5</v>
      </c>
      <c r="N189" s="8">
        <v>5</v>
      </c>
      <c r="O189" s="8"/>
      <c r="P189" s="8" t="s">
        <v>132</v>
      </c>
      <c r="Q189" s="13">
        <v>5.0000000000000044E-2</v>
      </c>
      <c r="R189" s="12"/>
      <c r="S189" s="14">
        <f t="shared" si="11"/>
        <v>-1</v>
      </c>
      <c r="T189" s="8"/>
    </row>
    <row r="190" spans="1:20" x14ac:dyDescent="0.25">
      <c r="A190" s="8" t="s">
        <v>823</v>
      </c>
      <c r="B190" s="8" t="s">
        <v>1012</v>
      </c>
      <c r="C190" s="8" t="s">
        <v>349</v>
      </c>
      <c r="D190" s="9">
        <v>32875</v>
      </c>
      <c r="E190" s="10">
        <f t="shared" ca="1" si="8"/>
        <v>35.657534246575345</v>
      </c>
      <c r="F190" s="9">
        <v>39573</v>
      </c>
      <c r="G190" s="10">
        <f t="shared" ca="1" si="9"/>
        <v>17.306849315068494</v>
      </c>
      <c r="H190" s="11" t="s">
        <v>121</v>
      </c>
      <c r="I190" s="11" t="s">
        <v>122</v>
      </c>
      <c r="J190" s="12">
        <v>2100000</v>
      </c>
      <c r="K190" s="12">
        <f t="shared" si="10"/>
        <v>202127</v>
      </c>
      <c r="L190" s="12">
        <v>40000</v>
      </c>
      <c r="M190" s="12">
        <v>8</v>
      </c>
      <c r="N190" s="8"/>
      <c r="O190" s="8"/>
      <c r="P190" s="8"/>
      <c r="Q190" s="13">
        <v>0.1012060828526482</v>
      </c>
      <c r="R190" s="12"/>
      <c r="S190" s="14">
        <f t="shared" si="11"/>
        <v>-1</v>
      </c>
      <c r="T190" s="8"/>
    </row>
    <row r="191" spans="1:20" x14ac:dyDescent="0.25">
      <c r="A191" s="8" t="s">
        <v>823</v>
      </c>
      <c r="B191" s="8" t="s">
        <v>1013</v>
      </c>
      <c r="C191" s="8" t="s">
        <v>350</v>
      </c>
      <c r="D191" s="9">
        <v>28770</v>
      </c>
      <c r="E191" s="10">
        <f t="shared" ca="1" si="8"/>
        <v>46.904109589041099</v>
      </c>
      <c r="F191" s="9">
        <v>42660</v>
      </c>
      <c r="G191" s="10">
        <f t="shared" ca="1" si="9"/>
        <v>8.8493150684931514</v>
      </c>
      <c r="H191" s="11" t="s">
        <v>87</v>
      </c>
      <c r="I191" s="11" t="s">
        <v>88</v>
      </c>
      <c r="J191" s="12">
        <v>2250000</v>
      </c>
      <c r="K191" s="12">
        <f t="shared" si="10"/>
        <v>202127</v>
      </c>
      <c r="L191" s="12">
        <v>40000</v>
      </c>
      <c r="M191" s="12">
        <v>8</v>
      </c>
      <c r="N191" s="8"/>
      <c r="O191" s="8"/>
      <c r="P191" s="8"/>
      <c r="Q191" s="13">
        <v>5.0000000000000044E-2</v>
      </c>
      <c r="R191" s="12">
        <v>2450000</v>
      </c>
      <c r="S191" s="14">
        <f t="shared" si="11"/>
        <v>8.8888888888888795E-2</v>
      </c>
      <c r="T191" s="8"/>
    </row>
    <row r="192" spans="1:20" x14ac:dyDescent="0.25">
      <c r="A192" s="8" t="s">
        <v>823</v>
      </c>
      <c r="B192" s="8" t="s">
        <v>1014</v>
      </c>
      <c r="C192" s="8" t="s">
        <v>351</v>
      </c>
      <c r="D192" s="9">
        <v>36334</v>
      </c>
      <c r="E192" s="10">
        <f t="shared" ca="1" si="8"/>
        <v>26.18082191780822</v>
      </c>
      <c r="F192" s="9">
        <v>45418</v>
      </c>
      <c r="G192" s="10">
        <f t="shared" ca="1" si="9"/>
        <v>1.2931506849315069</v>
      </c>
      <c r="H192" s="11" t="s">
        <v>36</v>
      </c>
      <c r="I192" s="11" t="s">
        <v>337</v>
      </c>
      <c r="J192" s="12">
        <v>1300000</v>
      </c>
      <c r="K192" s="12">
        <f t="shared" si="10"/>
        <v>202127</v>
      </c>
      <c r="L192" s="12">
        <v>40000</v>
      </c>
      <c r="M192" s="12">
        <v>6</v>
      </c>
      <c r="N192" s="8"/>
      <c r="O192" s="8" t="s">
        <v>151</v>
      </c>
      <c r="P192" s="15" t="s">
        <v>323</v>
      </c>
      <c r="Q192" s="13"/>
      <c r="R192" s="12">
        <v>1600000</v>
      </c>
      <c r="S192" s="14">
        <f t="shared" si="11"/>
        <v>0.23076923076923084</v>
      </c>
      <c r="T192" s="8"/>
    </row>
    <row r="193" spans="1:20" x14ac:dyDescent="0.25">
      <c r="A193" s="8" t="s">
        <v>823</v>
      </c>
      <c r="B193" s="8" t="s">
        <v>1015</v>
      </c>
      <c r="C193" s="8" t="s">
        <v>352</v>
      </c>
      <c r="D193" s="9">
        <v>23396</v>
      </c>
      <c r="E193" s="10">
        <f t="shared" ca="1" si="8"/>
        <v>61.627397260273973</v>
      </c>
      <c r="F193" s="9">
        <v>42660</v>
      </c>
      <c r="G193" s="10">
        <f t="shared" ca="1" si="9"/>
        <v>8.8493150684931514</v>
      </c>
      <c r="H193" s="11" t="s">
        <v>22</v>
      </c>
      <c r="I193" s="11" t="s">
        <v>353</v>
      </c>
      <c r="J193" s="12">
        <v>3380000</v>
      </c>
      <c r="K193" s="12">
        <f t="shared" si="10"/>
        <v>202127</v>
      </c>
      <c r="L193" s="12">
        <v>40000</v>
      </c>
      <c r="M193" s="12">
        <v>9</v>
      </c>
      <c r="N193" s="8"/>
      <c r="O193" s="8" t="s">
        <v>24</v>
      </c>
      <c r="P193" s="15" t="s">
        <v>70</v>
      </c>
      <c r="Q193" s="13">
        <v>4.0384615384615463E-2</v>
      </c>
      <c r="R193" s="12"/>
      <c r="S193" s="14">
        <f t="shared" si="11"/>
        <v>-1</v>
      </c>
      <c r="T193" s="8"/>
    </row>
    <row r="194" spans="1:20" x14ac:dyDescent="0.25">
      <c r="A194" s="8" t="s">
        <v>823</v>
      </c>
      <c r="B194" s="8" t="s">
        <v>1016</v>
      </c>
      <c r="C194" s="8" t="s">
        <v>354</v>
      </c>
      <c r="D194" s="9">
        <v>32916</v>
      </c>
      <c r="E194" s="10">
        <f t="shared" ref="E194:E257" ca="1" si="12">(TODAY()-D194)/365</f>
        <v>35.545205479452058</v>
      </c>
      <c r="F194" s="9">
        <v>44284</v>
      </c>
      <c r="G194" s="10">
        <f t="shared" ref="G194:G257" ca="1" si="13">(TODAY()-F194)/365</f>
        <v>4.4000000000000004</v>
      </c>
      <c r="H194" s="11" t="s">
        <v>180</v>
      </c>
      <c r="I194" s="11" t="s">
        <v>200</v>
      </c>
      <c r="J194" s="12">
        <v>1200000</v>
      </c>
      <c r="K194" s="12">
        <f t="shared" si="10"/>
        <v>202127</v>
      </c>
      <c r="L194" s="12">
        <v>40000</v>
      </c>
      <c r="M194" s="12">
        <v>5</v>
      </c>
      <c r="N194" s="8"/>
      <c r="O194" s="8" t="s">
        <v>182</v>
      </c>
      <c r="P194" s="8"/>
      <c r="Q194" s="13">
        <v>0.15384615384615374</v>
      </c>
      <c r="R194" s="12"/>
      <c r="S194" s="14">
        <f t="shared" si="11"/>
        <v>-1</v>
      </c>
      <c r="T194" s="8"/>
    </row>
    <row r="195" spans="1:20" x14ac:dyDescent="0.25">
      <c r="A195" s="8" t="s">
        <v>823</v>
      </c>
      <c r="B195" s="8" t="s">
        <v>1017</v>
      </c>
      <c r="C195" s="8" t="s">
        <v>355</v>
      </c>
      <c r="D195" s="9">
        <v>35426</v>
      </c>
      <c r="E195" s="10">
        <f t="shared" ca="1" si="12"/>
        <v>28.668493150684931</v>
      </c>
      <c r="F195" s="9">
        <v>45495</v>
      </c>
      <c r="G195" s="10">
        <f t="shared" ca="1" si="13"/>
        <v>1.0821917808219179</v>
      </c>
      <c r="H195" s="11" t="s">
        <v>78</v>
      </c>
      <c r="I195" s="11" t="s">
        <v>356</v>
      </c>
      <c r="J195" s="12">
        <v>1865000</v>
      </c>
      <c r="K195" s="12">
        <f t="shared" ref="K195:K258" si="14">IF((J195*25%)&lt;=202127,(J195*25%),202127)</f>
        <v>202127</v>
      </c>
      <c r="L195" s="12">
        <v>40000</v>
      </c>
      <c r="M195" s="12">
        <v>7</v>
      </c>
      <c r="N195" s="8">
        <v>7</v>
      </c>
      <c r="O195" s="8"/>
      <c r="P195" s="8"/>
      <c r="Q195" s="13">
        <v>6.1468412066021605E-2</v>
      </c>
      <c r="R195" s="12"/>
      <c r="S195" s="14">
        <f t="shared" ref="S195:S258" si="15">+R195/J195-1</f>
        <v>-1</v>
      </c>
      <c r="T195" s="8"/>
    </row>
    <row r="196" spans="1:20" x14ac:dyDescent="0.25">
      <c r="A196" s="8" t="s">
        <v>823</v>
      </c>
      <c r="B196" s="8" t="s">
        <v>1018</v>
      </c>
      <c r="C196" s="8" t="s">
        <v>357</v>
      </c>
      <c r="D196" s="9">
        <v>32430</v>
      </c>
      <c r="E196" s="10">
        <f t="shared" ca="1" si="12"/>
        <v>36.876712328767127</v>
      </c>
      <c r="F196" s="9">
        <v>45439</v>
      </c>
      <c r="G196" s="10">
        <f t="shared" ca="1" si="13"/>
        <v>1.2356164383561643</v>
      </c>
      <c r="H196" s="11" t="s">
        <v>43</v>
      </c>
      <c r="I196" s="11" t="s">
        <v>44</v>
      </c>
      <c r="J196" s="12">
        <v>580000</v>
      </c>
      <c r="K196" s="12">
        <f t="shared" si="14"/>
        <v>145000</v>
      </c>
      <c r="L196" s="12">
        <v>40000</v>
      </c>
      <c r="M196" s="12">
        <v>1</v>
      </c>
      <c r="N196" s="8">
        <v>3</v>
      </c>
      <c r="O196" s="8"/>
      <c r="P196" s="8" t="s">
        <v>111</v>
      </c>
      <c r="Q196" s="13">
        <v>7.4074074074074181E-2</v>
      </c>
      <c r="R196" s="12"/>
      <c r="S196" s="14">
        <f t="shared" si="15"/>
        <v>-1</v>
      </c>
      <c r="T196" s="8"/>
    </row>
    <row r="197" spans="1:20" x14ac:dyDescent="0.25">
      <c r="A197" s="8" t="s">
        <v>823</v>
      </c>
      <c r="B197" s="8" t="s">
        <v>1019</v>
      </c>
      <c r="C197" s="8" t="s">
        <v>358</v>
      </c>
      <c r="D197" s="9">
        <v>32361</v>
      </c>
      <c r="E197" s="10">
        <f t="shared" ca="1" si="12"/>
        <v>37.065753424657537</v>
      </c>
      <c r="F197" s="9">
        <v>44900</v>
      </c>
      <c r="G197" s="10">
        <f t="shared" ca="1" si="13"/>
        <v>2.7123287671232879</v>
      </c>
      <c r="H197" s="11" t="s">
        <v>43</v>
      </c>
      <c r="I197" s="11" t="s">
        <v>44</v>
      </c>
      <c r="J197" s="12">
        <v>670000</v>
      </c>
      <c r="K197" s="12">
        <f t="shared" si="14"/>
        <v>167500</v>
      </c>
      <c r="L197" s="12">
        <v>40000</v>
      </c>
      <c r="M197" s="12">
        <v>3</v>
      </c>
      <c r="N197" s="8">
        <v>4</v>
      </c>
      <c r="O197" s="8"/>
      <c r="P197" s="8" t="s">
        <v>185</v>
      </c>
      <c r="Q197" s="13">
        <v>8.0645161290322509E-2</v>
      </c>
      <c r="R197" s="12"/>
      <c r="S197" s="14">
        <f t="shared" si="15"/>
        <v>-1</v>
      </c>
      <c r="T197" s="8"/>
    </row>
    <row r="198" spans="1:20" x14ac:dyDescent="0.25">
      <c r="A198" s="8" t="s">
        <v>823</v>
      </c>
      <c r="B198" s="8" t="s">
        <v>1020</v>
      </c>
      <c r="C198" s="8" t="s">
        <v>359</v>
      </c>
      <c r="D198" s="9">
        <v>29412</v>
      </c>
      <c r="E198" s="10">
        <f t="shared" ca="1" si="12"/>
        <v>45.145205479452052</v>
      </c>
      <c r="F198" s="9">
        <v>39357</v>
      </c>
      <c r="G198" s="10">
        <f t="shared" ca="1" si="13"/>
        <v>17.898630136986302</v>
      </c>
      <c r="H198" s="11" t="s">
        <v>115</v>
      </c>
      <c r="I198" s="11" t="s">
        <v>116</v>
      </c>
      <c r="J198" s="12">
        <v>1300000</v>
      </c>
      <c r="K198" s="12">
        <f t="shared" si="14"/>
        <v>202127</v>
      </c>
      <c r="L198" s="12">
        <v>40000</v>
      </c>
      <c r="M198" s="12">
        <v>5</v>
      </c>
      <c r="N198" s="8"/>
      <c r="O198" s="8"/>
      <c r="P198" s="8"/>
      <c r="Q198" s="13">
        <v>8.3333333333333259E-2</v>
      </c>
      <c r="R198" s="12"/>
      <c r="S198" s="14">
        <f t="shared" si="15"/>
        <v>-1</v>
      </c>
      <c r="T198" s="8"/>
    </row>
    <row r="199" spans="1:20" x14ac:dyDescent="0.25">
      <c r="A199" s="8" t="s">
        <v>823</v>
      </c>
      <c r="B199" s="8" t="s">
        <v>1021</v>
      </c>
      <c r="C199" s="8" t="s">
        <v>360</v>
      </c>
      <c r="D199" s="9">
        <v>33807</v>
      </c>
      <c r="E199" s="10">
        <f t="shared" ca="1" si="12"/>
        <v>33.104109589041094</v>
      </c>
      <c r="F199" s="9">
        <v>40639</v>
      </c>
      <c r="G199" s="10">
        <f t="shared" ca="1" si="13"/>
        <v>14.386301369863014</v>
      </c>
      <c r="H199" s="11" t="s">
        <v>169</v>
      </c>
      <c r="I199" s="11" t="s">
        <v>170</v>
      </c>
      <c r="J199" s="12">
        <v>1210000</v>
      </c>
      <c r="K199" s="12">
        <f t="shared" si="14"/>
        <v>202127</v>
      </c>
      <c r="L199" s="12">
        <v>40000</v>
      </c>
      <c r="M199" s="12">
        <v>5</v>
      </c>
      <c r="N199" s="8"/>
      <c r="O199" s="8"/>
      <c r="P199" s="8"/>
      <c r="Q199" s="13">
        <v>0.10000000000000009</v>
      </c>
      <c r="R199" s="12"/>
      <c r="S199" s="14">
        <f t="shared" si="15"/>
        <v>-1</v>
      </c>
      <c r="T199" s="8"/>
    </row>
    <row r="200" spans="1:20" x14ac:dyDescent="0.25">
      <c r="A200" s="8" t="s">
        <v>823</v>
      </c>
      <c r="B200" s="8" t="s">
        <v>1022</v>
      </c>
      <c r="C200" s="8" t="s">
        <v>361</v>
      </c>
      <c r="D200" s="9">
        <v>31056</v>
      </c>
      <c r="E200" s="10">
        <f t="shared" ca="1" si="12"/>
        <v>40.641095890410959</v>
      </c>
      <c r="F200" s="9">
        <v>40063</v>
      </c>
      <c r="G200" s="10">
        <f t="shared" ca="1" si="13"/>
        <v>15.964383561643835</v>
      </c>
      <c r="H200" s="11" t="s">
        <v>43</v>
      </c>
      <c r="I200" s="11" t="s">
        <v>20</v>
      </c>
      <c r="J200" s="12">
        <v>1600000</v>
      </c>
      <c r="K200" s="12">
        <f t="shared" si="14"/>
        <v>202127</v>
      </c>
      <c r="L200" s="12">
        <v>40000</v>
      </c>
      <c r="M200" s="12">
        <v>7</v>
      </c>
      <c r="N200" s="8">
        <v>7</v>
      </c>
      <c r="O200" s="8"/>
      <c r="P200" s="8" t="s">
        <v>178</v>
      </c>
      <c r="Q200" s="13">
        <v>0.14285714285714279</v>
      </c>
      <c r="R200" s="12"/>
      <c r="S200" s="14">
        <f t="shared" si="15"/>
        <v>-1</v>
      </c>
      <c r="T200" s="8"/>
    </row>
    <row r="201" spans="1:20" x14ac:dyDescent="0.25">
      <c r="A201" s="8" t="s">
        <v>823</v>
      </c>
      <c r="B201" s="8" t="s">
        <v>1023</v>
      </c>
      <c r="C201" s="8" t="s">
        <v>362</v>
      </c>
      <c r="D201" s="9">
        <v>32972</v>
      </c>
      <c r="E201" s="10">
        <f t="shared" ca="1" si="12"/>
        <v>35.391780821917806</v>
      </c>
      <c r="F201" s="9">
        <v>44774</v>
      </c>
      <c r="G201" s="10">
        <f t="shared" ca="1" si="13"/>
        <v>3.0575342465753423</v>
      </c>
      <c r="H201" s="11" t="s">
        <v>87</v>
      </c>
      <c r="I201" s="11" t="s">
        <v>363</v>
      </c>
      <c r="J201" s="12">
        <v>1127000</v>
      </c>
      <c r="K201" s="12">
        <f t="shared" si="14"/>
        <v>202127</v>
      </c>
      <c r="L201" s="12">
        <v>40000</v>
      </c>
      <c r="M201" s="12">
        <v>7</v>
      </c>
      <c r="N201" s="8"/>
      <c r="O201" s="8"/>
      <c r="P201" s="8"/>
      <c r="Q201" s="13"/>
      <c r="R201" s="12"/>
      <c r="S201" s="14">
        <f t="shared" si="15"/>
        <v>-1</v>
      </c>
      <c r="T201" s="8"/>
    </row>
    <row r="202" spans="1:20" x14ac:dyDescent="0.25">
      <c r="A202" s="8" t="s">
        <v>823</v>
      </c>
      <c r="B202" s="8" t="s">
        <v>1024</v>
      </c>
      <c r="C202" s="8" t="s">
        <v>364</v>
      </c>
      <c r="D202" s="9">
        <v>26805</v>
      </c>
      <c r="E202" s="10">
        <f t="shared" ca="1" si="12"/>
        <v>52.287671232876711</v>
      </c>
      <c r="F202" s="9">
        <v>43340</v>
      </c>
      <c r="G202" s="10">
        <f t="shared" ca="1" si="13"/>
        <v>6.9863013698630141</v>
      </c>
      <c r="H202" s="11" t="s">
        <v>43</v>
      </c>
      <c r="I202" s="11" t="s">
        <v>44</v>
      </c>
      <c r="J202" s="12">
        <v>740000</v>
      </c>
      <c r="K202" s="12">
        <f t="shared" si="14"/>
        <v>185000</v>
      </c>
      <c r="L202" s="12">
        <v>40000</v>
      </c>
      <c r="M202" s="12">
        <v>4</v>
      </c>
      <c r="N202" s="8">
        <v>4</v>
      </c>
      <c r="O202" s="8"/>
      <c r="P202" s="8" t="s">
        <v>155</v>
      </c>
      <c r="Q202" s="13">
        <v>7.2463768115942129E-2</v>
      </c>
      <c r="R202" s="12"/>
      <c r="S202" s="14">
        <f t="shared" si="15"/>
        <v>-1</v>
      </c>
      <c r="T202" s="8"/>
    </row>
    <row r="203" spans="1:20" x14ac:dyDescent="0.25">
      <c r="A203" s="8" t="s">
        <v>823</v>
      </c>
      <c r="B203" s="8" t="s">
        <v>1025</v>
      </c>
      <c r="C203" s="8" t="s">
        <v>365</v>
      </c>
      <c r="D203" s="9">
        <v>28119</v>
      </c>
      <c r="E203" s="10">
        <f t="shared" ca="1" si="12"/>
        <v>48.68767123287671</v>
      </c>
      <c r="F203" s="9">
        <v>38642</v>
      </c>
      <c r="G203" s="10">
        <f t="shared" ca="1" si="13"/>
        <v>19.857534246575341</v>
      </c>
      <c r="H203" s="11" t="s">
        <v>19</v>
      </c>
      <c r="I203" s="11" t="s">
        <v>44</v>
      </c>
      <c r="J203" s="12">
        <v>1370000</v>
      </c>
      <c r="K203" s="12">
        <f t="shared" si="14"/>
        <v>202127</v>
      </c>
      <c r="L203" s="12">
        <v>40000</v>
      </c>
      <c r="M203" s="12">
        <v>5</v>
      </c>
      <c r="N203" s="8">
        <v>5</v>
      </c>
      <c r="O203" s="8"/>
      <c r="P203" s="8" t="s">
        <v>132</v>
      </c>
      <c r="Q203" s="13">
        <v>5.3846153846153877E-2</v>
      </c>
      <c r="R203" s="12"/>
      <c r="S203" s="14">
        <f t="shared" si="15"/>
        <v>-1</v>
      </c>
      <c r="T203" s="8"/>
    </row>
    <row r="204" spans="1:20" x14ac:dyDescent="0.25">
      <c r="A204" s="8" t="s">
        <v>823</v>
      </c>
      <c r="B204" s="8" t="s">
        <v>1026</v>
      </c>
      <c r="C204" s="8" t="s">
        <v>366</v>
      </c>
      <c r="D204" s="9">
        <v>29320</v>
      </c>
      <c r="E204" s="10">
        <f t="shared" ca="1" si="12"/>
        <v>45.397260273972606</v>
      </c>
      <c r="F204" s="9">
        <v>40827</v>
      </c>
      <c r="G204" s="10">
        <f t="shared" ca="1" si="13"/>
        <v>13.871232876712329</v>
      </c>
      <c r="H204" s="11" t="s">
        <v>98</v>
      </c>
      <c r="I204" s="16" t="s">
        <v>367</v>
      </c>
      <c r="J204" s="12">
        <v>2650000</v>
      </c>
      <c r="K204" s="12">
        <f t="shared" si="14"/>
        <v>202127</v>
      </c>
      <c r="L204" s="12">
        <v>40000</v>
      </c>
      <c r="M204" s="12">
        <v>9</v>
      </c>
      <c r="N204" s="8"/>
      <c r="O204" s="8"/>
      <c r="P204" s="8"/>
      <c r="Q204" s="13">
        <v>0.10416666666666674</v>
      </c>
      <c r="R204" s="12"/>
      <c r="S204" s="14">
        <f t="shared" si="15"/>
        <v>-1</v>
      </c>
      <c r="T204" s="8" t="s">
        <v>368</v>
      </c>
    </row>
    <row r="205" spans="1:20" x14ac:dyDescent="0.25">
      <c r="A205" s="8" t="s">
        <v>823</v>
      </c>
      <c r="B205" s="8" t="s">
        <v>1027</v>
      </c>
      <c r="C205" s="8" t="s">
        <v>369</v>
      </c>
      <c r="D205" s="9">
        <v>34089</v>
      </c>
      <c r="E205" s="10">
        <f t="shared" ca="1" si="12"/>
        <v>32.331506849315069</v>
      </c>
      <c r="F205" s="9">
        <v>45293</v>
      </c>
      <c r="G205" s="10">
        <f t="shared" ca="1" si="13"/>
        <v>1.6356164383561644</v>
      </c>
      <c r="H205" s="11" t="s">
        <v>75</v>
      </c>
      <c r="I205" s="11" t="s">
        <v>167</v>
      </c>
      <c r="J205" s="12">
        <v>2000000</v>
      </c>
      <c r="K205" s="12">
        <f t="shared" si="14"/>
        <v>202127</v>
      </c>
      <c r="L205" s="12">
        <v>40000</v>
      </c>
      <c r="M205" s="12">
        <v>7</v>
      </c>
      <c r="N205" s="8"/>
      <c r="O205" s="8"/>
      <c r="P205" s="8"/>
      <c r="Q205" s="13">
        <v>4.7120418848167533E-2</v>
      </c>
      <c r="R205" s="12"/>
      <c r="S205" s="14">
        <f t="shared" si="15"/>
        <v>-1</v>
      </c>
      <c r="T205" s="8"/>
    </row>
    <row r="206" spans="1:20" x14ac:dyDescent="0.25">
      <c r="A206" s="8" t="s">
        <v>823</v>
      </c>
      <c r="B206" s="8" t="s">
        <v>1028</v>
      </c>
      <c r="C206" s="8" t="s">
        <v>370</v>
      </c>
      <c r="D206" s="9">
        <v>34761</v>
      </c>
      <c r="E206" s="10">
        <f t="shared" ca="1" si="12"/>
        <v>30.490410958904111</v>
      </c>
      <c r="F206" s="9">
        <v>45364</v>
      </c>
      <c r="G206" s="10">
        <f t="shared" ca="1" si="13"/>
        <v>1.441095890410959</v>
      </c>
      <c r="H206" s="11" t="s">
        <v>26</v>
      </c>
      <c r="I206" s="11" t="s">
        <v>27</v>
      </c>
      <c r="J206" s="12">
        <v>580000</v>
      </c>
      <c r="K206" s="12">
        <f t="shared" si="14"/>
        <v>145000</v>
      </c>
      <c r="L206" s="12">
        <v>40000</v>
      </c>
      <c r="M206" s="12">
        <v>1</v>
      </c>
      <c r="N206" s="8">
        <v>2</v>
      </c>
      <c r="O206" s="8"/>
      <c r="P206" s="8" t="s">
        <v>111</v>
      </c>
      <c r="Q206" s="13">
        <v>7.4074074074074181E-2</v>
      </c>
      <c r="R206" s="12"/>
      <c r="S206" s="14">
        <f t="shared" si="15"/>
        <v>-1</v>
      </c>
      <c r="T206" s="8"/>
    </row>
    <row r="207" spans="1:20" x14ac:dyDescent="0.25">
      <c r="A207" s="8" t="s">
        <v>823</v>
      </c>
      <c r="B207" s="8" t="s">
        <v>1029</v>
      </c>
      <c r="C207" s="8" t="s">
        <v>371</v>
      </c>
      <c r="D207" s="9">
        <v>33693</v>
      </c>
      <c r="E207" s="10">
        <f t="shared" ca="1" si="12"/>
        <v>33.416438356164385</v>
      </c>
      <c r="F207" s="9">
        <v>41871</v>
      </c>
      <c r="G207" s="10">
        <f t="shared" ca="1" si="13"/>
        <v>11.010958904109589</v>
      </c>
      <c r="H207" s="11" t="s">
        <v>169</v>
      </c>
      <c r="I207" s="11" t="s">
        <v>372</v>
      </c>
      <c r="J207" s="12">
        <v>950000</v>
      </c>
      <c r="K207" s="12">
        <f t="shared" si="14"/>
        <v>202127</v>
      </c>
      <c r="L207" s="12">
        <v>40000</v>
      </c>
      <c r="M207" s="12">
        <v>5</v>
      </c>
      <c r="N207" s="8"/>
      <c r="O207" s="8"/>
      <c r="P207" s="8"/>
      <c r="Q207" s="13">
        <v>9.5732410611303331E-2</v>
      </c>
      <c r="R207" s="12"/>
      <c r="S207" s="14">
        <f t="shared" si="15"/>
        <v>-1</v>
      </c>
      <c r="T207" s="8"/>
    </row>
    <row r="208" spans="1:20" x14ac:dyDescent="0.25">
      <c r="A208" s="8" t="s">
        <v>823</v>
      </c>
      <c r="B208" s="8" t="s">
        <v>1030</v>
      </c>
      <c r="C208" s="8" t="s">
        <v>373</v>
      </c>
      <c r="D208" s="9">
        <v>35669</v>
      </c>
      <c r="E208" s="10">
        <f t="shared" ca="1" si="12"/>
        <v>28.002739726027396</v>
      </c>
      <c r="F208" s="9">
        <v>44291</v>
      </c>
      <c r="G208" s="10">
        <f t="shared" ca="1" si="13"/>
        <v>4.3808219178082188</v>
      </c>
      <c r="H208" s="11" t="s">
        <v>157</v>
      </c>
      <c r="I208" s="11" t="s">
        <v>374</v>
      </c>
      <c r="J208" s="12">
        <v>960000</v>
      </c>
      <c r="K208" s="12">
        <f t="shared" si="14"/>
        <v>202127</v>
      </c>
      <c r="L208" s="12">
        <v>40000</v>
      </c>
      <c r="M208" s="12">
        <v>4</v>
      </c>
      <c r="N208" s="8"/>
      <c r="O208" s="8" t="s">
        <v>158</v>
      </c>
      <c r="P208" s="15" t="s">
        <v>249</v>
      </c>
      <c r="Q208" s="13">
        <v>6.6666666666666652E-2</v>
      </c>
      <c r="R208" s="12"/>
      <c r="S208" s="14">
        <f t="shared" si="15"/>
        <v>-1</v>
      </c>
      <c r="T208" s="8"/>
    </row>
    <row r="209" spans="1:20" x14ac:dyDescent="0.25">
      <c r="A209" s="8" t="s">
        <v>823</v>
      </c>
      <c r="B209" s="8" t="s">
        <v>1031</v>
      </c>
      <c r="C209" s="8" t="s">
        <v>375</v>
      </c>
      <c r="D209" s="9">
        <v>28260</v>
      </c>
      <c r="E209" s="10">
        <f t="shared" ca="1" si="12"/>
        <v>48.301369863013697</v>
      </c>
      <c r="F209" s="9">
        <v>41099</v>
      </c>
      <c r="G209" s="10">
        <f t="shared" ca="1" si="13"/>
        <v>13.126027397260273</v>
      </c>
      <c r="H209" s="11" t="s">
        <v>59</v>
      </c>
      <c r="I209" s="11" t="s">
        <v>44</v>
      </c>
      <c r="J209" s="12">
        <v>970000</v>
      </c>
      <c r="K209" s="12">
        <f t="shared" si="14"/>
        <v>202127</v>
      </c>
      <c r="L209" s="12">
        <v>40000</v>
      </c>
      <c r="M209" s="12">
        <v>5</v>
      </c>
      <c r="N209" s="8">
        <v>5</v>
      </c>
      <c r="O209" s="8"/>
      <c r="P209" s="8" t="s">
        <v>132</v>
      </c>
      <c r="Q209" s="13">
        <v>4.8648648648648596E-2</v>
      </c>
      <c r="R209" s="12"/>
      <c r="S209" s="14">
        <f t="shared" si="15"/>
        <v>-1</v>
      </c>
      <c r="T209" s="8"/>
    </row>
    <row r="210" spans="1:20" x14ac:dyDescent="0.25">
      <c r="A210" s="8" t="s">
        <v>823</v>
      </c>
      <c r="B210" s="8" t="s">
        <v>1032</v>
      </c>
      <c r="C210" s="8" t="s">
        <v>376</v>
      </c>
      <c r="D210" s="9">
        <v>27784</v>
      </c>
      <c r="E210" s="10">
        <f t="shared" ca="1" si="12"/>
        <v>49.605479452054794</v>
      </c>
      <c r="F210" s="9">
        <v>45460</v>
      </c>
      <c r="G210" s="10">
        <f t="shared" ca="1" si="13"/>
        <v>1.178082191780822</v>
      </c>
      <c r="H210" s="11" t="s">
        <v>26</v>
      </c>
      <c r="I210" s="11" t="s">
        <v>27</v>
      </c>
      <c r="J210" s="12">
        <v>580000</v>
      </c>
      <c r="K210" s="12">
        <f t="shared" si="14"/>
        <v>145000</v>
      </c>
      <c r="L210" s="12">
        <v>40000</v>
      </c>
      <c r="M210" s="12">
        <v>1</v>
      </c>
      <c r="N210" s="8">
        <v>2</v>
      </c>
      <c r="O210" s="8"/>
      <c r="P210" s="8" t="s">
        <v>111</v>
      </c>
      <c r="Q210" s="13">
        <v>7.4074074074074181E-2</v>
      </c>
      <c r="R210" s="12"/>
      <c r="S210" s="14">
        <f t="shared" si="15"/>
        <v>-1</v>
      </c>
      <c r="T210" s="8"/>
    </row>
    <row r="211" spans="1:20" x14ac:dyDescent="0.25">
      <c r="A211" s="8" t="s">
        <v>823</v>
      </c>
      <c r="B211" s="8" t="s">
        <v>1033</v>
      </c>
      <c r="C211" s="8" t="s">
        <v>377</v>
      </c>
      <c r="D211" s="9">
        <v>29991</v>
      </c>
      <c r="E211" s="10">
        <f t="shared" ca="1" si="12"/>
        <v>43.558904109589044</v>
      </c>
      <c r="F211" s="9">
        <v>43801</v>
      </c>
      <c r="G211" s="10">
        <f t="shared" ca="1" si="13"/>
        <v>5.7232876712328764</v>
      </c>
      <c r="H211" s="11" t="s">
        <v>59</v>
      </c>
      <c r="I211" s="11" t="s">
        <v>44</v>
      </c>
      <c r="J211" s="12">
        <v>750000</v>
      </c>
      <c r="K211" s="12">
        <f t="shared" si="14"/>
        <v>187500</v>
      </c>
      <c r="L211" s="12">
        <v>40000</v>
      </c>
      <c r="M211" s="12">
        <v>4</v>
      </c>
      <c r="N211" s="8">
        <v>4</v>
      </c>
      <c r="O211" s="8"/>
      <c r="P211" s="8" t="s">
        <v>185</v>
      </c>
      <c r="Q211" s="13">
        <v>7.1428571428571397E-2</v>
      </c>
      <c r="R211" s="12">
        <v>780000</v>
      </c>
      <c r="S211" s="14">
        <f t="shared" si="15"/>
        <v>4.0000000000000036E-2</v>
      </c>
      <c r="T211" s="8"/>
    </row>
    <row r="212" spans="1:20" x14ac:dyDescent="0.25">
      <c r="A212" s="8" t="s">
        <v>823</v>
      </c>
      <c r="B212" s="8" t="s">
        <v>1034</v>
      </c>
      <c r="C212" s="8" t="s">
        <v>378</v>
      </c>
      <c r="D212" s="9">
        <v>27574</v>
      </c>
      <c r="E212" s="10">
        <f t="shared" ca="1" si="12"/>
        <v>50.180821917808217</v>
      </c>
      <c r="F212" s="9">
        <v>43276</v>
      </c>
      <c r="G212" s="10">
        <f t="shared" ca="1" si="13"/>
        <v>7.161643835616438</v>
      </c>
      <c r="H212" s="11" t="s">
        <v>261</v>
      </c>
      <c r="I212" s="11" t="s">
        <v>44</v>
      </c>
      <c r="J212" s="12">
        <v>1000000</v>
      </c>
      <c r="K212" s="12">
        <f t="shared" si="14"/>
        <v>202127</v>
      </c>
      <c r="L212" s="12">
        <v>40000</v>
      </c>
      <c r="M212" s="12" t="s">
        <v>379</v>
      </c>
      <c r="N212" s="8" t="s">
        <v>379</v>
      </c>
      <c r="O212" s="8"/>
      <c r="P212" s="8" t="s">
        <v>185</v>
      </c>
      <c r="Q212" s="13">
        <v>5.2631578947368363E-2</v>
      </c>
      <c r="R212" s="12"/>
      <c r="S212" s="14">
        <f t="shared" si="15"/>
        <v>-1</v>
      </c>
      <c r="T212" s="8"/>
    </row>
    <row r="213" spans="1:20" x14ac:dyDescent="0.25">
      <c r="A213" s="8" t="s">
        <v>823</v>
      </c>
      <c r="B213" s="8" t="s">
        <v>1035</v>
      </c>
      <c r="C213" s="8" t="s">
        <v>380</v>
      </c>
      <c r="D213" s="9">
        <v>30961</v>
      </c>
      <c r="E213" s="10">
        <f t="shared" ca="1" si="12"/>
        <v>40.901369863013699</v>
      </c>
      <c r="F213" s="9">
        <v>44348</v>
      </c>
      <c r="G213" s="10">
        <f t="shared" ca="1" si="13"/>
        <v>4.2246575342465755</v>
      </c>
      <c r="H213" s="11" t="s">
        <v>87</v>
      </c>
      <c r="I213" s="11" t="s">
        <v>88</v>
      </c>
      <c r="J213" s="12">
        <v>3000000</v>
      </c>
      <c r="K213" s="12">
        <f t="shared" si="14"/>
        <v>202127</v>
      </c>
      <c r="L213" s="12">
        <v>40000</v>
      </c>
      <c r="M213" s="12">
        <v>8</v>
      </c>
      <c r="N213" s="8"/>
      <c r="O213" s="8"/>
      <c r="P213" s="8"/>
      <c r="Q213" s="13">
        <v>4.2736786094359713E-2</v>
      </c>
      <c r="R213" s="12"/>
      <c r="S213" s="14">
        <f t="shared" si="15"/>
        <v>-1</v>
      </c>
      <c r="T213" s="8"/>
    </row>
    <row r="214" spans="1:20" x14ac:dyDescent="0.25">
      <c r="A214" s="8" t="s">
        <v>823</v>
      </c>
      <c r="B214" s="8" t="s">
        <v>1036</v>
      </c>
      <c r="C214" s="8" t="s">
        <v>381</v>
      </c>
      <c r="D214" s="9">
        <v>31009</v>
      </c>
      <c r="E214" s="10">
        <f t="shared" ca="1" si="12"/>
        <v>40.769863013698632</v>
      </c>
      <c r="F214" s="9">
        <v>44900</v>
      </c>
      <c r="G214" s="10">
        <f t="shared" ca="1" si="13"/>
        <v>2.7123287671232879</v>
      </c>
      <c r="H214" s="11" t="s">
        <v>61</v>
      </c>
      <c r="I214" s="11" t="s">
        <v>44</v>
      </c>
      <c r="J214" s="12">
        <v>625000</v>
      </c>
      <c r="K214" s="12">
        <f t="shared" si="14"/>
        <v>156250</v>
      </c>
      <c r="L214" s="12">
        <v>40000</v>
      </c>
      <c r="M214" s="12">
        <v>3</v>
      </c>
      <c r="N214" s="8">
        <v>3</v>
      </c>
      <c r="O214" s="8"/>
      <c r="P214" s="8" t="s">
        <v>160</v>
      </c>
      <c r="Q214" s="13">
        <v>7.7586206896551824E-2</v>
      </c>
      <c r="R214" s="12">
        <v>650000</v>
      </c>
      <c r="S214" s="14">
        <f t="shared" si="15"/>
        <v>4.0000000000000036E-2</v>
      </c>
      <c r="T214" s="8"/>
    </row>
    <row r="215" spans="1:20" x14ac:dyDescent="0.25">
      <c r="A215" s="8" t="s">
        <v>823</v>
      </c>
      <c r="B215" s="8" t="s">
        <v>1037</v>
      </c>
      <c r="C215" s="8" t="s">
        <v>382</v>
      </c>
      <c r="D215" s="9">
        <v>31723</v>
      </c>
      <c r="E215" s="10">
        <f t="shared" ca="1" si="12"/>
        <v>38.813698630136983</v>
      </c>
      <c r="F215" s="9">
        <v>43549</v>
      </c>
      <c r="G215" s="10">
        <f t="shared" ca="1" si="13"/>
        <v>6.4136986301369863</v>
      </c>
      <c r="H215" s="11" t="s">
        <v>22</v>
      </c>
      <c r="I215" s="11" t="s">
        <v>383</v>
      </c>
      <c r="J215" s="12">
        <v>2202500</v>
      </c>
      <c r="K215" s="12">
        <f t="shared" si="14"/>
        <v>202127</v>
      </c>
      <c r="L215" s="12">
        <v>40000</v>
      </c>
      <c r="M215" s="12">
        <v>7</v>
      </c>
      <c r="N215" s="8"/>
      <c r="O215" s="8" t="s">
        <v>24</v>
      </c>
      <c r="P215" s="15" t="s">
        <v>70</v>
      </c>
      <c r="Q215" s="13">
        <v>4.8809523809523858E-2</v>
      </c>
      <c r="R215" s="12"/>
      <c r="S215" s="14">
        <f t="shared" si="15"/>
        <v>-1</v>
      </c>
      <c r="T215" s="8"/>
    </row>
    <row r="216" spans="1:20" x14ac:dyDescent="0.25">
      <c r="A216" s="8" t="s">
        <v>823</v>
      </c>
      <c r="B216" s="8" t="s">
        <v>1038</v>
      </c>
      <c r="C216" s="8" t="s">
        <v>384</v>
      </c>
      <c r="D216" s="9">
        <v>22673</v>
      </c>
      <c r="E216" s="10">
        <f t="shared" ca="1" si="12"/>
        <v>63.608219178082194</v>
      </c>
      <c r="F216" s="9">
        <v>37773</v>
      </c>
      <c r="G216" s="10">
        <f t="shared" ca="1" si="13"/>
        <v>22.238356164383561</v>
      </c>
      <c r="H216" s="11" t="s">
        <v>331</v>
      </c>
      <c r="I216" s="11" t="s">
        <v>385</v>
      </c>
      <c r="J216" s="12">
        <v>5800000</v>
      </c>
      <c r="K216" s="12">
        <f t="shared" si="14"/>
        <v>202127</v>
      </c>
      <c r="L216" s="12">
        <v>40000</v>
      </c>
      <c r="M216" s="12">
        <v>13</v>
      </c>
      <c r="N216" s="8"/>
      <c r="O216" s="8" t="s">
        <v>95</v>
      </c>
      <c r="P216" s="15" t="s">
        <v>96</v>
      </c>
      <c r="Q216" s="13">
        <v>5.4545454545454453E-2</v>
      </c>
      <c r="R216" s="12"/>
      <c r="S216" s="14">
        <f t="shared" si="15"/>
        <v>-1</v>
      </c>
      <c r="T216" s="8"/>
    </row>
    <row r="217" spans="1:20" x14ac:dyDescent="0.25">
      <c r="A217" s="8" t="s">
        <v>823</v>
      </c>
      <c r="B217" s="8" t="s">
        <v>1039</v>
      </c>
      <c r="C217" s="8" t="s">
        <v>386</v>
      </c>
      <c r="D217" s="9">
        <v>35657</v>
      </c>
      <c r="E217" s="10">
        <f t="shared" ca="1" si="12"/>
        <v>28.035616438356165</v>
      </c>
      <c r="F217" s="9">
        <v>45082</v>
      </c>
      <c r="G217" s="10">
        <f t="shared" ca="1" si="13"/>
        <v>2.2136986301369861</v>
      </c>
      <c r="H217" s="11" t="s">
        <v>22</v>
      </c>
      <c r="I217" s="11" t="s">
        <v>193</v>
      </c>
      <c r="J217" s="12">
        <v>1300000</v>
      </c>
      <c r="K217" s="12">
        <f t="shared" si="14"/>
        <v>202127</v>
      </c>
      <c r="L217" s="12">
        <v>40000</v>
      </c>
      <c r="M217" s="12">
        <v>6</v>
      </c>
      <c r="N217" s="8"/>
      <c r="O217" s="8" t="s">
        <v>24</v>
      </c>
      <c r="P217" s="8" t="s">
        <v>194</v>
      </c>
      <c r="Q217" s="13">
        <v>8.3333333333333259E-2</v>
      </c>
      <c r="R217" s="12">
        <v>1400000</v>
      </c>
      <c r="S217" s="14">
        <f t="shared" si="15"/>
        <v>7.6923076923076872E-2</v>
      </c>
      <c r="T217" s="8"/>
    </row>
    <row r="218" spans="1:20" x14ac:dyDescent="0.25">
      <c r="A218" s="8" t="s">
        <v>823</v>
      </c>
      <c r="B218" s="8" t="s">
        <v>1040</v>
      </c>
      <c r="C218" s="8" t="s">
        <v>387</v>
      </c>
      <c r="D218" s="9">
        <v>26178</v>
      </c>
      <c r="E218" s="10">
        <f t="shared" ca="1" si="12"/>
        <v>54.005479452054793</v>
      </c>
      <c r="F218" s="9">
        <v>44300</v>
      </c>
      <c r="G218" s="10">
        <f t="shared" ca="1" si="13"/>
        <v>4.3561643835616435</v>
      </c>
      <c r="H218" s="11" t="s">
        <v>61</v>
      </c>
      <c r="I218" s="11" t="s">
        <v>44</v>
      </c>
      <c r="J218" s="12">
        <v>725000</v>
      </c>
      <c r="K218" s="12">
        <f t="shared" si="14"/>
        <v>181250</v>
      </c>
      <c r="L218" s="12">
        <v>40000</v>
      </c>
      <c r="M218" s="12">
        <v>4</v>
      </c>
      <c r="N218" s="8">
        <v>4</v>
      </c>
      <c r="O218" s="8"/>
      <c r="P218" s="8" t="s">
        <v>185</v>
      </c>
      <c r="Q218" s="13">
        <v>7.4074074074074181E-2</v>
      </c>
      <c r="R218" s="12"/>
      <c r="S218" s="14">
        <f t="shared" si="15"/>
        <v>-1</v>
      </c>
      <c r="T218" s="8"/>
    </row>
    <row r="219" spans="1:20" x14ac:dyDescent="0.25">
      <c r="A219" s="8" t="s">
        <v>823</v>
      </c>
      <c r="B219" s="8" t="s">
        <v>1041</v>
      </c>
      <c r="C219" s="8" t="s">
        <v>388</v>
      </c>
      <c r="D219" s="9">
        <v>27161</v>
      </c>
      <c r="E219" s="10">
        <f t="shared" ca="1" si="12"/>
        <v>51.31232876712329</v>
      </c>
      <c r="F219" s="9">
        <v>42283</v>
      </c>
      <c r="G219" s="10">
        <f t="shared" ca="1" si="13"/>
        <v>9.882191780821918</v>
      </c>
      <c r="H219" s="11" t="s">
        <v>81</v>
      </c>
      <c r="I219" s="11" t="s">
        <v>389</v>
      </c>
      <c r="J219" s="12">
        <v>1200000</v>
      </c>
      <c r="K219" s="12">
        <f t="shared" si="14"/>
        <v>202127</v>
      </c>
      <c r="L219" s="12">
        <v>40000</v>
      </c>
      <c r="M219" s="12">
        <v>6</v>
      </c>
      <c r="N219" s="8"/>
      <c r="O219" s="8"/>
      <c r="P219" s="8"/>
      <c r="Q219" s="13">
        <v>8.9918256130790297E-2</v>
      </c>
      <c r="R219" s="12"/>
      <c r="S219" s="14">
        <f t="shared" si="15"/>
        <v>-1</v>
      </c>
      <c r="T219" s="8"/>
    </row>
    <row r="220" spans="1:20" x14ac:dyDescent="0.25">
      <c r="A220" s="8" t="s">
        <v>823</v>
      </c>
      <c r="B220" s="8" t="s">
        <v>1042</v>
      </c>
      <c r="C220" s="8" t="s">
        <v>390</v>
      </c>
      <c r="D220" s="9">
        <v>29849</v>
      </c>
      <c r="E220" s="10">
        <f t="shared" ca="1" si="12"/>
        <v>43.947945205479449</v>
      </c>
      <c r="F220" s="9">
        <v>43913</v>
      </c>
      <c r="G220" s="10">
        <f t="shared" ca="1" si="13"/>
        <v>5.4164383561643836</v>
      </c>
      <c r="H220" s="11" t="s">
        <v>26</v>
      </c>
      <c r="I220" s="11" t="s">
        <v>27</v>
      </c>
      <c r="J220" s="12">
        <v>740000</v>
      </c>
      <c r="K220" s="12">
        <f t="shared" si="14"/>
        <v>185000</v>
      </c>
      <c r="L220" s="12">
        <v>40000</v>
      </c>
      <c r="M220" s="12">
        <v>4</v>
      </c>
      <c r="N220" s="8">
        <v>4</v>
      </c>
      <c r="O220" s="8"/>
      <c r="P220" s="8" t="s">
        <v>127</v>
      </c>
      <c r="Q220" s="13">
        <v>6.4748201438848962E-2</v>
      </c>
      <c r="R220" s="12"/>
      <c r="S220" s="14">
        <f t="shared" si="15"/>
        <v>-1</v>
      </c>
      <c r="T220" s="8"/>
    </row>
    <row r="221" spans="1:20" x14ac:dyDescent="0.25">
      <c r="A221" s="8" t="s">
        <v>823</v>
      </c>
      <c r="B221" s="8" t="s">
        <v>1043</v>
      </c>
      <c r="C221" s="8" t="s">
        <v>391</v>
      </c>
      <c r="D221" s="9">
        <v>31002</v>
      </c>
      <c r="E221" s="10">
        <f t="shared" ca="1" si="12"/>
        <v>40.789041095890411</v>
      </c>
      <c r="F221" s="9">
        <v>45530</v>
      </c>
      <c r="G221" s="10">
        <f t="shared" ca="1" si="13"/>
        <v>0.98630136986301364</v>
      </c>
      <c r="H221" s="11" t="s">
        <v>59</v>
      </c>
      <c r="I221" s="11" t="s">
        <v>44</v>
      </c>
      <c r="J221" s="12">
        <v>575000</v>
      </c>
      <c r="K221" s="12">
        <f t="shared" si="14"/>
        <v>143750</v>
      </c>
      <c r="L221" s="12">
        <v>40000</v>
      </c>
      <c r="M221" s="12">
        <v>1</v>
      </c>
      <c r="N221" s="8">
        <v>2</v>
      </c>
      <c r="O221" s="8"/>
      <c r="P221" s="8" t="s">
        <v>111</v>
      </c>
      <c r="Q221" s="13">
        <v>6.4814814814814881E-2</v>
      </c>
      <c r="R221" s="12">
        <v>610000</v>
      </c>
      <c r="S221" s="14">
        <f t="shared" si="15"/>
        <v>6.0869565217391397E-2</v>
      </c>
      <c r="T221" s="8"/>
    </row>
    <row r="222" spans="1:20" x14ac:dyDescent="0.25">
      <c r="A222" s="8" t="s">
        <v>823</v>
      </c>
      <c r="B222" s="8" t="s">
        <v>1044</v>
      </c>
      <c r="C222" s="8" t="s">
        <v>392</v>
      </c>
      <c r="D222" s="9">
        <v>32596</v>
      </c>
      <c r="E222" s="10">
        <f t="shared" ca="1" si="12"/>
        <v>36.421917808219177</v>
      </c>
      <c r="F222" s="9">
        <v>42522</v>
      </c>
      <c r="G222" s="10">
        <f t="shared" ca="1" si="13"/>
        <v>9.2273972602739729</v>
      </c>
      <c r="H222" s="11" t="s">
        <v>163</v>
      </c>
      <c r="I222" s="11" t="s">
        <v>44</v>
      </c>
      <c r="J222" s="12">
        <v>760000</v>
      </c>
      <c r="K222" s="12">
        <f t="shared" si="14"/>
        <v>190000</v>
      </c>
      <c r="L222" s="12">
        <v>40000</v>
      </c>
      <c r="M222" s="12">
        <v>4</v>
      </c>
      <c r="N222" s="8">
        <v>4</v>
      </c>
      <c r="O222" s="8"/>
      <c r="P222" s="8" t="s">
        <v>127</v>
      </c>
      <c r="Q222" s="13">
        <v>5.555555555555558E-2</v>
      </c>
      <c r="R222" s="12"/>
      <c r="S222" s="14">
        <f t="shared" si="15"/>
        <v>-1</v>
      </c>
      <c r="T222" s="8"/>
    </row>
    <row r="223" spans="1:20" x14ac:dyDescent="0.25">
      <c r="A223" s="8" t="s">
        <v>823</v>
      </c>
      <c r="B223" s="8" t="s">
        <v>1045</v>
      </c>
      <c r="C223" s="8" t="s">
        <v>393</v>
      </c>
      <c r="D223" s="9">
        <v>33793</v>
      </c>
      <c r="E223" s="10">
        <f t="shared" ca="1" si="12"/>
        <v>33.142465753424659</v>
      </c>
      <c r="F223" s="9">
        <v>40822</v>
      </c>
      <c r="G223" s="10">
        <f t="shared" ca="1" si="13"/>
        <v>13.884931506849314</v>
      </c>
      <c r="H223" s="11" t="s">
        <v>22</v>
      </c>
      <c r="I223" s="11" t="s">
        <v>394</v>
      </c>
      <c r="J223" s="12">
        <v>2000000</v>
      </c>
      <c r="K223" s="12">
        <f t="shared" si="14"/>
        <v>202127</v>
      </c>
      <c r="L223" s="12">
        <v>40000</v>
      </c>
      <c r="M223" s="12">
        <v>7</v>
      </c>
      <c r="N223" s="8"/>
      <c r="O223" s="8" t="s">
        <v>24</v>
      </c>
      <c r="P223" s="15" t="s">
        <v>70</v>
      </c>
      <c r="Q223" s="13">
        <v>5.2631578947368363E-2</v>
      </c>
      <c r="R223" s="12"/>
      <c r="S223" s="14">
        <f t="shared" si="15"/>
        <v>-1</v>
      </c>
      <c r="T223" s="8"/>
    </row>
    <row r="224" spans="1:20" x14ac:dyDescent="0.25">
      <c r="A224" s="8" t="s">
        <v>823</v>
      </c>
      <c r="B224" s="8" t="s">
        <v>1046</v>
      </c>
      <c r="C224" s="8" t="s">
        <v>395</v>
      </c>
      <c r="D224" s="9">
        <v>34303</v>
      </c>
      <c r="E224" s="10">
        <f t="shared" ca="1" si="12"/>
        <v>31.745205479452054</v>
      </c>
      <c r="F224" s="9">
        <v>44291</v>
      </c>
      <c r="G224" s="10">
        <f t="shared" ca="1" si="13"/>
        <v>4.3808219178082188</v>
      </c>
      <c r="H224" s="11" t="s">
        <v>32</v>
      </c>
      <c r="I224" s="11" t="s">
        <v>193</v>
      </c>
      <c r="J224" s="12">
        <v>1000000</v>
      </c>
      <c r="K224" s="12">
        <f t="shared" si="14"/>
        <v>202127</v>
      </c>
      <c r="L224" s="12">
        <v>40000</v>
      </c>
      <c r="M224" s="12">
        <v>4</v>
      </c>
      <c r="N224" s="8"/>
      <c r="O224" s="8" t="s">
        <v>34</v>
      </c>
      <c r="P224" s="8" t="s">
        <v>396</v>
      </c>
      <c r="Q224" s="13">
        <v>0.11111111111111116</v>
      </c>
      <c r="R224" s="12"/>
      <c r="S224" s="14">
        <f t="shared" si="15"/>
        <v>-1</v>
      </c>
      <c r="T224" s="8"/>
    </row>
    <row r="225" spans="1:20" x14ac:dyDescent="0.25">
      <c r="A225" s="8" t="s">
        <v>823</v>
      </c>
      <c r="B225" s="8" t="s">
        <v>1047</v>
      </c>
      <c r="C225" s="8" t="s">
        <v>397</v>
      </c>
      <c r="D225" s="9">
        <v>34830</v>
      </c>
      <c r="E225" s="10">
        <f t="shared" ca="1" si="12"/>
        <v>30.301369863013697</v>
      </c>
      <c r="F225" s="9">
        <v>44564</v>
      </c>
      <c r="G225" s="10">
        <f t="shared" ca="1" si="13"/>
        <v>3.6328767123287671</v>
      </c>
      <c r="H225" s="11" t="s">
        <v>22</v>
      </c>
      <c r="I225" s="11" t="s">
        <v>193</v>
      </c>
      <c r="J225" s="12">
        <v>1500000</v>
      </c>
      <c r="K225" s="12">
        <f t="shared" si="14"/>
        <v>202127</v>
      </c>
      <c r="L225" s="12">
        <v>40000</v>
      </c>
      <c r="M225" s="12">
        <v>7</v>
      </c>
      <c r="N225" s="8"/>
      <c r="O225" s="8" t="s">
        <v>24</v>
      </c>
      <c r="P225" s="8" t="s">
        <v>194</v>
      </c>
      <c r="Q225" s="13">
        <v>7.1428571428571397E-2</v>
      </c>
      <c r="R225" s="12"/>
      <c r="S225" s="14">
        <f t="shared" si="15"/>
        <v>-1</v>
      </c>
      <c r="T225" s="8"/>
    </row>
    <row r="226" spans="1:20" x14ac:dyDescent="0.25">
      <c r="A226" s="8" t="s">
        <v>823</v>
      </c>
      <c r="B226" s="8" t="s">
        <v>1048</v>
      </c>
      <c r="C226" s="8" t="s">
        <v>398</v>
      </c>
      <c r="D226" s="9">
        <v>35726</v>
      </c>
      <c r="E226" s="10">
        <f t="shared" ca="1" si="12"/>
        <v>27.846575342465755</v>
      </c>
      <c r="F226" s="9">
        <v>43395</v>
      </c>
      <c r="G226" s="10">
        <f t="shared" ca="1" si="13"/>
        <v>6.8356164383561646</v>
      </c>
      <c r="H226" s="11" t="s">
        <v>19</v>
      </c>
      <c r="I226" s="11" t="s">
        <v>44</v>
      </c>
      <c r="J226" s="12">
        <v>825000</v>
      </c>
      <c r="K226" s="12">
        <f t="shared" si="14"/>
        <v>202127</v>
      </c>
      <c r="L226" s="12">
        <v>40000</v>
      </c>
      <c r="M226" s="12">
        <v>5</v>
      </c>
      <c r="N226" s="8">
        <v>5</v>
      </c>
      <c r="O226" s="8"/>
      <c r="P226" s="8" t="s">
        <v>132</v>
      </c>
      <c r="Q226" s="13">
        <v>0.10000000000000009</v>
      </c>
      <c r="R226" s="12"/>
      <c r="S226" s="14">
        <f t="shared" si="15"/>
        <v>-1</v>
      </c>
      <c r="T226" s="8"/>
    </row>
    <row r="227" spans="1:20" x14ac:dyDescent="0.25">
      <c r="A227" s="8" t="s">
        <v>823</v>
      </c>
      <c r="B227" s="8" t="s">
        <v>1049</v>
      </c>
      <c r="C227" s="8" t="s">
        <v>399</v>
      </c>
      <c r="D227" s="9">
        <v>27300</v>
      </c>
      <c r="E227" s="10">
        <f t="shared" ca="1" si="12"/>
        <v>50.93150684931507</v>
      </c>
      <c r="F227" s="9">
        <v>41786</v>
      </c>
      <c r="G227" s="10">
        <f t="shared" ca="1" si="13"/>
        <v>11.243835616438357</v>
      </c>
      <c r="H227" s="11" t="s">
        <v>115</v>
      </c>
      <c r="I227" s="11" t="s">
        <v>400</v>
      </c>
      <c r="J227" s="12">
        <v>1000000</v>
      </c>
      <c r="K227" s="12">
        <f t="shared" si="14"/>
        <v>202127</v>
      </c>
      <c r="L227" s="12">
        <v>40000</v>
      </c>
      <c r="M227" s="12">
        <v>4</v>
      </c>
      <c r="N227" s="8"/>
      <c r="O227" s="8"/>
      <c r="P227" s="8"/>
      <c r="Q227" s="13">
        <v>5.2631578947368363E-2</v>
      </c>
      <c r="R227" s="12"/>
      <c r="S227" s="14">
        <f t="shared" si="15"/>
        <v>-1</v>
      </c>
      <c r="T227" s="8"/>
    </row>
    <row r="228" spans="1:20" x14ac:dyDescent="0.25">
      <c r="A228" s="8" t="s">
        <v>823</v>
      </c>
      <c r="B228" s="8" t="s">
        <v>1050</v>
      </c>
      <c r="C228" s="8" t="s">
        <v>401</v>
      </c>
      <c r="D228" s="9">
        <v>33695</v>
      </c>
      <c r="E228" s="10">
        <f t="shared" ca="1" si="12"/>
        <v>33.410958904109592</v>
      </c>
      <c r="F228" s="9">
        <v>42927</v>
      </c>
      <c r="G228" s="10">
        <f t="shared" ca="1" si="13"/>
        <v>8.117808219178082</v>
      </c>
      <c r="H228" s="11" t="s">
        <v>213</v>
      </c>
      <c r="I228" s="11" t="s">
        <v>402</v>
      </c>
      <c r="J228" s="12">
        <v>2200000</v>
      </c>
      <c r="K228" s="12">
        <f t="shared" si="14"/>
        <v>202127</v>
      </c>
      <c r="L228" s="12">
        <v>40000</v>
      </c>
      <c r="M228" s="12">
        <v>7</v>
      </c>
      <c r="N228" s="8"/>
      <c r="O228" s="8"/>
      <c r="P228" s="8"/>
      <c r="Q228" s="13">
        <v>0.22222222222222232</v>
      </c>
      <c r="R228" s="12"/>
      <c r="S228" s="14">
        <f t="shared" si="15"/>
        <v>-1</v>
      </c>
      <c r="T228" s="8"/>
    </row>
    <row r="229" spans="1:20" x14ac:dyDescent="0.25">
      <c r="A229" s="8" t="s">
        <v>823</v>
      </c>
      <c r="B229" s="8" t="s">
        <v>1051</v>
      </c>
      <c r="C229" s="8" t="s">
        <v>403</v>
      </c>
      <c r="D229" s="9">
        <v>26900</v>
      </c>
      <c r="E229" s="10">
        <f t="shared" ca="1" si="12"/>
        <v>52.027397260273972</v>
      </c>
      <c r="F229" s="9">
        <v>34718</v>
      </c>
      <c r="G229" s="10">
        <f t="shared" ca="1" si="13"/>
        <v>30.608219178082191</v>
      </c>
      <c r="H229" s="11" t="s">
        <v>29</v>
      </c>
      <c r="I229" s="11" t="s">
        <v>404</v>
      </c>
      <c r="J229" s="12">
        <v>2750000</v>
      </c>
      <c r="K229" s="12">
        <f t="shared" si="14"/>
        <v>202127</v>
      </c>
      <c r="L229" s="12">
        <v>40000</v>
      </c>
      <c r="M229" s="12">
        <v>9</v>
      </c>
      <c r="N229" s="8"/>
      <c r="O229" s="8" t="s">
        <v>30</v>
      </c>
      <c r="P229" s="15" t="s">
        <v>405</v>
      </c>
      <c r="Q229" s="13">
        <v>5.7692307692307709E-2</v>
      </c>
      <c r="R229" s="12"/>
      <c r="S229" s="14">
        <f t="shared" si="15"/>
        <v>-1</v>
      </c>
      <c r="T229" s="8"/>
    </row>
    <row r="230" spans="1:20" x14ac:dyDescent="0.25">
      <c r="A230" s="8" t="s">
        <v>823</v>
      </c>
      <c r="B230" s="8" t="s">
        <v>1052</v>
      </c>
      <c r="C230" s="8" t="s">
        <v>406</v>
      </c>
      <c r="D230" s="9">
        <v>28371</v>
      </c>
      <c r="E230" s="10">
        <f t="shared" ca="1" si="12"/>
        <v>47.9972602739726</v>
      </c>
      <c r="F230" s="9">
        <v>36708</v>
      </c>
      <c r="G230" s="10">
        <f t="shared" ca="1" si="13"/>
        <v>25.156164383561645</v>
      </c>
      <c r="H230" s="11" t="s">
        <v>157</v>
      </c>
      <c r="I230" s="11" t="s">
        <v>407</v>
      </c>
      <c r="J230" s="12">
        <v>4300000</v>
      </c>
      <c r="K230" s="12">
        <f t="shared" si="14"/>
        <v>202127</v>
      </c>
      <c r="L230" s="12">
        <v>40000</v>
      </c>
      <c r="M230" s="12">
        <v>10</v>
      </c>
      <c r="N230" s="8"/>
      <c r="O230" s="8" t="s">
        <v>158</v>
      </c>
      <c r="P230" s="15" t="s">
        <v>408</v>
      </c>
      <c r="Q230" s="13">
        <v>7.4999999999999956E-2</v>
      </c>
      <c r="R230" s="12"/>
      <c r="S230" s="14">
        <f t="shared" si="15"/>
        <v>-1</v>
      </c>
      <c r="T230" s="8"/>
    </row>
    <row r="231" spans="1:20" x14ac:dyDescent="0.25">
      <c r="A231" s="8" t="s">
        <v>823</v>
      </c>
      <c r="B231" s="8" t="s">
        <v>1053</v>
      </c>
      <c r="C231" s="8" t="s">
        <v>409</v>
      </c>
      <c r="D231" s="9">
        <v>26152</v>
      </c>
      <c r="E231" s="10">
        <f t="shared" ca="1" si="12"/>
        <v>54.076712328767123</v>
      </c>
      <c r="F231" s="9">
        <v>44403</v>
      </c>
      <c r="G231" s="10">
        <f t="shared" ca="1" si="13"/>
        <v>4.0739726027397261</v>
      </c>
      <c r="H231" s="11" t="s">
        <v>43</v>
      </c>
      <c r="I231" s="11" t="s">
        <v>44</v>
      </c>
      <c r="J231" s="12">
        <v>651000</v>
      </c>
      <c r="K231" s="12">
        <f t="shared" si="14"/>
        <v>162750</v>
      </c>
      <c r="L231" s="12">
        <v>40000</v>
      </c>
      <c r="M231" s="12">
        <v>3</v>
      </c>
      <c r="N231" s="8">
        <v>4</v>
      </c>
      <c r="O231" s="8"/>
      <c r="P231" s="8" t="s">
        <v>155</v>
      </c>
      <c r="Q231" s="13">
        <v>5.0000000000000044E-2</v>
      </c>
      <c r="R231" s="12"/>
      <c r="S231" s="14">
        <f t="shared" si="15"/>
        <v>-1</v>
      </c>
      <c r="T231" s="8"/>
    </row>
    <row r="232" spans="1:20" x14ac:dyDescent="0.25">
      <c r="A232" s="8" t="s">
        <v>823</v>
      </c>
      <c r="B232" s="8" t="s">
        <v>1054</v>
      </c>
      <c r="C232" s="8" t="s">
        <v>410</v>
      </c>
      <c r="D232" s="9">
        <v>33529</v>
      </c>
      <c r="E232" s="10">
        <f t="shared" ca="1" si="12"/>
        <v>33.865753424657534</v>
      </c>
      <c r="F232" s="9">
        <v>45264</v>
      </c>
      <c r="G232" s="10">
        <f t="shared" ca="1" si="13"/>
        <v>1.715068493150685</v>
      </c>
      <c r="H232" s="11" t="s">
        <v>157</v>
      </c>
      <c r="I232" s="11" t="s">
        <v>411</v>
      </c>
      <c r="J232" s="12">
        <v>1600000</v>
      </c>
      <c r="K232" s="12">
        <f t="shared" si="14"/>
        <v>202127</v>
      </c>
      <c r="L232" s="12">
        <v>40000</v>
      </c>
      <c r="M232" s="12">
        <v>7</v>
      </c>
      <c r="N232" s="8"/>
      <c r="O232" s="8" t="s">
        <v>158</v>
      </c>
      <c r="P232" s="15" t="s">
        <v>412</v>
      </c>
      <c r="Q232" s="13">
        <v>5.0000000000000044E-2</v>
      </c>
      <c r="R232" s="12"/>
      <c r="S232" s="14">
        <f t="shared" si="15"/>
        <v>-1</v>
      </c>
      <c r="T232" s="8"/>
    </row>
    <row r="233" spans="1:20" x14ac:dyDescent="0.25">
      <c r="A233" s="8" t="s">
        <v>823</v>
      </c>
      <c r="B233" s="8" t="s">
        <v>1055</v>
      </c>
      <c r="C233" s="8" t="s">
        <v>413</v>
      </c>
      <c r="D233" s="9">
        <v>30856</v>
      </c>
      <c r="E233" s="10">
        <f t="shared" ca="1" si="12"/>
        <v>41.18904109589041</v>
      </c>
      <c r="F233" s="9">
        <v>43696</v>
      </c>
      <c r="G233" s="10">
        <f t="shared" ca="1" si="13"/>
        <v>6.0109589041095894</v>
      </c>
      <c r="H233" s="11" t="s">
        <v>78</v>
      </c>
      <c r="I233" s="11" t="s">
        <v>270</v>
      </c>
      <c r="J233" s="12">
        <v>2030000</v>
      </c>
      <c r="K233" s="12">
        <f t="shared" si="14"/>
        <v>202127</v>
      </c>
      <c r="L233" s="12">
        <v>40000</v>
      </c>
      <c r="M233" s="12">
        <v>6</v>
      </c>
      <c r="N233" s="8">
        <v>6</v>
      </c>
      <c r="O233" s="8"/>
      <c r="P233" s="8" t="s">
        <v>310</v>
      </c>
      <c r="Q233" s="13">
        <v>5.1813471502590636E-2</v>
      </c>
      <c r="R233" s="12"/>
      <c r="S233" s="14">
        <f t="shared" si="15"/>
        <v>-1</v>
      </c>
      <c r="T233" s="8"/>
    </row>
    <row r="234" spans="1:20" x14ac:dyDescent="0.25">
      <c r="A234" s="8" t="s">
        <v>823</v>
      </c>
      <c r="B234" s="8" t="s">
        <v>1056</v>
      </c>
      <c r="C234" s="8" t="s">
        <v>414</v>
      </c>
      <c r="D234" s="9">
        <v>22328</v>
      </c>
      <c r="E234" s="10">
        <f t="shared" ca="1" si="12"/>
        <v>64.553424657534251</v>
      </c>
      <c r="F234" s="9">
        <v>42290</v>
      </c>
      <c r="G234" s="10">
        <f t="shared" ca="1" si="13"/>
        <v>9.8630136986301373</v>
      </c>
      <c r="H234" s="11" t="s">
        <v>61</v>
      </c>
      <c r="I234" s="11" t="s">
        <v>415</v>
      </c>
      <c r="J234" s="12">
        <v>680000</v>
      </c>
      <c r="K234" s="12">
        <f t="shared" si="14"/>
        <v>170000</v>
      </c>
      <c r="L234" s="12">
        <v>40000</v>
      </c>
      <c r="M234" s="12">
        <v>3</v>
      </c>
      <c r="N234" s="8">
        <v>3</v>
      </c>
      <c r="O234" s="8"/>
      <c r="P234" s="8" t="s">
        <v>111</v>
      </c>
      <c r="Q234" s="13">
        <v>7.0866141732283561E-2</v>
      </c>
      <c r="R234" s="12"/>
      <c r="S234" s="14">
        <f t="shared" si="15"/>
        <v>-1</v>
      </c>
      <c r="T234" s="8"/>
    </row>
    <row r="235" spans="1:20" x14ac:dyDescent="0.25">
      <c r="A235" s="8" t="s">
        <v>823</v>
      </c>
      <c r="B235" s="8" t="s">
        <v>1057</v>
      </c>
      <c r="C235" s="8" t="s">
        <v>416</v>
      </c>
      <c r="D235" s="9">
        <v>28949</v>
      </c>
      <c r="E235" s="10">
        <f t="shared" ca="1" si="12"/>
        <v>46.413698630136984</v>
      </c>
      <c r="F235" s="9">
        <v>38355</v>
      </c>
      <c r="G235" s="10">
        <f t="shared" ca="1" si="13"/>
        <v>20.643835616438356</v>
      </c>
      <c r="H235" s="11" t="s">
        <v>49</v>
      </c>
      <c r="I235" s="11" t="s">
        <v>417</v>
      </c>
      <c r="J235" s="12">
        <v>6100000</v>
      </c>
      <c r="K235" s="12">
        <f t="shared" si="14"/>
        <v>202127</v>
      </c>
      <c r="L235" s="12">
        <v>200000</v>
      </c>
      <c r="M235" s="12">
        <v>13</v>
      </c>
      <c r="N235" s="8"/>
      <c r="O235" s="8" t="s">
        <v>85</v>
      </c>
      <c r="P235" s="8" t="s">
        <v>85</v>
      </c>
      <c r="Q235" s="13">
        <v>8.6206896551724199E-2</v>
      </c>
      <c r="R235" s="12"/>
      <c r="S235" s="14">
        <f t="shared" si="15"/>
        <v>-1</v>
      </c>
      <c r="T235" s="8"/>
    </row>
    <row r="236" spans="1:20" x14ac:dyDescent="0.25">
      <c r="A236" s="8" t="s">
        <v>823</v>
      </c>
      <c r="B236" s="8" t="s">
        <v>1058</v>
      </c>
      <c r="C236" s="8" t="s">
        <v>418</v>
      </c>
      <c r="D236" s="9">
        <v>34535</v>
      </c>
      <c r="E236" s="10">
        <f t="shared" ca="1" si="12"/>
        <v>31.109589041095891</v>
      </c>
      <c r="F236" s="9">
        <v>45096</v>
      </c>
      <c r="G236" s="10">
        <f t="shared" ca="1" si="13"/>
        <v>2.1753424657534248</v>
      </c>
      <c r="H236" s="11" t="s">
        <v>43</v>
      </c>
      <c r="I236" s="11" t="s">
        <v>44</v>
      </c>
      <c r="J236" s="12">
        <v>630000</v>
      </c>
      <c r="K236" s="12">
        <f t="shared" si="14"/>
        <v>157500</v>
      </c>
      <c r="L236" s="12">
        <v>40000</v>
      </c>
      <c r="M236" s="12">
        <v>3</v>
      </c>
      <c r="N236" s="8">
        <v>4</v>
      </c>
      <c r="O236" s="8"/>
      <c r="P236" s="8" t="s">
        <v>127</v>
      </c>
      <c r="Q236" s="13">
        <v>8.6206896551724199E-2</v>
      </c>
      <c r="R236" s="12"/>
      <c r="S236" s="14">
        <f t="shared" si="15"/>
        <v>-1</v>
      </c>
      <c r="T236" s="8"/>
    </row>
    <row r="237" spans="1:20" x14ac:dyDescent="0.25">
      <c r="A237" s="8" t="s">
        <v>823</v>
      </c>
      <c r="B237" s="8" t="s">
        <v>1059</v>
      </c>
      <c r="C237" s="8" t="s">
        <v>419</v>
      </c>
      <c r="D237" s="9">
        <v>31030</v>
      </c>
      <c r="E237" s="10">
        <f t="shared" ca="1" si="12"/>
        <v>40.712328767123289</v>
      </c>
      <c r="F237" s="9">
        <v>42984</v>
      </c>
      <c r="G237" s="10">
        <f t="shared" ca="1" si="13"/>
        <v>7.9616438356164387</v>
      </c>
      <c r="H237" s="11" t="s">
        <v>316</v>
      </c>
      <c r="I237" s="11" t="s">
        <v>420</v>
      </c>
      <c r="J237" s="12">
        <v>840000</v>
      </c>
      <c r="K237" s="12">
        <f t="shared" si="14"/>
        <v>202127</v>
      </c>
      <c r="L237" s="12">
        <v>40000</v>
      </c>
      <c r="M237" s="12">
        <v>5</v>
      </c>
      <c r="N237" s="8"/>
      <c r="O237" s="8" t="s">
        <v>34</v>
      </c>
      <c r="P237" s="8"/>
      <c r="Q237" s="13">
        <v>6.5989847715736127E-2</v>
      </c>
      <c r="R237" s="12"/>
      <c r="S237" s="14">
        <f t="shared" si="15"/>
        <v>-1</v>
      </c>
      <c r="T237" s="8"/>
    </row>
    <row r="238" spans="1:20" x14ac:dyDescent="0.25">
      <c r="A238" s="8" t="s">
        <v>823</v>
      </c>
      <c r="B238" s="8" t="s">
        <v>1060</v>
      </c>
      <c r="C238" s="8" t="s">
        <v>421</v>
      </c>
      <c r="D238" s="9">
        <v>31157</v>
      </c>
      <c r="E238" s="10">
        <f t="shared" ca="1" si="12"/>
        <v>40.364383561643834</v>
      </c>
      <c r="F238" s="9">
        <v>41764</v>
      </c>
      <c r="G238" s="10">
        <f t="shared" ca="1" si="13"/>
        <v>11.304109589041095</v>
      </c>
      <c r="H238" s="11" t="s">
        <v>422</v>
      </c>
      <c r="I238" s="16" t="s">
        <v>322</v>
      </c>
      <c r="J238" s="12">
        <v>3637000</v>
      </c>
      <c r="K238" s="12">
        <f t="shared" si="14"/>
        <v>202127</v>
      </c>
      <c r="L238" s="12">
        <v>40000</v>
      </c>
      <c r="M238" s="12">
        <v>10</v>
      </c>
      <c r="N238" s="8"/>
      <c r="O238" s="8" t="s">
        <v>95</v>
      </c>
      <c r="P238" s="15" t="s">
        <v>323</v>
      </c>
      <c r="Q238" s="13">
        <v>3.9285714285714368E-2</v>
      </c>
      <c r="R238" s="12"/>
      <c r="S238" s="14">
        <f t="shared" si="15"/>
        <v>-1</v>
      </c>
      <c r="T238" s="8"/>
    </row>
    <row r="239" spans="1:20" x14ac:dyDescent="0.25">
      <c r="A239" s="8" t="s">
        <v>823</v>
      </c>
      <c r="B239" s="8" t="s">
        <v>1061</v>
      </c>
      <c r="C239" s="8" t="s">
        <v>423</v>
      </c>
      <c r="D239" s="9">
        <v>23478</v>
      </c>
      <c r="E239" s="10">
        <f t="shared" ca="1" si="12"/>
        <v>61.402739726027399</v>
      </c>
      <c r="F239" s="9">
        <v>31656</v>
      </c>
      <c r="G239" s="10">
        <f t="shared" ca="1" si="13"/>
        <v>38.9972602739726</v>
      </c>
      <c r="H239" s="11" t="s">
        <v>225</v>
      </c>
      <c r="I239" s="11" t="s">
        <v>424</v>
      </c>
      <c r="J239" s="12">
        <v>1701000</v>
      </c>
      <c r="K239" s="12">
        <f t="shared" si="14"/>
        <v>202127</v>
      </c>
      <c r="L239" s="12">
        <v>40000</v>
      </c>
      <c r="M239" s="12">
        <v>6</v>
      </c>
      <c r="N239" s="8">
        <v>6</v>
      </c>
      <c r="O239" s="8"/>
      <c r="P239" s="8" t="s">
        <v>178</v>
      </c>
      <c r="Q239" s="13">
        <v>5.0000000000000044E-2</v>
      </c>
      <c r="R239" s="12"/>
      <c r="S239" s="14">
        <f t="shared" si="15"/>
        <v>-1</v>
      </c>
      <c r="T239" s="8"/>
    </row>
    <row r="240" spans="1:20" x14ac:dyDescent="0.25">
      <c r="A240" s="8" t="s">
        <v>823</v>
      </c>
      <c r="B240" s="8" t="s">
        <v>1062</v>
      </c>
      <c r="C240" s="8" t="s">
        <v>425</v>
      </c>
      <c r="D240" s="9">
        <v>33442</v>
      </c>
      <c r="E240" s="10">
        <f t="shared" ca="1" si="12"/>
        <v>34.104109589041094</v>
      </c>
      <c r="F240" s="9">
        <v>43102</v>
      </c>
      <c r="G240" s="10">
        <f t="shared" ca="1" si="13"/>
        <v>7.6383561643835618</v>
      </c>
      <c r="H240" s="11" t="s">
        <v>29</v>
      </c>
      <c r="I240" s="11" t="s">
        <v>404</v>
      </c>
      <c r="J240" s="12">
        <v>3650000</v>
      </c>
      <c r="K240" s="12">
        <f t="shared" si="14"/>
        <v>202127</v>
      </c>
      <c r="L240" s="12">
        <v>40000</v>
      </c>
      <c r="M240" s="12">
        <v>8</v>
      </c>
      <c r="N240" s="8"/>
      <c r="O240" s="8" t="s">
        <v>30</v>
      </c>
      <c r="P240" s="15" t="s">
        <v>405</v>
      </c>
      <c r="Q240" s="13">
        <v>5.7971014492753659E-2</v>
      </c>
      <c r="R240" s="12"/>
      <c r="S240" s="14">
        <f t="shared" si="15"/>
        <v>-1</v>
      </c>
      <c r="T240" s="8"/>
    </row>
    <row r="241" spans="1:20" x14ac:dyDescent="0.25">
      <c r="A241" s="8" t="s">
        <v>823</v>
      </c>
      <c r="B241" s="8" t="s">
        <v>1063</v>
      </c>
      <c r="C241" s="8" t="s">
        <v>426</v>
      </c>
      <c r="D241" s="9">
        <v>34974</v>
      </c>
      <c r="E241" s="10">
        <f t="shared" ca="1" si="12"/>
        <v>29.906849315068492</v>
      </c>
      <c r="F241" s="9">
        <v>44942</v>
      </c>
      <c r="G241" s="10">
        <f t="shared" ca="1" si="13"/>
        <v>2.5972602739726027</v>
      </c>
      <c r="H241" s="11" t="s">
        <v>32</v>
      </c>
      <c r="I241" s="11" t="s">
        <v>427</v>
      </c>
      <c r="J241" s="12">
        <v>1150000</v>
      </c>
      <c r="K241" s="12">
        <f t="shared" si="14"/>
        <v>202127</v>
      </c>
      <c r="L241" s="12">
        <v>40000</v>
      </c>
      <c r="M241" s="12">
        <v>6</v>
      </c>
      <c r="N241" s="8"/>
      <c r="O241" s="8" t="s">
        <v>34</v>
      </c>
      <c r="P241" s="8"/>
      <c r="Q241" s="13">
        <v>0.14999999999999991</v>
      </c>
      <c r="R241" s="12"/>
      <c r="S241" s="14">
        <f t="shared" si="15"/>
        <v>-1</v>
      </c>
      <c r="T241" s="8"/>
    </row>
    <row r="242" spans="1:20" x14ac:dyDescent="0.25">
      <c r="A242" s="8" t="s">
        <v>823</v>
      </c>
      <c r="B242" s="8" t="s">
        <v>1064</v>
      </c>
      <c r="C242" s="8" t="s">
        <v>428</v>
      </c>
      <c r="D242" s="9">
        <v>35941</v>
      </c>
      <c r="E242" s="10">
        <f t="shared" ca="1" si="12"/>
        <v>27.257534246575343</v>
      </c>
      <c r="F242" s="9">
        <v>44252</v>
      </c>
      <c r="G242" s="10">
        <f t="shared" ca="1" si="13"/>
        <v>4.4876712328767123</v>
      </c>
      <c r="H242" s="11" t="s">
        <v>19</v>
      </c>
      <c r="I242" s="11" t="s">
        <v>44</v>
      </c>
      <c r="J242" s="12">
        <v>775000</v>
      </c>
      <c r="K242" s="12">
        <f t="shared" si="14"/>
        <v>193750</v>
      </c>
      <c r="L242" s="12">
        <v>40000</v>
      </c>
      <c r="M242" s="12">
        <v>4</v>
      </c>
      <c r="N242" s="8">
        <v>4</v>
      </c>
      <c r="O242" s="8"/>
      <c r="P242" s="8" t="s">
        <v>185</v>
      </c>
      <c r="Q242" s="13">
        <v>0.10714285714285721</v>
      </c>
      <c r="R242" s="12"/>
      <c r="S242" s="14">
        <f t="shared" si="15"/>
        <v>-1</v>
      </c>
      <c r="T242" s="8"/>
    </row>
    <row r="243" spans="1:20" x14ac:dyDescent="0.25">
      <c r="A243" s="8" t="s">
        <v>823</v>
      </c>
      <c r="B243" s="8" t="s">
        <v>1065</v>
      </c>
      <c r="C243" s="8" t="s">
        <v>429</v>
      </c>
      <c r="D243" s="9">
        <v>28159</v>
      </c>
      <c r="E243" s="10">
        <f t="shared" ca="1" si="12"/>
        <v>48.578082191780823</v>
      </c>
      <c r="F243" s="9">
        <v>44228</v>
      </c>
      <c r="G243" s="10">
        <f t="shared" ca="1" si="13"/>
        <v>4.5534246575342463</v>
      </c>
      <c r="H243" s="11" t="s">
        <v>87</v>
      </c>
      <c r="I243" s="11" t="s">
        <v>430</v>
      </c>
      <c r="J243" s="12">
        <v>4507000</v>
      </c>
      <c r="K243" s="12">
        <f t="shared" si="14"/>
        <v>202127</v>
      </c>
      <c r="L243" s="12">
        <v>40000</v>
      </c>
      <c r="M243" s="12">
        <v>12</v>
      </c>
      <c r="N243" s="8"/>
      <c r="O243" s="8"/>
      <c r="P243" s="8"/>
      <c r="Q243" s="13">
        <v>3.5472662531587318E-2</v>
      </c>
      <c r="R243" s="12"/>
      <c r="S243" s="14">
        <f t="shared" si="15"/>
        <v>-1</v>
      </c>
      <c r="T243" s="8"/>
    </row>
    <row r="244" spans="1:20" x14ac:dyDescent="0.25">
      <c r="A244" s="8" t="s">
        <v>823</v>
      </c>
      <c r="B244" s="8" t="s">
        <v>1066</v>
      </c>
      <c r="C244" s="8" t="s">
        <v>431</v>
      </c>
      <c r="D244" s="9">
        <v>30651</v>
      </c>
      <c r="E244" s="10">
        <f t="shared" ca="1" si="12"/>
        <v>41.750684931506846</v>
      </c>
      <c r="F244" s="9">
        <v>41183</v>
      </c>
      <c r="G244" s="10">
        <f t="shared" ca="1" si="13"/>
        <v>12.895890410958904</v>
      </c>
      <c r="H244" s="11" t="s">
        <v>225</v>
      </c>
      <c r="I244" s="11" t="s">
        <v>432</v>
      </c>
      <c r="J244" s="12">
        <v>1050000</v>
      </c>
      <c r="K244" s="12">
        <f t="shared" si="14"/>
        <v>202127</v>
      </c>
      <c r="L244" s="12">
        <v>40000</v>
      </c>
      <c r="M244" s="12">
        <v>5</v>
      </c>
      <c r="N244" s="8">
        <v>5</v>
      </c>
      <c r="O244" s="8"/>
      <c r="P244" s="8" t="s">
        <v>127</v>
      </c>
      <c r="Q244" s="13">
        <v>0.10526315789473695</v>
      </c>
      <c r="R244" s="12"/>
      <c r="S244" s="14">
        <f t="shared" si="15"/>
        <v>-1</v>
      </c>
      <c r="T244" s="8"/>
    </row>
    <row r="245" spans="1:20" x14ac:dyDescent="0.25">
      <c r="A245" s="8" t="s">
        <v>823</v>
      </c>
      <c r="B245" s="8" t="s">
        <v>1067</v>
      </c>
      <c r="C245" s="8" t="s">
        <v>433</v>
      </c>
      <c r="D245" s="9">
        <v>32531</v>
      </c>
      <c r="E245" s="10">
        <f t="shared" ca="1" si="12"/>
        <v>36.6</v>
      </c>
      <c r="F245" s="9">
        <v>45201</v>
      </c>
      <c r="G245" s="10">
        <f t="shared" ca="1" si="13"/>
        <v>1.8876712328767122</v>
      </c>
      <c r="H245" s="11" t="s">
        <v>316</v>
      </c>
      <c r="I245" s="11" t="s">
        <v>420</v>
      </c>
      <c r="J245" s="12">
        <v>820000</v>
      </c>
      <c r="K245" s="12">
        <f t="shared" si="14"/>
        <v>202127</v>
      </c>
      <c r="L245" s="12">
        <v>40000</v>
      </c>
      <c r="M245" s="12">
        <v>5</v>
      </c>
      <c r="N245" s="8"/>
      <c r="O245" s="8" t="s">
        <v>34</v>
      </c>
      <c r="P245" s="8"/>
      <c r="Q245" s="13">
        <v>9.3333333333333268E-2</v>
      </c>
      <c r="R245" s="12"/>
      <c r="S245" s="14">
        <f t="shared" si="15"/>
        <v>-1</v>
      </c>
      <c r="T245" s="8"/>
    </row>
    <row r="246" spans="1:20" x14ac:dyDescent="0.25">
      <c r="A246" s="8" t="s">
        <v>823</v>
      </c>
      <c r="B246" s="8" t="s">
        <v>1068</v>
      </c>
      <c r="C246" s="8" t="s">
        <v>434</v>
      </c>
      <c r="D246" s="9">
        <v>25235</v>
      </c>
      <c r="E246" s="10">
        <f t="shared" ca="1" si="12"/>
        <v>56.589041095890408</v>
      </c>
      <c r="F246" s="9">
        <v>33179</v>
      </c>
      <c r="G246" s="10">
        <f t="shared" ca="1" si="13"/>
        <v>34.824657534246576</v>
      </c>
      <c r="H246" s="11" t="s">
        <v>157</v>
      </c>
      <c r="I246" s="11" t="s">
        <v>411</v>
      </c>
      <c r="J246" s="12">
        <v>2650000</v>
      </c>
      <c r="K246" s="12">
        <f t="shared" si="14"/>
        <v>202127</v>
      </c>
      <c r="L246" s="12">
        <v>40000</v>
      </c>
      <c r="M246" s="12">
        <v>8</v>
      </c>
      <c r="N246" s="8"/>
      <c r="O246" s="8" t="s">
        <v>158</v>
      </c>
      <c r="P246" s="15" t="s">
        <v>70</v>
      </c>
      <c r="Q246" s="13">
        <v>6.0000000000000053E-2</v>
      </c>
      <c r="R246" s="12"/>
      <c r="S246" s="14">
        <f t="shared" si="15"/>
        <v>-1</v>
      </c>
      <c r="T246" s="8"/>
    </row>
    <row r="247" spans="1:20" x14ac:dyDescent="0.25">
      <c r="A247" s="8" t="s">
        <v>823</v>
      </c>
      <c r="B247" s="8" t="s">
        <v>1069</v>
      </c>
      <c r="C247" s="8" t="s">
        <v>435</v>
      </c>
      <c r="D247" s="9">
        <v>26515</v>
      </c>
      <c r="E247" s="10">
        <f t="shared" ca="1" si="12"/>
        <v>53.082191780821915</v>
      </c>
      <c r="F247" s="9">
        <v>44418</v>
      </c>
      <c r="G247" s="10">
        <f t="shared" ca="1" si="13"/>
        <v>4.0328767123287674</v>
      </c>
      <c r="H247" s="11" t="s">
        <v>225</v>
      </c>
      <c r="I247" s="11" t="s">
        <v>27</v>
      </c>
      <c r="J247" s="12">
        <v>735000</v>
      </c>
      <c r="K247" s="12">
        <f t="shared" si="14"/>
        <v>183750</v>
      </c>
      <c r="L247" s="12">
        <v>40000</v>
      </c>
      <c r="M247" s="12">
        <v>4</v>
      </c>
      <c r="N247" s="8">
        <v>4</v>
      </c>
      <c r="O247" s="8"/>
      <c r="P247" s="8" t="s">
        <v>127</v>
      </c>
      <c r="Q247" s="13">
        <v>6.5217391304347894E-2</v>
      </c>
      <c r="R247" s="12"/>
      <c r="S247" s="14">
        <f t="shared" si="15"/>
        <v>-1</v>
      </c>
      <c r="T247" s="8"/>
    </row>
    <row r="248" spans="1:20" x14ac:dyDescent="0.25">
      <c r="A248" s="8" t="s">
        <v>823</v>
      </c>
      <c r="B248" s="8" t="s">
        <v>1070</v>
      </c>
      <c r="C248" s="8" t="s">
        <v>436</v>
      </c>
      <c r="D248" s="9">
        <v>26052</v>
      </c>
      <c r="E248" s="10">
        <f t="shared" ca="1" si="12"/>
        <v>54.350684931506848</v>
      </c>
      <c r="F248" s="9">
        <v>33664</v>
      </c>
      <c r="G248" s="10">
        <f t="shared" ca="1" si="13"/>
        <v>33.495890410958907</v>
      </c>
      <c r="H248" s="11" t="s">
        <v>59</v>
      </c>
      <c r="I248" s="11" t="s">
        <v>44</v>
      </c>
      <c r="J248" s="12">
        <v>1450000</v>
      </c>
      <c r="K248" s="12">
        <f t="shared" si="14"/>
        <v>202127</v>
      </c>
      <c r="L248" s="12">
        <v>40000</v>
      </c>
      <c r="M248" s="12">
        <v>5</v>
      </c>
      <c r="N248" s="8">
        <v>5</v>
      </c>
      <c r="O248" s="8"/>
      <c r="P248" s="8" t="s">
        <v>132</v>
      </c>
      <c r="Q248" s="13">
        <v>5.0724637681159424E-2</v>
      </c>
      <c r="R248" s="12"/>
      <c r="S248" s="14">
        <f t="shared" si="15"/>
        <v>-1</v>
      </c>
      <c r="T248" s="8"/>
    </row>
    <row r="249" spans="1:20" x14ac:dyDescent="0.25">
      <c r="A249" s="8" t="s">
        <v>823</v>
      </c>
      <c r="B249" s="8" t="s">
        <v>1071</v>
      </c>
      <c r="C249" s="8" t="s">
        <v>437</v>
      </c>
      <c r="D249" s="9">
        <v>30407</v>
      </c>
      <c r="E249" s="10">
        <f t="shared" ca="1" si="12"/>
        <v>42.419178082191777</v>
      </c>
      <c r="F249" s="9">
        <v>43913</v>
      </c>
      <c r="G249" s="10">
        <f t="shared" ca="1" si="13"/>
        <v>5.4164383561643836</v>
      </c>
      <c r="H249" s="11" t="s">
        <v>438</v>
      </c>
      <c r="I249" s="11" t="s">
        <v>439</v>
      </c>
      <c r="J249" s="12">
        <v>2200000</v>
      </c>
      <c r="K249" s="12">
        <f t="shared" si="14"/>
        <v>202127</v>
      </c>
      <c r="L249" s="12">
        <v>40000</v>
      </c>
      <c r="M249" s="12">
        <v>7</v>
      </c>
      <c r="N249" s="8"/>
      <c r="O249" s="8" t="s">
        <v>34</v>
      </c>
      <c r="P249" s="15" t="s">
        <v>70</v>
      </c>
      <c r="Q249" s="13">
        <v>0.10000000000000009</v>
      </c>
      <c r="R249" s="12"/>
      <c r="S249" s="14">
        <f t="shared" si="15"/>
        <v>-1</v>
      </c>
      <c r="T249" s="8"/>
    </row>
    <row r="250" spans="1:20" x14ac:dyDescent="0.25">
      <c r="A250" s="8" t="s">
        <v>823</v>
      </c>
      <c r="B250" s="8" t="s">
        <v>1072</v>
      </c>
      <c r="C250" s="8" t="s">
        <v>440</v>
      </c>
      <c r="D250" s="9">
        <v>29066</v>
      </c>
      <c r="E250" s="10">
        <f t="shared" ca="1" si="12"/>
        <v>46.093150684931508</v>
      </c>
      <c r="F250" s="9">
        <v>41078</v>
      </c>
      <c r="G250" s="10">
        <f t="shared" ca="1" si="13"/>
        <v>13.183561643835617</v>
      </c>
      <c r="H250" s="11" t="s">
        <v>19</v>
      </c>
      <c r="I250" s="11" t="s">
        <v>44</v>
      </c>
      <c r="J250" s="12">
        <v>840000</v>
      </c>
      <c r="K250" s="12">
        <f t="shared" si="14"/>
        <v>202127</v>
      </c>
      <c r="L250" s="12">
        <v>40000</v>
      </c>
      <c r="M250" s="12">
        <v>5</v>
      </c>
      <c r="N250" s="8">
        <v>5</v>
      </c>
      <c r="O250" s="8"/>
      <c r="P250" s="8" t="s">
        <v>127</v>
      </c>
      <c r="Q250" s="13">
        <v>6.3291139240506222E-2</v>
      </c>
      <c r="R250" s="12"/>
      <c r="S250" s="14">
        <f t="shared" si="15"/>
        <v>-1</v>
      </c>
      <c r="T250" s="8"/>
    </row>
    <row r="251" spans="1:20" x14ac:dyDescent="0.25">
      <c r="A251" s="8" t="s">
        <v>823</v>
      </c>
      <c r="B251" s="8" t="s">
        <v>1073</v>
      </c>
      <c r="C251" s="8" t="s">
        <v>441</v>
      </c>
      <c r="D251" s="9">
        <v>34127</v>
      </c>
      <c r="E251" s="10">
        <f t="shared" ca="1" si="12"/>
        <v>32.227397260273975</v>
      </c>
      <c r="F251" s="9">
        <v>42220</v>
      </c>
      <c r="G251" s="10">
        <f t="shared" ca="1" si="13"/>
        <v>10.054794520547945</v>
      </c>
      <c r="H251" s="11" t="s">
        <v>26</v>
      </c>
      <c r="I251" s="11" t="s">
        <v>442</v>
      </c>
      <c r="J251" s="12">
        <v>1005000</v>
      </c>
      <c r="K251" s="12">
        <f t="shared" si="14"/>
        <v>202127</v>
      </c>
      <c r="L251" s="12">
        <v>40000</v>
      </c>
      <c r="M251" s="12">
        <v>5</v>
      </c>
      <c r="N251" s="8">
        <v>5</v>
      </c>
      <c r="O251" s="8"/>
      <c r="P251" s="8" t="s">
        <v>173</v>
      </c>
      <c r="Q251" s="13">
        <v>8.6486486486486491E-2</v>
      </c>
      <c r="R251" s="12"/>
      <c r="S251" s="14">
        <f t="shared" si="15"/>
        <v>-1</v>
      </c>
      <c r="T251" s="8"/>
    </row>
    <row r="252" spans="1:20" x14ac:dyDescent="0.25">
      <c r="A252" s="8" t="s">
        <v>823</v>
      </c>
      <c r="B252" s="8" t="s">
        <v>1074</v>
      </c>
      <c r="C252" s="8" t="s">
        <v>443</v>
      </c>
      <c r="D252" s="9">
        <v>32513</v>
      </c>
      <c r="E252" s="10">
        <f t="shared" ca="1" si="12"/>
        <v>36.649315068493152</v>
      </c>
      <c r="F252" s="9">
        <v>43850</v>
      </c>
      <c r="G252" s="10">
        <f t="shared" ca="1" si="13"/>
        <v>5.5890410958904111</v>
      </c>
      <c r="H252" s="11" t="s">
        <v>138</v>
      </c>
      <c r="I252" s="11" t="s">
        <v>23</v>
      </c>
      <c r="J252" s="12">
        <v>693000</v>
      </c>
      <c r="K252" s="12">
        <f t="shared" si="14"/>
        <v>173250</v>
      </c>
      <c r="L252" s="12">
        <v>40000</v>
      </c>
      <c r="M252" s="12">
        <v>4</v>
      </c>
      <c r="N252" s="8"/>
      <c r="O252" s="8" t="s">
        <v>30</v>
      </c>
      <c r="P252" s="8"/>
      <c r="Q252" s="13">
        <v>5.0000000000000044E-2</v>
      </c>
      <c r="R252" s="17"/>
      <c r="S252" s="14">
        <f t="shared" si="15"/>
        <v>-1</v>
      </c>
      <c r="T252" s="8"/>
    </row>
    <row r="253" spans="1:20" x14ac:dyDescent="0.25">
      <c r="A253" s="8" t="s">
        <v>823</v>
      </c>
      <c r="B253" s="8" t="s">
        <v>1075</v>
      </c>
      <c r="C253" s="8" t="s">
        <v>444</v>
      </c>
      <c r="D253" s="9">
        <v>36178</v>
      </c>
      <c r="E253" s="10">
        <f t="shared" ca="1" si="12"/>
        <v>26.608219178082191</v>
      </c>
      <c r="F253" s="9">
        <v>45565</v>
      </c>
      <c r="G253" s="10">
        <f t="shared" ca="1" si="13"/>
        <v>0.8904109589041096</v>
      </c>
      <c r="H253" s="11" t="s">
        <v>26</v>
      </c>
      <c r="I253" s="11" t="s">
        <v>27</v>
      </c>
      <c r="J253" s="12">
        <v>570000</v>
      </c>
      <c r="K253" s="12">
        <f t="shared" si="14"/>
        <v>142500</v>
      </c>
      <c r="L253" s="12">
        <v>40000</v>
      </c>
      <c r="M253" s="12">
        <v>1</v>
      </c>
      <c r="N253" s="8">
        <v>2</v>
      </c>
      <c r="O253" s="8"/>
      <c r="P253" s="8" t="s">
        <v>111</v>
      </c>
      <c r="Q253" s="13">
        <v>5.555555555555558E-2</v>
      </c>
      <c r="R253" s="12"/>
      <c r="S253" s="14">
        <f t="shared" si="15"/>
        <v>-1</v>
      </c>
      <c r="T253" s="8"/>
    </row>
    <row r="254" spans="1:20" x14ac:dyDescent="0.25">
      <c r="A254" s="8" t="s">
        <v>823</v>
      </c>
      <c r="B254" s="8" t="s">
        <v>1076</v>
      </c>
      <c r="C254" s="8" t="s">
        <v>445</v>
      </c>
      <c r="D254" s="9">
        <v>30458</v>
      </c>
      <c r="E254" s="10">
        <f t="shared" ca="1" si="12"/>
        <v>42.279452054794518</v>
      </c>
      <c r="F254" s="9">
        <v>43941</v>
      </c>
      <c r="G254" s="10">
        <f t="shared" ca="1" si="13"/>
        <v>5.3397260273972602</v>
      </c>
      <c r="H254" s="11" t="s">
        <v>78</v>
      </c>
      <c r="I254" s="11" t="s">
        <v>135</v>
      </c>
      <c r="J254" s="12">
        <v>1540000</v>
      </c>
      <c r="K254" s="12">
        <f t="shared" si="14"/>
        <v>202127</v>
      </c>
      <c r="L254" s="12">
        <v>40000</v>
      </c>
      <c r="M254" s="12">
        <v>6</v>
      </c>
      <c r="N254" s="8">
        <v>6</v>
      </c>
      <c r="O254" s="8"/>
      <c r="P254" s="8" t="s">
        <v>136</v>
      </c>
      <c r="Q254" s="13">
        <v>0.10000000000000009</v>
      </c>
      <c r="R254" s="12"/>
      <c r="S254" s="14">
        <f t="shared" si="15"/>
        <v>-1</v>
      </c>
      <c r="T254" s="8"/>
    </row>
    <row r="255" spans="1:20" x14ac:dyDescent="0.25">
      <c r="A255" s="8" t="s">
        <v>823</v>
      </c>
      <c r="B255" s="8" t="s">
        <v>1077</v>
      </c>
      <c r="C255" s="8" t="s">
        <v>446</v>
      </c>
      <c r="D255" s="9">
        <v>27966</v>
      </c>
      <c r="E255" s="10">
        <f t="shared" ca="1" si="12"/>
        <v>49.106849315068494</v>
      </c>
      <c r="F255" s="9">
        <v>42009</v>
      </c>
      <c r="G255" s="10">
        <f t="shared" ca="1" si="13"/>
        <v>10.632876712328768</v>
      </c>
      <c r="H255" s="11" t="s">
        <v>75</v>
      </c>
      <c r="I255" s="11" t="s">
        <v>447</v>
      </c>
      <c r="J255" s="12">
        <v>6300000</v>
      </c>
      <c r="K255" s="12">
        <f t="shared" si="14"/>
        <v>202127</v>
      </c>
      <c r="L255" s="12">
        <v>200000</v>
      </c>
      <c r="M255" s="12">
        <v>13</v>
      </c>
      <c r="N255" s="8"/>
      <c r="O255" s="8"/>
      <c r="P255" s="8" t="s">
        <v>448</v>
      </c>
      <c r="Q255" s="13">
        <v>5.0000000000000044E-2</v>
      </c>
      <c r="R255" s="12"/>
      <c r="S255" s="14">
        <f t="shared" si="15"/>
        <v>-1</v>
      </c>
      <c r="T255" s="8"/>
    </row>
    <row r="256" spans="1:20" x14ac:dyDescent="0.25">
      <c r="A256" s="8" t="s">
        <v>823</v>
      </c>
      <c r="B256" s="8" t="s">
        <v>1078</v>
      </c>
      <c r="C256" s="8" t="s">
        <v>449</v>
      </c>
      <c r="D256" s="9">
        <v>35159</v>
      </c>
      <c r="E256" s="10">
        <f t="shared" ca="1" si="12"/>
        <v>29.4</v>
      </c>
      <c r="F256" s="9">
        <v>45446</v>
      </c>
      <c r="G256" s="10">
        <f t="shared" ca="1" si="13"/>
        <v>1.2164383561643837</v>
      </c>
      <c r="H256" s="11" t="s">
        <v>22</v>
      </c>
      <c r="I256" s="11" t="s">
        <v>193</v>
      </c>
      <c r="J256" s="12">
        <v>1000000</v>
      </c>
      <c r="K256" s="12">
        <f t="shared" si="14"/>
        <v>202127</v>
      </c>
      <c r="L256" s="12">
        <v>40000</v>
      </c>
      <c r="M256" s="12">
        <v>6</v>
      </c>
      <c r="N256" s="8"/>
      <c r="O256" s="8" t="s">
        <v>24</v>
      </c>
      <c r="P256" s="8" t="s">
        <v>194</v>
      </c>
      <c r="Q256" s="13">
        <v>5.555555555555558E-2</v>
      </c>
      <c r="R256" s="12">
        <v>1100000</v>
      </c>
      <c r="S256" s="14">
        <f t="shared" si="15"/>
        <v>0.10000000000000009</v>
      </c>
      <c r="T256" s="8"/>
    </row>
    <row r="257" spans="1:20" x14ac:dyDescent="0.25">
      <c r="A257" s="8" t="s">
        <v>823</v>
      </c>
      <c r="B257" s="8" t="s">
        <v>1079</v>
      </c>
      <c r="C257" s="8" t="s">
        <v>450</v>
      </c>
      <c r="D257" s="9">
        <v>34439</v>
      </c>
      <c r="E257" s="10">
        <f t="shared" ca="1" si="12"/>
        <v>31.372602739726027</v>
      </c>
      <c r="F257" s="9">
        <v>44655</v>
      </c>
      <c r="G257" s="10">
        <f t="shared" ca="1" si="13"/>
        <v>3.3835616438356166</v>
      </c>
      <c r="H257" s="11" t="s">
        <v>115</v>
      </c>
      <c r="I257" s="11" t="s">
        <v>116</v>
      </c>
      <c r="J257" s="12">
        <v>1200000</v>
      </c>
      <c r="K257" s="12">
        <f t="shared" si="14"/>
        <v>202127</v>
      </c>
      <c r="L257" s="12">
        <v>40000</v>
      </c>
      <c r="M257" s="12">
        <v>5</v>
      </c>
      <c r="N257" s="8"/>
      <c r="O257" s="8"/>
      <c r="P257" s="8"/>
      <c r="Q257" s="13">
        <v>0.23203285420944564</v>
      </c>
      <c r="R257" s="12"/>
      <c r="S257" s="14">
        <f t="shared" si="15"/>
        <v>-1</v>
      </c>
      <c r="T257" s="8"/>
    </row>
    <row r="258" spans="1:20" x14ac:dyDescent="0.25">
      <c r="A258" s="8" t="s">
        <v>823</v>
      </c>
      <c r="B258" s="8" t="s">
        <v>1080</v>
      </c>
      <c r="C258" s="8" t="s">
        <v>451</v>
      </c>
      <c r="D258" s="9">
        <v>25831</v>
      </c>
      <c r="E258" s="10">
        <f t="shared" ref="E258:E321" ca="1" si="16">(TODAY()-D258)/365</f>
        <v>54.956164383561642</v>
      </c>
      <c r="F258" s="9">
        <v>41687</v>
      </c>
      <c r="G258" s="10">
        <f t="shared" ref="G258:G321" ca="1" si="17">(TODAY()-F258)/365</f>
        <v>11.515068493150684</v>
      </c>
      <c r="H258" s="11" t="s">
        <v>59</v>
      </c>
      <c r="I258" s="11" t="s">
        <v>44</v>
      </c>
      <c r="J258" s="12">
        <v>740000</v>
      </c>
      <c r="K258" s="12">
        <f t="shared" si="14"/>
        <v>185000</v>
      </c>
      <c r="L258" s="12">
        <v>40000</v>
      </c>
      <c r="M258" s="12">
        <v>4</v>
      </c>
      <c r="N258" s="8">
        <v>4</v>
      </c>
      <c r="O258" s="8"/>
      <c r="P258" s="8" t="s">
        <v>127</v>
      </c>
      <c r="Q258" s="13">
        <v>7.2463768115942129E-2</v>
      </c>
      <c r="R258" s="12"/>
      <c r="S258" s="14">
        <f t="shared" si="15"/>
        <v>-1</v>
      </c>
      <c r="T258" s="8"/>
    </row>
    <row r="259" spans="1:20" x14ac:dyDescent="0.25">
      <c r="A259" s="8" t="s">
        <v>823</v>
      </c>
      <c r="B259" s="8" t="s">
        <v>1081</v>
      </c>
      <c r="C259" s="8" t="s">
        <v>452</v>
      </c>
      <c r="D259" s="9">
        <v>30680</v>
      </c>
      <c r="E259" s="10">
        <f t="shared" ca="1" si="16"/>
        <v>41.671232876712331</v>
      </c>
      <c r="F259" s="9">
        <v>41890</v>
      </c>
      <c r="G259" s="10">
        <f t="shared" ca="1" si="17"/>
        <v>10.95890410958904</v>
      </c>
      <c r="H259" s="11" t="s">
        <v>149</v>
      </c>
      <c r="I259" s="11" t="s">
        <v>57</v>
      </c>
      <c r="J259" s="12">
        <v>3900000</v>
      </c>
      <c r="K259" s="12">
        <f t="shared" ref="K259:K322" si="18">IF((J259*25%)&lt;=202127,(J259*25%),202127)</f>
        <v>202127</v>
      </c>
      <c r="L259" s="12">
        <v>40000</v>
      </c>
      <c r="M259" s="12">
        <v>10</v>
      </c>
      <c r="N259" s="8"/>
      <c r="O259" s="8" t="s">
        <v>151</v>
      </c>
      <c r="P259" s="15" t="s">
        <v>96</v>
      </c>
      <c r="Q259" s="13">
        <v>5.4054054054053946E-2</v>
      </c>
      <c r="R259" s="12"/>
      <c r="S259" s="14">
        <f t="shared" ref="S259:S322" si="19">+R259/J259-1</f>
        <v>-1</v>
      </c>
      <c r="T259" s="8"/>
    </row>
    <row r="260" spans="1:20" x14ac:dyDescent="0.25">
      <c r="A260" s="8" t="s">
        <v>823</v>
      </c>
      <c r="B260" s="8" t="s">
        <v>1082</v>
      </c>
      <c r="C260" s="8" t="s">
        <v>453</v>
      </c>
      <c r="D260" s="9">
        <v>24352</v>
      </c>
      <c r="E260" s="10">
        <f t="shared" ca="1" si="16"/>
        <v>59.008219178082193</v>
      </c>
      <c r="F260" s="9">
        <v>37928</v>
      </c>
      <c r="G260" s="10">
        <f t="shared" ca="1" si="17"/>
        <v>21.813698630136987</v>
      </c>
      <c r="H260" s="11" t="s">
        <v>22</v>
      </c>
      <c r="I260" s="11" t="s">
        <v>454</v>
      </c>
      <c r="J260" s="12">
        <v>4900000</v>
      </c>
      <c r="K260" s="12">
        <f t="shared" si="18"/>
        <v>202127</v>
      </c>
      <c r="L260" s="12">
        <v>40000</v>
      </c>
      <c r="M260" s="12">
        <v>13</v>
      </c>
      <c r="N260" s="8"/>
      <c r="O260" s="8" t="s">
        <v>24</v>
      </c>
      <c r="P260" s="15" t="s">
        <v>454</v>
      </c>
      <c r="Q260" s="13">
        <v>5.2179514709040253E-2</v>
      </c>
      <c r="R260" s="12"/>
      <c r="S260" s="14">
        <f t="shared" si="19"/>
        <v>-1</v>
      </c>
      <c r="T260" s="8"/>
    </row>
    <row r="261" spans="1:20" x14ac:dyDescent="0.25">
      <c r="A261" s="8" t="s">
        <v>823</v>
      </c>
      <c r="B261" s="8" t="s">
        <v>1083</v>
      </c>
      <c r="C261" s="8" t="s">
        <v>455</v>
      </c>
      <c r="D261" s="9">
        <v>32528</v>
      </c>
      <c r="E261" s="10">
        <f t="shared" ca="1" si="16"/>
        <v>36.608219178082194</v>
      </c>
      <c r="F261" s="9">
        <v>43803</v>
      </c>
      <c r="G261" s="10">
        <f t="shared" ca="1" si="17"/>
        <v>5.7178082191780826</v>
      </c>
      <c r="H261" s="11" t="s">
        <v>19</v>
      </c>
      <c r="I261" s="11" t="s">
        <v>44</v>
      </c>
      <c r="J261" s="12">
        <v>780000</v>
      </c>
      <c r="K261" s="12">
        <f t="shared" si="18"/>
        <v>195000</v>
      </c>
      <c r="L261" s="12">
        <v>40000</v>
      </c>
      <c r="M261" s="12">
        <v>4</v>
      </c>
      <c r="N261" s="8">
        <v>4</v>
      </c>
      <c r="O261" s="8"/>
      <c r="P261" s="8" t="s">
        <v>127</v>
      </c>
      <c r="Q261" s="13">
        <v>6.8493150684931559E-2</v>
      </c>
      <c r="R261" s="12"/>
      <c r="S261" s="14">
        <f t="shared" si="19"/>
        <v>-1</v>
      </c>
      <c r="T261" s="8"/>
    </row>
    <row r="262" spans="1:20" x14ac:dyDescent="0.25">
      <c r="A262" s="8" t="s">
        <v>823</v>
      </c>
      <c r="B262" s="8" t="s">
        <v>1084</v>
      </c>
      <c r="C262" s="8" t="s">
        <v>456</v>
      </c>
      <c r="D262" s="9">
        <v>33449</v>
      </c>
      <c r="E262" s="10">
        <f t="shared" ca="1" si="16"/>
        <v>34.084931506849315</v>
      </c>
      <c r="F262" s="9">
        <v>45390</v>
      </c>
      <c r="G262" s="10">
        <f t="shared" ca="1" si="17"/>
        <v>1.3698630136986301</v>
      </c>
      <c r="H262" s="11" t="s">
        <v>115</v>
      </c>
      <c r="I262" s="11" t="s">
        <v>116</v>
      </c>
      <c r="J262" s="12">
        <v>950000</v>
      </c>
      <c r="K262" s="12">
        <f t="shared" si="18"/>
        <v>202127</v>
      </c>
      <c r="L262" s="12">
        <v>40000</v>
      </c>
      <c r="M262" s="12">
        <v>5</v>
      </c>
      <c r="N262" s="8"/>
      <c r="O262" s="8"/>
      <c r="P262" s="8"/>
      <c r="Q262" s="13">
        <v>9.4470046082949288E-2</v>
      </c>
      <c r="R262" s="12"/>
      <c r="S262" s="14">
        <f t="shared" si="19"/>
        <v>-1</v>
      </c>
      <c r="T262" s="8"/>
    </row>
    <row r="263" spans="1:20" x14ac:dyDescent="0.25">
      <c r="A263" s="8" t="s">
        <v>823</v>
      </c>
      <c r="B263" s="8" t="s">
        <v>1085</v>
      </c>
      <c r="C263" s="8" t="s">
        <v>457</v>
      </c>
      <c r="D263" s="9">
        <v>30677</v>
      </c>
      <c r="E263" s="10">
        <f t="shared" ca="1" si="16"/>
        <v>41.679452054794524</v>
      </c>
      <c r="F263" s="9">
        <v>41792</v>
      </c>
      <c r="G263" s="10">
        <f t="shared" ca="1" si="17"/>
        <v>11.227397260273973</v>
      </c>
      <c r="H263" s="11" t="s">
        <v>188</v>
      </c>
      <c r="I263" s="11" t="s">
        <v>458</v>
      </c>
      <c r="J263" s="12">
        <v>3600000</v>
      </c>
      <c r="K263" s="12">
        <f t="shared" si="18"/>
        <v>202127</v>
      </c>
      <c r="L263" s="12">
        <v>40000</v>
      </c>
      <c r="M263" s="12">
        <v>9</v>
      </c>
      <c r="N263" s="8"/>
      <c r="O263" s="8"/>
      <c r="P263" s="8" t="s">
        <v>197</v>
      </c>
      <c r="Q263" s="13">
        <v>7.9784043191361675E-2</v>
      </c>
      <c r="R263" s="12"/>
      <c r="S263" s="14">
        <f t="shared" si="19"/>
        <v>-1</v>
      </c>
      <c r="T263" s="8"/>
    </row>
    <row r="264" spans="1:20" x14ac:dyDescent="0.25">
      <c r="A264" s="8" t="s">
        <v>823</v>
      </c>
      <c r="B264" s="8" t="s">
        <v>1086</v>
      </c>
      <c r="C264" s="8" t="s">
        <v>459</v>
      </c>
      <c r="D264" s="9">
        <v>28070</v>
      </c>
      <c r="E264" s="10">
        <f t="shared" ca="1" si="16"/>
        <v>48.821917808219176</v>
      </c>
      <c r="F264" s="9">
        <v>43901</v>
      </c>
      <c r="G264" s="10">
        <f t="shared" ca="1" si="17"/>
        <v>5.4493150684931511</v>
      </c>
      <c r="H264" s="11" t="s">
        <v>59</v>
      </c>
      <c r="I264" s="11" t="s">
        <v>44</v>
      </c>
      <c r="J264" s="12">
        <v>750000</v>
      </c>
      <c r="K264" s="12">
        <f t="shared" si="18"/>
        <v>187500</v>
      </c>
      <c r="L264" s="12">
        <v>40000</v>
      </c>
      <c r="M264" s="12">
        <v>4</v>
      </c>
      <c r="N264" s="8">
        <v>4</v>
      </c>
      <c r="O264" s="8"/>
      <c r="P264" s="8" t="s">
        <v>127</v>
      </c>
      <c r="Q264" s="13">
        <v>5.6338028169014009E-2</v>
      </c>
      <c r="R264" s="12"/>
      <c r="S264" s="14">
        <f t="shared" si="19"/>
        <v>-1</v>
      </c>
      <c r="T264" s="8"/>
    </row>
    <row r="265" spans="1:20" x14ac:dyDescent="0.25">
      <c r="A265" s="8" t="s">
        <v>823</v>
      </c>
      <c r="B265" s="8" t="s">
        <v>1087</v>
      </c>
      <c r="C265" s="8" t="s">
        <v>460</v>
      </c>
      <c r="D265" s="9">
        <v>32021</v>
      </c>
      <c r="E265" s="10">
        <f t="shared" ca="1" si="16"/>
        <v>37.9972602739726</v>
      </c>
      <c r="F265" s="9">
        <v>43256</v>
      </c>
      <c r="G265" s="10">
        <f t="shared" ca="1" si="17"/>
        <v>7.2164383561643834</v>
      </c>
      <c r="H265" s="11" t="s">
        <v>26</v>
      </c>
      <c r="I265" s="11" t="s">
        <v>27</v>
      </c>
      <c r="J265" s="12">
        <v>775000</v>
      </c>
      <c r="K265" s="12">
        <f t="shared" si="18"/>
        <v>193750</v>
      </c>
      <c r="L265" s="12">
        <v>40000</v>
      </c>
      <c r="M265" s="12">
        <v>4</v>
      </c>
      <c r="N265" s="8">
        <v>4</v>
      </c>
      <c r="O265" s="8"/>
      <c r="P265" s="8" t="s">
        <v>127</v>
      </c>
      <c r="Q265" s="13">
        <v>6.8965517241379226E-2</v>
      </c>
      <c r="R265" s="12"/>
      <c r="S265" s="14">
        <f t="shared" si="19"/>
        <v>-1</v>
      </c>
      <c r="T265" s="8"/>
    </row>
    <row r="266" spans="1:20" x14ac:dyDescent="0.25">
      <c r="A266" s="8" t="s">
        <v>823</v>
      </c>
      <c r="B266" s="8" t="s">
        <v>1088</v>
      </c>
      <c r="C266" s="8" t="s">
        <v>461</v>
      </c>
      <c r="D266" s="9">
        <v>26975</v>
      </c>
      <c r="E266" s="10">
        <f t="shared" ca="1" si="16"/>
        <v>51.821917808219176</v>
      </c>
      <c r="F266" s="9">
        <v>43808</v>
      </c>
      <c r="G266" s="10">
        <f t="shared" ca="1" si="17"/>
        <v>5.7041095890410958</v>
      </c>
      <c r="H266" s="11" t="s">
        <v>316</v>
      </c>
      <c r="I266" s="11" t="s">
        <v>462</v>
      </c>
      <c r="J266" s="12">
        <v>6700000</v>
      </c>
      <c r="K266" s="12">
        <f t="shared" si="18"/>
        <v>202127</v>
      </c>
      <c r="L266" s="12">
        <v>200000</v>
      </c>
      <c r="M266" s="12">
        <v>13</v>
      </c>
      <c r="N266" s="8"/>
      <c r="O266" s="8" t="s">
        <v>34</v>
      </c>
      <c r="P266" s="8" t="s">
        <v>85</v>
      </c>
      <c r="Q266" s="13">
        <v>6.3492063492063489E-2</v>
      </c>
      <c r="R266" s="12"/>
      <c r="S266" s="14">
        <f t="shared" si="19"/>
        <v>-1</v>
      </c>
      <c r="T266" s="8"/>
    </row>
    <row r="267" spans="1:20" x14ac:dyDescent="0.25">
      <c r="A267" s="8" t="s">
        <v>823</v>
      </c>
      <c r="B267" s="8" t="s">
        <v>1089</v>
      </c>
      <c r="C267" s="8" t="s">
        <v>463</v>
      </c>
      <c r="D267" s="9">
        <v>30313</v>
      </c>
      <c r="E267" s="10">
        <f t="shared" ca="1" si="16"/>
        <v>42.676712328767124</v>
      </c>
      <c r="F267" s="9">
        <v>44655</v>
      </c>
      <c r="G267" s="10">
        <f t="shared" ca="1" si="17"/>
        <v>3.3835616438356166</v>
      </c>
      <c r="H267" s="11" t="s">
        <v>213</v>
      </c>
      <c r="I267" s="11" t="s">
        <v>214</v>
      </c>
      <c r="J267" s="12">
        <v>1230000</v>
      </c>
      <c r="K267" s="12">
        <f t="shared" si="18"/>
        <v>202127</v>
      </c>
      <c r="L267" s="12">
        <v>40000</v>
      </c>
      <c r="M267" s="12">
        <v>6</v>
      </c>
      <c r="N267" s="8"/>
      <c r="O267" s="8"/>
      <c r="P267" s="8"/>
      <c r="Q267" s="13">
        <v>0.11818181818181817</v>
      </c>
      <c r="R267" s="12"/>
      <c r="S267" s="14">
        <f t="shared" si="19"/>
        <v>-1</v>
      </c>
      <c r="T267" s="8"/>
    </row>
    <row r="268" spans="1:20" x14ac:dyDescent="0.25">
      <c r="A268" s="8" t="s">
        <v>823</v>
      </c>
      <c r="B268" s="8" t="s">
        <v>1090</v>
      </c>
      <c r="C268" s="8" t="s">
        <v>464</v>
      </c>
      <c r="D268" s="9">
        <v>32193</v>
      </c>
      <c r="E268" s="10">
        <f t="shared" ca="1" si="16"/>
        <v>37.526027397260272</v>
      </c>
      <c r="F268" s="9">
        <v>44522</v>
      </c>
      <c r="G268" s="10">
        <f t="shared" ca="1" si="17"/>
        <v>3.7479452054794522</v>
      </c>
      <c r="H268" s="11" t="s">
        <v>43</v>
      </c>
      <c r="I268" s="11" t="s">
        <v>44</v>
      </c>
      <c r="J268" s="12">
        <v>690000</v>
      </c>
      <c r="K268" s="12">
        <f t="shared" si="18"/>
        <v>172500</v>
      </c>
      <c r="L268" s="12">
        <v>40000</v>
      </c>
      <c r="M268" s="12">
        <v>3</v>
      </c>
      <c r="N268" s="8">
        <v>4</v>
      </c>
      <c r="O268" s="8"/>
      <c r="P268" s="8" t="s">
        <v>185</v>
      </c>
      <c r="Q268" s="13">
        <v>7.8125E-2</v>
      </c>
      <c r="R268" s="12"/>
      <c r="S268" s="14">
        <f t="shared" si="19"/>
        <v>-1</v>
      </c>
      <c r="T268" s="8"/>
    </row>
    <row r="269" spans="1:20" x14ac:dyDescent="0.25">
      <c r="A269" s="8" t="s">
        <v>823</v>
      </c>
      <c r="B269" s="8" t="s">
        <v>1091</v>
      </c>
      <c r="C269" s="8" t="s">
        <v>465</v>
      </c>
      <c r="D269" s="9">
        <v>30485</v>
      </c>
      <c r="E269" s="10">
        <f t="shared" ca="1" si="16"/>
        <v>42.205479452054796</v>
      </c>
      <c r="F269" s="9">
        <v>39294</v>
      </c>
      <c r="G269" s="10">
        <f t="shared" ca="1" si="17"/>
        <v>18.07123287671233</v>
      </c>
      <c r="H269" s="11" t="s">
        <v>32</v>
      </c>
      <c r="I269" s="11" t="s">
        <v>33</v>
      </c>
      <c r="J269" s="12">
        <v>783000</v>
      </c>
      <c r="K269" s="12">
        <f t="shared" si="18"/>
        <v>195750</v>
      </c>
      <c r="L269" s="12">
        <v>40000</v>
      </c>
      <c r="M269" s="12">
        <v>4</v>
      </c>
      <c r="N269" s="8"/>
      <c r="O269" s="8" t="s">
        <v>34</v>
      </c>
      <c r="P269" s="8"/>
      <c r="Q269" s="13">
        <v>5.0000000000000044E-2</v>
      </c>
      <c r="R269" s="12"/>
      <c r="S269" s="14">
        <f t="shared" si="19"/>
        <v>-1</v>
      </c>
      <c r="T269" s="8"/>
    </row>
    <row r="270" spans="1:20" x14ac:dyDescent="0.25">
      <c r="A270" s="8" t="s">
        <v>823</v>
      </c>
      <c r="B270" s="8" t="s">
        <v>1092</v>
      </c>
      <c r="C270" s="8" t="s">
        <v>466</v>
      </c>
      <c r="D270" s="9">
        <v>32483</v>
      </c>
      <c r="E270" s="10">
        <f t="shared" ca="1" si="16"/>
        <v>36.731506849315068</v>
      </c>
      <c r="F270" s="9">
        <v>45483</v>
      </c>
      <c r="G270" s="10">
        <f t="shared" ca="1" si="17"/>
        <v>1.1150684931506849</v>
      </c>
      <c r="H270" s="11" t="s">
        <v>43</v>
      </c>
      <c r="I270" s="11" t="s">
        <v>44</v>
      </c>
      <c r="J270" s="12">
        <v>580000</v>
      </c>
      <c r="K270" s="12">
        <f t="shared" si="18"/>
        <v>145000</v>
      </c>
      <c r="L270" s="12">
        <v>40000</v>
      </c>
      <c r="M270" s="12">
        <v>1</v>
      </c>
      <c r="N270" s="8">
        <v>2</v>
      </c>
      <c r="O270" s="8"/>
      <c r="P270" s="8" t="s">
        <v>113</v>
      </c>
      <c r="Q270" s="13">
        <v>7.4074074074074181E-2</v>
      </c>
      <c r="R270" s="12"/>
      <c r="S270" s="14">
        <f t="shared" si="19"/>
        <v>-1</v>
      </c>
      <c r="T270" s="8"/>
    </row>
    <row r="271" spans="1:20" x14ac:dyDescent="0.25">
      <c r="A271" s="8" t="s">
        <v>823</v>
      </c>
      <c r="B271" s="8" t="s">
        <v>1093</v>
      </c>
      <c r="C271" s="8" t="s">
        <v>467</v>
      </c>
      <c r="D271" s="9">
        <v>26215</v>
      </c>
      <c r="E271" s="10">
        <f t="shared" ca="1" si="16"/>
        <v>53.904109589041099</v>
      </c>
      <c r="F271" s="9">
        <v>43081</v>
      </c>
      <c r="G271" s="10">
        <f t="shared" ca="1" si="17"/>
        <v>7.6958904109589037</v>
      </c>
      <c r="H271" s="11" t="s">
        <v>19</v>
      </c>
      <c r="I271" s="11" t="s">
        <v>44</v>
      </c>
      <c r="J271" s="12">
        <v>775000</v>
      </c>
      <c r="K271" s="12">
        <f t="shared" si="18"/>
        <v>193750</v>
      </c>
      <c r="L271" s="12">
        <v>40000</v>
      </c>
      <c r="M271" s="12">
        <v>4</v>
      </c>
      <c r="N271" s="8">
        <v>4</v>
      </c>
      <c r="O271" s="8"/>
      <c r="P271" s="8" t="s">
        <v>185</v>
      </c>
      <c r="Q271" s="13">
        <v>0.10714285714285721</v>
      </c>
      <c r="R271" s="12"/>
      <c r="S271" s="14">
        <f t="shared" si="19"/>
        <v>-1</v>
      </c>
      <c r="T271" s="8"/>
    </row>
    <row r="272" spans="1:20" x14ac:dyDescent="0.25">
      <c r="A272" s="8" t="s">
        <v>823</v>
      </c>
      <c r="B272" s="8" t="s">
        <v>1094</v>
      </c>
      <c r="C272" s="8" t="s">
        <v>468</v>
      </c>
      <c r="D272" s="9">
        <v>34083</v>
      </c>
      <c r="E272" s="10">
        <f t="shared" ca="1" si="16"/>
        <v>32.347945205479455</v>
      </c>
      <c r="F272" s="9">
        <v>43592</v>
      </c>
      <c r="G272" s="10">
        <f t="shared" ca="1" si="17"/>
        <v>6.2958904109589042</v>
      </c>
      <c r="H272" s="11" t="s">
        <v>43</v>
      </c>
      <c r="I272" s="11" t="s">
        <v>44</v>
      </c>
      <c r="J272" s="12">
        <v>800000</v>
      </c>
      <c r="K272" s="12">
        <f t="shared" si="18"/>
        <v>200000</v>
      </c>
      <c r="L272" s="12">
        <v>40000</v>
      </c>
      <c r="M272" s="12">
        <v>4</v>
      </c>
      <c r="N272" s="8">
        <v>5</v>
      </c>
      <c r="O272" s="8"/>
      <c r="P272" s="8" t="s">
        <v>132</v>
      </c>
      <c r="Q272" s="13">
        <v>0.11111111111111116</v>
      </c>
      <c r="R272" s="12"/>
      <c r="S272" s="14">
        <f t="shared" si="19"/>
        <v>-1</v>
      </c>
      <c r="T272" s="8"/>
    </row>
    <row r="273" spans="1:20" x14ac:dyDescent="0.25">
      <c r="A273" s="8" t="s">
        <v>823</v>
      </c>
      <c r="B273" s="8" t="s">
        <v>1095</v>
      </c>
      <c r="C273" s="8" t="s">
        <v>469</v>
      </c>
      <c r="D273" s="9">
        <v>31720</v>
      </c>
      <c r="E273" s="10">
        <f t="shared" ca="1" si="16"/>
        <v>38.821917808219176</v>
      </c>
      <c r="F273" s="9">
        <v>40798</v>
      </c>
      <c r="G273" s="10">
        <f t="shared" ca="1" si="17"/>
        <v>13.950684931506849</v>
      </c>
      <c r="H273" s="11" t="s">
        <v>40</v>
      </c>
      <c r="I273" s="11" t="s">
        <v>41</v>
      </c>
      <c r="J273" s="12">
        <v>1267000</v>
      </c>
      <c r="K273" s="12">
        <f t="shared" si="18"/>
        <v>202127</v>
      </c>
      <c r="L273" s="12">
        <v>40000</v>
      </c>
      <c r="M273" s="12">
        <v>6</v>
      </c>
      <c r="N273" s="8"/>
      <c r="O273" s="8"/>
      <c r="P273" s="8"/>
      <c r="Q273" s="13">
        <v>5.0000000000000044E-2</v>
      </c>
      <c r="R273" s="12">
        <v>1450000</v>
      </c>
      <c r="S273" s="14">
        <f t="shared" si="19"/>
        <v>0.14443567482241515</v>
      </c>
      <c r="T273" s="8"/>
    </row>
    <row r="274" spans="1:20" x14ac:dyDescent="0.25">
      <c r="A274" s="8" t="s">
        <v>823</v>
      </c>
      <c r="B274" s="8" t="s">
        <v>1096</v>
      </c>
      <c r="C274" s="8" t="s">
        <v>470</v>
      </c>
      <c r="D274" s="9">
        <v>32602</v>
      </c>
      <c r="E274" s="10">
        <f t="shared" ca="1" si="16"/>
        <v>36.405479452054792</v>
      </c>
      <c r="F274" s="9">
        <v>44536</v>
      </c>
      <c r="G274" s="10">
        <f t="shared" ca="1" si="17"/>
        <v>3.7095890410958905</v>
      </c>
      <c r="H274" s="11" t="s">
        <v>26</v>
      </c>
      <c r="I274" s="11" t="s">
        <v>27</v>
      </c>
      <c r="J274" s="12">
        <v>655000</v>
      </c>
      <c r="K274" s="12">
        <f t="shared" si="18"/>
        <v>163750</v>
      </c>
      <c r="L274" s="12">
        <v>40000</v>
      </c>
      <c r="M274" s="12">
        <v>3</v>
      </c>
      <c r="N274" s="8">
        <v>3</v>
      </c>
      <c r="O274" s="8"/>
      <c r="P274" s="8" t="s">
        <v>160</v>
      </c>
      <c r="Q274" s="13">
        <v>7.3770491803278659E-2</v>
      </c>
      <c r="R274" s="12"/>
      <c r="S274" s="14">
        <f t="shared" si="19"/>
        <v>-1</v>
      </c>
      <c r="T274" s="8"/>
    </row>
    <row r="275" spans="1:20" x14ac:dyDescent="0.25">
      <c r="A275" s="8" t="s">
        <v>823</v>
      </c>
      <c r="B275" s="8" t="s">
        <v>1097</v>
      </c>
      <c r="C275" s="8" t="s">
        <v>471</v>
      </c>
      <c r="D275" s="9">
        <v>27323</v>
      </c>
      <c r="E275" s="10">
        <f t="shared" ca="1" si="16"/>
        <v>50.868493150684934</v>
      </c>
      <c r="F275" s="9">
        <v>34001</v>
      </c>
      <c r="G275" s="10">
        <f t="shared" ca="1" si="17"/>
        <v>32.57260273972603</v>
      </c>
      <c r="H275" s="11" t="s">
        <v>293</v>
      </c>
      <c r="I275" s="11" t="s">
        <v>472</v>
      </c>
      <c r="J275" s="12">
        <v>3250000</v>
      </c>
      <c r="K275" s="12">
        <f t="shared" si="18"/>
        <v>202127</v>
      </c>
      <c r="L275" s="12">
        <v>40000</v>
      </c>
      <c r="M275" s="12">
        <v>9</v>
      </c>
      <c r="N275" s="8"/>
      <c r="O275" s="8"/>
      <c r="P275" s="8"/>
      <c r="Q275" s="13">
        <v>6.4875491480996139E-2</v>
      </c>
      <c r="R275" s="12"/>
      <c r="S275" s="14">
        <f t="shared" si="19"/>
        <v>-1</v>
      </c>
      <c r="T275" s="8"/>
    </row>
    <row r="276" spans="1:20" x14ac:dyDescent="0.25">
      <c r="A276" s="8" t="s">
        <v>823</v>
      </c>
      <c r="B276" s="8" t="s">
        <v>1098</v>
      </c>
      <c r="C276" s="8" t="s">
        <v>473</v>
      </c>
      <c r="D276" s="9">
        <v>33382</v>
      </c>
      <c r="E276" s="10">
        <f t="shared" ca="1" si="16"/>
        <v>34.268493150684932</v>
      </c>
      <c r="F276" s="9">
        <v>45236</v>
      </c>
      <c r="G276" s="10">
        <f t="shared" ca="1" si="17"/>
        <v>1.7917808219178082</v>
      </c>
      <c r="H276" s="11" t="s">
        <v>36</v>
      </c>
      <c r="I276" s="11" t="s">
        <v>337</v>
      </c>
      <c r="J276" s="12">
        <v>1850000</v>
      </c>
      <c r="K276" s="12">
        <f t="shared" si="18"/>
        <v>202127</v>
      </c>
      <c r="L276" s="12">
        <v>40000</v>
      </c>
      <c r="M276" s="12">
        <v>7</v>
      </c>
      <c r="N276" s="8"/>
      <c r="O276" s="8" t="s">
        <v>151</v>
      </c>
      <c r="P276" s="15" t="s">
        <v>323</v>
      </c>
      <c r="Q276" s="13">
        <v>5.1733939738487722E-2</v>
      </c>
      <c r="R276" s="12"/>
      <c r="S276" s="14">
        <f t="shared" si="19"/>
        <v>-1</v>
      </c>
      <c r="T276" s="8"/>
    </row>
    <row r="277" spans="1:20" x14ac:dyDescent="0.25">
      <c r="A277" s="8" t="s">
        <v>823</v>
      </c>
      <c r="B277" s="8" t="s">
        <v>1099</v>
      </c>
      <c r="C277" s="8" t="s">
        <v>474</v>
      </c>
      <c r="D277" s="9">
        <v>32926</v>
      </c>
      <c r="E277" s="10">
        <f t="shared" ca="1" si="16"/>
        <v>35.517808219178079</v>
      </c>
      <c r="F277" s="9">
        <v>42530</v>
      </c>
      <c r="G277" s="10">
        <f t="shared" ca="1" si="17"/>
        <v>9.205479452054794</v>
      </c>
      <c r="H277" s="11" t="s">
        <v>43</v>
      </c>
      <c r="I277" s="11" t="s">
        <v>44</v>
      </c>
      <c r="J277" s="12">
        <v>800000</v>
      </c>
      <c r="K277" s="12">
        <f t="shared" si="18"/>
        <v>200000</v>
      </c>
      <c r="L277" s="12">
        <v>40000</v>
      </c>
      <c r="M277" s="12">
        <v>4</v>
      </c>
      <c r="N277" s="8">
        <v>5</v>
      </c>
      <c r="O277" s="8"/>
      <c r="P277" s="8" t="s">
        <v>132</v>
      </c>
      <c r="Q277" s="13">
        <v>0.11111111111111116</v>
      </c>
      <c r="R277" s="12"/>
      <c r="S277" s="14">
        <f t="shared" si="19"/>
        <v>-1</v>
      </c>
      <c r="T277" s="8"/>
    </row>
    <row r="278" spans="1:20" x14ac:dyDescent="0.25">
      <c r="A278" s="8" t="s">
        <v>823</v>
      </c>
      <c r="B278" s="8" t="s">
        <v>1100</v>
      </c>
      <c r="C278" s="8" t="s">
        <v>475</v>
      </c>
      <c r="D278" s="9">
        <v>27923</v>
      </c>
      <c r="E278" s="10">
        <f t="shared" ca="1" si="16"/>
        <v>49.224657534246575</v>
      </c>
      <c r="F278" s="9">
        <v>45453</v>
      </c>
      <c r="G278" s="10">
        <f t="shared" ca="1" si="17"/>
        <v>1.1972602739726028</v>
      </c>
      <c r="H278" s="11" t="s">
        <v>19</v>
      </c>
      <c r="I278" s="11" t="s">
        <v>44</v>
      </c>
      <c r="J278" s="12">
        <v>580000</v>
      </c>
      <c r="K278" s="12">
        <f t="shared" si="18"/>
        <v>145000</v>
      </c>
      <c r="L278" s="12">
        <v>40000</v>
      </c>
      <c r="M278" s="12">
        <v>1</v>
      </c>
      <c r="N278" s="8">
        <v>2</v>
      </c>
      <c r="O278" s="8"/>
      <c r="P278" s="8" t="s">
        <v>113</v>
      </c>
      <c r="Q278" s="13">
        <v>7.4074074074074181E-2</v>
      </c>
      <c r="R278" s="12"/>
      <c r="S278" s="14">
        <f t="shared" si="19"/>
        <v>-1</v>
      </c>
      <c r="T278" s="8"/>
    </row>
    <row r="279" spans="1:20" x14ac:dyDescent="0.25">
      <c r="A279" s="8" t="s">
        <v>823</v>
      </c>
      <c r="B279" s="8" t="s">
        <v>1101</v>
      </c>
      <c r="C279" s="8" t="s">
        <v>476</v>
      </c>
      <c r="D279" s="9">
        <v>28532</v>
      </c>
      <c r="E279" s="10">
        <f t="shared" ca="1" si="16"/>
        <v>47.556164383561644</v>
      </c>
      <c r="F279" s="9">
        <v>38641</v>
      </c>
      <c r="G279" s="10">
        <f t="shared" ca="1" si="17"/>
        <v>19.860273972602741</v>
      </c>
      <c r="H279" s="11" t="s">
        <v>78</v>
      </c>
      <c r="I279" s="11" t="s">
        <v>135</v>
      </c>
      <c r="J279" s="12">
        <v>1350000</v>
      </c>
      <c r="K279" s="12">
        <f t="shared" si="18"/>
        <v>202127</v>
      </c>
      <c r="L279" s="12">
        <v>40000</v>
      </c>
      <c r="M279" s="12">
        <v>6</v>
      </c>
      <c r="N279" s="8">
        <v>6</v>
      </c>
      <c r="O279" s="8"/>
      <c r="P279" s="8" t="s">
        <v>136</v>
      </c>
      <c r="Q279" s="13">
        <v>8.0000000000000071E-2</v>
      </c>
      <c r="R279" s="12"/>
      <c r="S279" s="14">
        <f t="shared" si="19"/>
        <v>-1</v>
      </c>
      <c r="T279" s="8"/>
    </row>
    <row r="280" spans="1:20" x14ac:dyDescent="0.25">
      <c r="A280" s="8" t="s">
        <v>823</v>
      </c>
      <c r="B280" s="8" t="s">
        <v>1102</v>
      </c>
      <c r="C280" s="8" t="s">
        <v>477</v>
      </c>
      <c r="D280" s="9">
        <v>33372</v>
      </c>
      <c r="E280" s="10">
        <f t="shared" ca="1" si="16"/>
        <v>34.295890410958904</v>
      </c>
      <c r="F280" s="9">
        <v>44270</v>
      </c>
      <c r="G280" s="10">
        <f t="shared" ca="1" si="17"/>
        <v>4.4383561643835616</v>
      </c>
      <c r="H280" s="11" t="s">
        <v>78</v>
      </c>
      <c r="I280" s="11" t="s">
        <v>126</v>
      </c>
      <c r="J280" s="12">
        <v>850000</v>
      </c>
      <c r="K280" s="12">
        <f t="shared" si="18"/>
        <v>202127</v>
      </c>
      <c r="L280" s="12">
        <v>40000</v>
      </c>
      <c r="M280" s="12">
        <v>4</v>
      </c>
      <c r="N280" s="8">
        <v>5</v>
      </c>
      <c r="O280" s="8"/>
      <c r="P280" s="8" t="s">
        <v>478</v>
      </c>
      <c r="Q280" s="13">
        <v>8.9743589743589647E-2</v>
      </c>
      <c r="R280" s="12"/>
      <c r="S280" s="14">
        <f t="shared" si="19"/>
        <v>-1</v>
      </c>
      <c r="T280" s="8"/>
    </row>
    <row r="281" spans="1:20" x14ac:dyDescent="0.25">
      <c r="A281" s="8" t="s">
        <v>823</v>
      </c>
      <c r="B281" s="8" t="s">
        <v>1103</v>
      </c>
      <c r="C281" s="8" t="s">
        <v>479</v>
      </c>
      <c r="D281" s="9">
        <v>28261</v>
      </c>
      <c r="E281" s="10">
        <f t="shared" ca="1" si="16"/>
        <v>48.298630136986304</v>
      </c>
      <c r="F281" s="9">
        <v>40889</v>
      </c>
      <c r="G281" s="10">
        <f t="shared" ca="1" si="17"/>
        <v>13.701369863013699</v>
      </c>
      <c r="H281" s="11" t="s">
        <v>29</v>
      </c>
      <c r="I281" s="11" t="s">
        <v>480</v>
      </c>
      <c r="J281" s="12">
        <v>4000000</v>
      </c>
      <c r="K281" s="12">
        <f t="shared" si="18"/>
        <v>202127</v>
      </c>
      <c r="L281" s="12">
        <v>40000</v>
      </c>
      <c r="M281" s="12">
        <v>10</v>
      </c>
      <c r="N281" s="8"/>
      <c r="O281" s="8" t="s">
        <v>30</v>
      </c>
      <c r="P281" s="15" t="s">
        <v>70</v>
      </c>
      <c r="Q281" s="13">
        <v>9.5890410958904049E-2</v>
      </c>
      <c r="R281" s="12"/>
      <c r="S281" s="14">
        <f t="shared" si="19"/>
        <v>-1</v>
      </c>
      <c r="T281" s="8"/>
    </row>
    <row r="282" spans="1:20" x14ac:dyDescent="0.25">
      <c r="A282" s="8" t="s">
        <v>823</v>
      </c>
      <c r="B282" s="8" t="s">
        <v>1104</v>
      </c>
      <c r="C282" s="8" t="s">
        <v>481</v>
      </c>
      <c r="D282" s="9">
        <v>35912</v>
      </c>
      <c r="E282" s="10">
        <f t="shared" ca="1" si="16"/>
        <v>27.336986301369862</v>
      </c>
      <c r="F282" s="9">
        <v>45467</v>
      </c>
      <c r="G282" s="10">
        <f t="shared" ca="1" si="17"/>
        <v>1.1589041095890411</v>
      </c>
      <c r="H282" s="11" t="s">
        <v>43</v>
      </c>
      <c r="I282" s="11" t="s">
        <v>44</v>
      </c>
      <c r="J282" s="12">
        <v>600000</v>
      </c>
      <c r="K282" s="12">
        <f t="shared" si="18"/>
        <v>150000</v>
      </c>
      <c r="L282" s="12">
        <v>40000</v>
      </c>
      <c r="M282" s="12">
        <v>1</v>
      </c>
      <c r="N282" s="8">
        <v>3</v>
      </c>
      <c r="O282" s="8"/>
      <c r="P282" s="8" t="s">
        <v>63</v>
      </c>
      <c r="Q282" s="13">
        <v>0.11111111111111116</v>
      </c>
      <c r="R282" s="12"/>
      <c r="S282" s="14">
        <f t="shared" si="19"/>
        <v>-1</v>
      </c>
      <c r="T282" s="8"/>
    </row>
    <row r="283" spans="1:20" x14ac:dyDescent="0.25">
      <c r="A283" s="8" t="s">
        <v>823</v>
      </c>
      <c r="B283" s="8" t="s">
        <v>1105</v>
      </c>
      <c r="C283" s="8" t="s">
        <v>482</v>
      </c>
      <c r="D283" s="9">
        <v>30687</v>
      </c>
      <c r="E283" s="10">
        <f t="shared" ca="1" si="16"/>
        <v>41.652054794520545</v>
      </c>
      <c r="F283" s="9">
        <v>43227</v>
      </c>
      <c r="G283" s="10">
        <f t="shared" ca="1" si="17"/>
        <v>7.2958904109589042</v>
      </c>
      <c r="H283" s="11" t="s">
        <v>228</v>
      </c>
      <c r="I283" s="11" t="s">
        <v>20</v>
      </c>
      <c r="J283" s="12">
        <v>1650000</v>
      </c>
      <c r="K283" s="12">
        <f t="shared" si="18"/>
        <v>202127</v>
      </c>
      <c r="L283" s="12">
        <v>40000</v>
      </c>
      <c r="M283" s="12">
        <v>7</v>
      </c>
      <c r="N283" s="8">
        <v>7</v>
      </c>
      <c r="O283" s="8"/>
      <c r="P283" s="8" t="s">
        <v>178</v>
      </c>
      <c r="Q283" s="13">
        <v>0.10000000000000009</v>
      </c>
      <c r="R283" s="12"/>
      <c r="S283" s="14">
        <f t="shared" si="19"/>
        <v>-1</v>
      </c>
      <c r="T283" s="8"/>
    </row>
    <row r="284" spans="1:20" x14ac:dyDescent="0.25">
      <c r="A284" s="8" t="s">
        <v>823</v>
      </c>
      <c r="B284" s="8" t="s">
        <v>1106</v>
      </c>
      <c r="C284" s="8" t="s">
        <v>483</v>
      </c>
      <c r="D284" s="9">
        <v>30545</v>
      </c>
      <c r="E284" s="10">
        <f t="shared" ca="1" si="16"/>
        <v>42.041095890410958</v>
      </c>
      <c r="F284" s="9">
        <v>45565</v>
      </c>
      <c r="G284" s="10">
        <f t="shared" ca="1" si="17"/>
        <v>0.8904109589041096</v>
      </c>
      <c r="H284" s="11" t="s">
        <v>19</v>
      </c>
      <c r="I284" s="11" t="s">
        <v>44</v>
      </c>
      <c r="J284" s="12">
        <v>570000</v>
      </c>
      <c r="K284" s="12">
        <f t="shared" si="18"/>
        <v>142500</v>
      </c>
      <c r="L284" s="12">
        <v>40000</v>
      </c>
      <c r="M284" s="12">
        <v>1</v>
      </c>
      <c r="N284" s="8">
        <v>2</v>
      </c>
      <c r="O284" s="8"/>
      <c r="P284" s="8" t="s">
        <v>113</v>
      </c>
      <c r="Q284" s="13">
        <v>5.555555555555558E-2</v>
      </c>
      <c r="R284" s="12"/>
      <c r="S284" s="14">
        <f t="shared" si="19"/>
        <v>-1</v>
      </c>
      <c r="T284" s="8"/>
    </row>
    <row r="285" spans="1:20" x14ac:dyDescent="0.25">
      <c r="A285" s="8" t="s">
        <v>823</v>
      </c>
      <c r="B285" s="8" t="s">
        <v>1107</v>
      </c>
      <c r="C285" s="8" t="s">
        <v>484</v>
      </c>
      <c r="D285" s="9">
        <v>22507</v>
      </c>
      <c r="E285" s="10">
        <f t="shared" ca="1" si="16"/>
        <v>64.063013698630144</v>
      </c>
      <c r="F285" s="9">
        <v>39874</v>
      </c>
      <c r="G285" s="10">
        <f t="shared" ca="1" si="17"/>
        <v>16.482191780821918</v>
      </c>
      <c r="H285" s="11" t="s">
        <v>228</v>
      </c>
      <c r="I285" s="11" t="s">
        <v>44</v>
      </c>
      <c r="J285" s="12">
        <v>910000</v>
      </c>
      <c r="K285" s="12">
        <f t="shared" si="18"/>
        <v>202127</v>
      </c>
      <c r="L285" s="12">
        <v>40000</v>
      </c>
      <c r="M285" s="12">
        <v>4</v>
      </c>
      <c r="N285" s="8">
        <v>4</v>
      </c>
      <c r="O285" s="8"/>
      <c r="P285" s="8" t="s">
        <v>185</v>
      </c>
      <c r="Q285" s="13">
        <v>8.3333333333333259E-2</v>
      </c>
      <c r="R285" s="12"/>
      <c r="S285" s="14">
        <f t="shared" si="19"/>
        <v>-1</v>
      </c>
      <c r="T285" s="8"/>
    </row>
    <row r="286" spans="1:20" x14ac:dyDescent="0.25">
      <c r="A286" s="8" t="s">
        <v>823</v>
      </c>
      <c r="B286" s="8" t="s">
        <v>1108</v>
      </c>
      <c r="C286" s="8" t="s">
        <v>485</v>
      </c>
      <c r="D286" s="9">
        <v>35739</v>
      </c>
      <c r="E286" s="10">
        <f t="shared" ca="1" si="16"/>
        <v>27.81095890410959</v>
      </c>
      <c r="F286" s="9">
        <v>43059</v>
      </c>
      <c r="G286" s="10">
        <f t="shared" ca="1" si="17"/>
        <v>7.7561643835616438</v>
      </c>
      <c r="H286" s="11" t="s">
        <v>22</v>
      </c>
      <c r="I286" s="11" t="s">
        <v>248</v>
      </c>
      <c r="J286" s="12">
        <v>1400000</v>
      </c>
      <c r="K286" s="12">
        <f t="shared" si="18"/>
        <v>202127</v>
      </c>
      <c r="L286" s="12">
        <v>40000</v>
      </c>
      <c r="M286" s="12">
        <v>7</v>
      </c>
      <c r="N286" s="8"/>
      <c r="O286" s="8" t="s">
        <v>24</v>
      </c>
      <c r="P286" s="15" t="s">
        <v>70</v>
      </c>
      <c r="Q286" s="13">
        <v>0.27272727272727271</v>
      </c>
      <c r="R286" s="12"/>
      <c r="S286" s="14">
        <f t="shared" si="19"/>
        <v>-1</v>
      </c>
      <c r="T286" s="8"/>
    </row>
    <row r="287" spans="1:20" x14ac:dyDescent="0.25">
      <c r="A287" s="8" t="s">
        <v>823</v>
      </c>
      <c r="B287" s="8" t="s">
        <v>1109</v>
      </c>
      <c r="C287" s="8" t="s">
        <v>486</v>
      </c>
      <c r="D287" s="9">
        <v>27892</v>
      </c>
      <c r="E287" s="10">
        <f t="shared" ca="1" si="16"/>
        <v>49.30958904109589</v>
      </c>
      <c r="F287" s="9">
        <v>42485</v>
      </c>
      <c r="G287" s="10">
        <f t="shared" ca="1" si="17"/>
        <v>9.3287671232876708</v>
      </c>
      <c r="H287" s="11" t="s">
        <v>213</v>
      </c>
      <c r="I287" s="11" t="s">
        <v>347</v>
      </c>
      <c r="J287" s="12">
        <v>1500000</v>
      </c>
      <c r="K287" s="12">
        <f t="shared" si="18"/>
        <v>202127</v>
      </c>
      <c r="L287" s="12">
        <v>40000</v>
      </c>
      <c r="M287" s="12">
        <v>6</v>
      </c>
      <c r="N287" s="8"/>
      <c r="O287" s="8"/>
      <c r="P287" s="8"/>
      <c r="Q287" s="13">
        <v>0.11111111111111116</v>
      </c>
      <c r="R287" s="12"/>
      <c r="S287" s="14">
        <f t="shared" si="19"/>
        <v>-1</v>
      </c>
      <c r="T287" s="8"/>
    </row>
    <row r="288" spans="1:20" x14ac:dyDescent="0.25">
      <c r="A288" s="8" t="s">
        <v>823</v>
      </c>
      <c r="B288" s="8" t="s">
        <v>1110</v>
      </c>
      <c r="C288" s="8" t="s">
        <v>487</v>
      </c>
      <c r="D288" s="9">
        <v>28145</v>
      </c>
      <c r="E288" s="10">
        <f t="shared" ca="1" si="16"/>
        <v>48.61643835616438</v>
      </c>
      <c r="F288" s="9">
        <v>37886</v>
      </c>
      <c r="G288" s="10">
        <f t="shared" ca="1" si="17"/>
        <v>21.92876712328767</v>
      </c>
      <c r="H288" s="11" t="s">
        <v>22</v>
      </c>
      <c r="I288" s="11" t="s">
        <v>488</v>
      </c>
      <c r="J288" s="12">
        <v>3000000</v>
      </c>
      <c r="K288" s="12">
        <f t="shared" si="18"/>
        <v>202127</v>
      </c>
      <c r="L288" s="12">
        <v>40000</v>
      </c>
      <c r="M288" s="12">
        <v>9</v>
      </c>
      <c r="N288" s="8"/>
      <c r="O288" s="8" t="s">
        <v>24</v>
      </c>
      <c r="P288" s="15" t="s">
        <v>70</v>
      </c>
      <c r="Q288" s="13">
        <v>0.11111111111111116</v>
      </c>
      <c r="R288" s="12"/>
      <c r="S288" s="14">
        <f t="shared" si="19"/>
        <v>-1</v>
      </c>
      <c r="T288" s="8"/>
    </row>
    <row r="289" spans="1:20" x14ac:dyDescent="0.25">
      <c r="A289" s="8" t="s">
        <v>823</v>
      </c>
      <c r="B289" s="8" t="s">
        <v>1111</v>
      </c>
      <c r="C289" s="8" t="s">
        <v>489</v>
      </c>
      <c r="D289" s="9">
        <v>29120</v>
      </c>
      <c r="E289" s="10">
        <f t="shared" ca="1" si="16"/>
        <v>45.945205479452056</v>
      </c>
      <c r="F289" s="9">
        <v>45460</v>
      </c>
      <c r="G289" s="10">
        <f t="shared" ca="1" si="17"/>
        <v>1.178082191780822</v>
      </c>
      <c r="H289" s="11" t="s">
        <v>26</v>
      </c>
      <c r="I289" s="11" t="s">
        <v>27</v>
      </c>
      <c r="J289" s="12">
        <v>580000</v>
      </c>
      <c r="K289" s="12">
        <f t="shared" si="18"/>
        <v>145000</v>
      </c>
      <c r="L289" s="12">
        <v>40000</v>
      </c>
      <c r="M289" s="12">
        <v>1</v>
      </c>
      <c r="N289" s="8">
        <v>2</v>
      </c>
      <c r="O289" s="8"/>
      <c r="P289" s="8" t="s">
        <v>111</v>
      </c>
      <c r="Q289" s="13">
        <v>7.4074074074074181E-2</v>
      </c>
      <c r="R289" s="12"/>
      <c r="S289" s="14">
        <f t="shared" si="19"/>
        <v>-1</v>
      </c>
      <c r="T289" s="8"/>
    </row>
    <row r="290" spans="1:20" x14ac:dyDescent="0.25">
      <c r="A290" s="8" t="s">
        <v>823</v>
      </c>
      <c r="B290" s="8" t="s">
        <v>1112</v>
      </c>
      <c r="C290" s="8" t="s">
        <v>490</v>
      </c>
      <c r="D290" s="9">
        <v>28724</v>
      </c>
      <c r="E290" s="10">
        <f t="shared" ca="1" si="16"/>
        <v>47.030136986301372</v>
      </c>
      <c r="F290" s="9">
        <v>44929</v>
      </c>
      <c r="G290" s="10">
        <f t="shared" ca="1" si="17"/>
        <v>2.6328767123287671</v>
      </c>
      <c r="H290" s="11" t="s">
        <v>40</v>
      </c>
      <c r="I290" s="11" t="s">
        <v>491</v>
      </c>
      <c r="J290" s="12">
        <v>1100000</v>
      </c>
      <c r="K290" s="12">
        <f t="shared" si="18"/>
        <v>202127</v>
      </c>
      <c r="L290" s="12">
        <v>40000</v>
      </c>
      <c r="M290" s="12">
        <v>6</v>
      </c>
      <c r="N290" s="8"/>
      <c r="O290" s="8"/>
      <c r="P290" s="8"/>
      <c r="Q290" s="13">
        <v>0.10000000000000009</v>
      </c>
      <c r="R290" s="12"/>
      <c r="S290" s="14">
        <f t="shared" si="19"/>
        <v>-1</v>
      </c>
      <c r="T290" s="8"/>
    </row>
    <row r="291" spans="1:20" x14ac:dyDescent="0.25">
      <c r="A291" s="8" t="s">
        <v>823</v>
      </c>
      <c r="B291" s="8" t="s">
        <v>1113</v>
      </c>
      <c r="C291" s="8" t="s">
        <v>492</v>
      </c>
      <c r="D291" s="9">
        <v>32474</v>
      </c>
      <c r="E291" s="10">
        <f t="shared" ca="1" si="16"/>
        <v>36.756164383561647</v>
      </c>
      <c r="F291" s="9">
        <v>40322</v>
      </c>
      <c r="G291" s="10">
        <f t="shared" ca="1" si="17"/>
        <v>15.254794520547945</v>
      </c>
      <c r="H291" s="11" t="s">
        <v>59</v>
      </c>
      <c r="I291" s="11" t="s">
        <v>44</v>
      </c>
      <c r="J291" s="12">
        <v>1070000</v>
      </c>
      <c r="K291" s="12">
        <f t="shared" si="18"/>
        <v>202127</v>
      </c>
      <c r="L291" s="12">
        <v>40000</v>
      </c>
      <c r="M291" s="12">
        <v>5</v>
      </c>
      <c r="N291" s="8">
        <v>5</v>
      </c>
      <c r="O291" s="8"/>
      <c r="P291" s="8" t="s">
        <v>132</v>
      </c>
      <c r="Q291" s="13">
        <v>7.0000000000000062E-2</v>
      </c>
      <c r="R291" s="12"/>
      <c r="S291" s="14">
        <f t="shared" si="19"/>
        <v>-1</v>
      </c>
      <c r="T291" s="8"/>
    </row>
    <row r="292" spans="1:20" x14ac:dyDescent="0.25">
      <c r="A292" s="8" t="s">
        <v>823</v>
      </c>
      <c r="B292" s="8" t="s">
        <v>1114</v>
      </c>
      <c r="C292" s="8" t="s">
        <v>493</v>
      </c>
      <c r="D292" s="9">
        <v>32870</v>
      </c>
      <c r="E292" s="10">
        <f t="shared" ca="1" si="16"/>
        <v>35.671232876712331</v>
      </c>
      <c r="F292" s="9">
        <v>40057</v>
      </c>
      <c r="G292" s="10">
        <f t="shared" ca="1" si="17"/>
        <v>15.980821917808219</v>
      </c>
      <c r="H292" s="11" t="s">
        <v>78</v>
      </c>
      <c r="I292" s="11" t="s">
        <v>270</v>
      </c>
      <c r="J292" s="12">
        <v>1125000</v>
      </c>
      <c r="K292" s="12">
        <f t="shared" si="18"/>
        <v>202127</v>
      </c>
      <c r="L292" s="12">
        <v>40000</v>
      </c>
      <c r="M292" s="12">
        <v>6</v>
      </c>
      <c r="N292" s="8">
        <v>6</v>
      </c>
      <c r="O292" s="8"/>
      <c r="P292" s="8" t="s">
        <v>310</v>
      </c>
      <c r="Q292" s="13">
        <v>7.1428571428571397E-2</v>
      </c>
      <c r="R292" s="12"/>
      <c r="S292" s="14">
        <f t="shared" si="19"/>
        <v>-1</v>
      </c>
      <c r="T292" s="8"/>
    </row>
    <row r="293" spans="1:20" x14ac:dyDescent="0.25">
      <c r="A293" s="8" t="s">
        <v>823</v>
      </c>
      <c r="B293" s="8" t="s">
        <v>1115</v>
      </c>
      <c r="C293" s="8" t="s">
        <v>494</v>
      </c>
      <c r="D293" s="9">
        <v>34791</v>
      </c>
      <c r="E293" s="10">
        <f t="shared" ca="1" si="16"/>
        <v>30.408219178082192</v>
      </c>
      <c r="F293" s="9">
        <v>45404</v>
      </c>
      <c r="G293" s="10">
        <f t="shared" ca="1" si="17"/>
        <v>1.3315068493150686</v>
      </c>
      <c r="H293" s="11" t="s">
        <v>157</v>
      </c>
      <c r="I293" s="11" t="s">
        <v>495</v>
      </c>
      <c r="J293" s="12">
        <v>1500000</v>
      </c>
      <c r="K293" s="12">
        <f t="shared" si="18"/>
        <v>202127</v>
      </c>
      <c r="L293" s="12">
        <v>40000</v>
      </c>
      <c r="M293" s="12">
        <v>6</v>
      </c>
      <c r="N293" s="8"/>
      <c r="O293" s="8" t="s">
        <v>158</v>
      </c>
      <c r="P293" s="15" t="s">
        <v>412</v>
      </c>
      <c r="Q293" s="13">
        <v>0.5</v>
      </c>
      <c r="R293" s="12"/>
      <c r="S293" s="14">
        <f t="shared" si="19"/>
        <v>-1</v>
      </c>
      <c r="T293" s="8"/>
    </row>
    <row r="294" spans="1:20" x14ac:dyDescent="0.25">
      <c r="A294" s="8" t="s">
        <v>823</v>
      </c>
      <c r="B294" s="8" t="s">
        <v>1116</v>
      </c>
      <c r="C294" s="8" t="s">
        <v>496</v>
      </c>
      <c r="D294" s="9">
        <v>26743</v>
      </c>
      <c r="E294" s="10">
        <f t="shared" ca="1" si="16"/>
        <v>52.457534246575342</v>
      </c>
      <c r="F294" s="9">
        <v>44704</v>
      </c>
      <c r="G294" s="10">
        <f t="shared" ca="1" si="17"/>
        <v>3.2493150684931509</v>
      </c>
      <c r="H294" s="11" t="s">
        <v>40</v>
      </c>
      <c r="I294" s="11" t="s">
        <v>497</v>
      </c>
      <c r="J294" s="12">
        <v>4750000</v>
      </c>
      <c r="K294" s="12">
        <f t="shared" si="18"/>
        <v>202127</v>
      </c>
      <c r="L294" s="12">
        <v>40000</v>
      </c>
      <c r="M294" s="12">
        <v>12</v>
      </c>
      <c r="N294" s="8"/>
      <c r="O294" s="8"/>
      <c r="P294" s="8" t="s">
        <v>197</v>
      </c>
      <c r="Q294" s="13">
        <v>5.555555555555558E-2</v>
      </c>
      <c r="R294" s="12"/>
      <c r="S294" s="14">
        <f t="shared" si="19"/>
        <v>-1</v>
      </c>
      <c r="T294" s="8"/>
    </row>
    <row r="295" spans="1:20" x14ac:dyDescent="0.25">
      <c r="A295" s="8" t="s">
        <v>823</v>
      </c>
      <c r="B295" s="8" t="s">
        <v>1117</v>
      </c>
      <c r="C295" s="8" t="s">
        <v>498</v>
      </c>
      <c r="D295" s="9">
        <v>31178</v>
      </c>
      <c r="E295" s="10">
        <f t="shared" ca="1" si="16"/>
        <v>40.30684931506849</v>
      </c>
      <c r="F295" s="9">
        <v>42086</v>
      </c>
      <c r="G295" s="10">
        <f t="shared" ca="1" si="17"/>
        <v>10.421917808219177</v>
      </c>
      <c r="H295" s="11" t="s">
        <v>52</v>
      </c>
      <c r="I295" s="11" t="s">
        <v>23</v>
      </c>
      <c r="J295" s="12">
        <v>826000</v>
      </c>
      <c r="K295" s="12">
        <f t="shared" si="18"/>
        <v>202127</v>
      </c>
      <c r="L295" s="12">
        <v>40000</v>
      </c>
      <c r="M295" s="12">
        <v>5</v>
      </c>
      <c r="N295" s="8"/>
      <c r="O295" s="8" t="s">
        <v>50</v>
      </c>
      <c r="P295" s="8"/>
      <c r="Q295" s="13">
        <v>5.0000000000000044E-2</v>
      </c>
      <c r="R295" s="12"/>
      <c r="S295" s="14">
        <f t="shared" si="19"/>
        <v>-1</v>
      </c>
      <c r="T295" s="8"/>
    </row>
    <row r="296" spans="1:20" x14ac:dyDescent="0.25">
      <c r="A296" s="8" t="s">
        <v>823</v>
      </c>
      <c r="B296" s="8" t="s">
        <v>1118</v>
      </c>
      <c r="C296" s="8" t="s">
        <v>499</v>
      </c>
      <c r="D296" s="9">
        <v>33602</v>
      </c>
      <c r="E296" s="10">
        <f t="shared" ca="1" si="16"/>
        <v>33.665753424657531</v>
      </c>
      <c r="F296" s="9">
        <v>44781</v>
      </c>
      <c r="G296" s="10">
        <f t="shared" ca="1" si="17"/>
        <v>3.0383561643835617</v>
      </c>
      <c r="H296" s="11" t="s">
        <v>422</v>
      </c>
      <c r="I296" s="11" t="s">
        <v>337</v>
      </c>
      <c r="J296" s="12">
        <v>3300000</v>
      </c>
      <c r="K296" s="12">
        <f t="shared" si="18"/>
        <v>202127</v>
      </c>
      <c r="L296" s="12">
        <v>40000</v>
      </c>
      <c r="M296" s="12">
        <v>8</v>
      </c>
      <c r="N296" s="8"/>
      <c r="O296" s="8" t="s">
        <v>95</v>
      </c>
      <c r="P296" s="15" t="s">
        <v>323</v>
      </c>
      <c r="Q296" s="13">
        <v>0.10000000000000009</v>
      </c>
      <c r="R296" s="12"/>
      <c r="S296" s="14">
        <f t="shared" si="19"/>
        <v>-1</v>
      </c>
      <c r="T296" s="8"/>
    </row>
    <row r="297" spans="1:20" x14ac:dyDescent="0.25">
      <c r="A297" s="8" t="s">
        <v>823</v>
      </c>
      <c r="B297" s="8" t="s">
        <v>1119</v>
      </c>
      <c r="C297" s="8" t="s">
        <v>500</v>
      </c>
      <c r="D297" s="9">
        <v>32416</v>
      </c>
      <c r="E297" s="10">
        <f t="shared" ca="1" si="16"/>
        <v>36.915068493150685</v>
      </c>
      <c r="F297" s="9">
        <v>43878</v>
      </c>
      <c r="G297" s="10">
        <f t="shared" ca="1" si="17"/>
        <v>5.5123287671232877</v>
      </c>
      <c r="H297" s="11" t="s">
        <v>180</v>
      </c>
      <c r="I297" s="11" t="s">
        <v>501</v>
      </c>
      <c r="J297" s="12">
        <v>3125000</v>
      </c>
      <c r="K297" s="12">
        <f t="shared" si="18"/>
        <v>202127</v>
      </c>
      <c r="L297" s="12">
        <v>40000</v>
      </c>
      <c r="M297" s="12">
        <v>9</v>
      </c>
      <c r="N297" s="8"/>
      <c r="O297" s="8" t="s">
        <v>182</v>
      </c>
      <c r="P297" s="15" t="s">
        <v>96</v>
      </c>
      <c r="Q297" s="13">
        <v>4.1666666666666741E-2</v>
      </c>
      <c r="R297" s="12"/>
      <c r="S297" s="14">
        <f t="shared" si="19"/>
        <v>-1</v>
      </c>
      <c r="T297" s="8" t="s">
        <v>502</v>
      </c>
    </row>
    <row r="298" spans="1:20" x14ac:dyDescent="0.25">
      <c r="A298" s="8" t="s">
        <v>823</v>
      </c>
      <c r="B298" s="8" t="s">
        <v>1120</v>
      </c>
      <c r="C298" s="8" t="s">
        <v>503</v>
      </c>
      <c r="D298" s="9">
        <v>31692</v>
      </c>
      <c r="E298" s="10">
        <f t="shared" ca="1" si="16"/>
        <v>38.898630136986299</v>
      </c>
      <c r="F298" s="9">
        <v>45306</v>
      </c>
      <c r="G298" s="10">
        <f t="shared" ca="1" si="17"/>
        <v>1.6</v>
      </c>
      <c r="H298" s="11" t="s">
        <v>49</v>
      </c>
      <c r="I298" s="11" t="s">
        <v>284</v>
      </c>
      <c r="J298" s="12">
        <v>2600000</v>
      </c>
      <c r="K298" s="12">
        <f t="shared" si="18"/>
        <v>202127</v>
      </c>
      <c r="L298" s="12">
        <v>40000</v>
      </c>
      <c r="M298" s="12">
        <v>8</v>
      </c>
      <c r="N298" s="8"/>
      <c r="O298" s="8" t="s">
        <v>50</v>
      </c>
      <c r="P298" s="15" t="s">
        <v>412</v>
      </c>
      <c r="Q298" s="13">
        <v>0.13043478260869557</v>
      </c>
      <c r="R298" s="12"/>
      <c r="S298" s="14">
        <f t="shared" si="19"/>
        <v>-1</v>
      </c>
      <c r="T298" s="8"/>
    </row>
    <row r="299" spans="1:20" x14ac:dyDescent="0.25">
      <c r="A299" s="8" t="s">
        <v>823</v>
      </c>
      <c r="B299" s="8" t="s">
        <v>1121</v>
      </c>
      <c r="C299" s="8" t="s">
        <v>504</v>
      </c>
      <c r="D299" s="9">
        <v>26401</v>
      </c>
      <c r="E299" s="10">
        <f t="shared" ca="1" si="16"/>
        <v>53.394520547945206</v>
      </c>
      <c r="F299" s="9">
        <v>43292</v>
      </c>
      <c r="G299" s="10">
        <f t="shared" ca="1" si="17"/>
        <v>7.117808219178082</v>
      </c>
      <c r="H299" s="11" t="s">
        <v>163</v>
      </c>
      <c r="I299" s="11" t="s">
        <v>44</v>
      </c>
      <c r="J299" s="12">
        <v>820000</v>
      </c>
      <c r="K299" s="12">
        <f t="shared" si="18"/>
        <v>202127</v>
      </c>
      <c r="L299" s="12">
        <v>40000</v>
      </c>
      <c r="M299" s="12">
        <v>4</v>
      </c>
      <c r="N299" s="8">
        <v>4</v>
      </c>
      <c r="O299" s="8"/>
      <c r="P299" s="8" t="s">
        <v>132</v>
      </c>
      <c r="Q299" s="13">
        <v>9.3333333333333268E-2</v>
      </c>
      <c r="R299" s="12"/>
      <c r="S299" s="14">
        <f t="shared" si="19"/>
        <v>-1</v>
      </c>
      <c r="T299" s="8"/>
    </row>
    <row r="300" spans="1:20" x14ac:dyDescent="0.25">
      <c r="A300" s="8" t="s">
        <v>823</v>
      </c>
      <c r="B300" s="8" t="s">
        <v>1122</v>
      </c>
      <c r="C300" s="8" t="s">
        <v>505</v>
      </c>
      <c r="D300" s="9">
        <v>31955</v>
      </c>
      <c r="E300" s="10">
        <f t="shared" ca="1" si="16"/>
        <v>38.178082191780824</v>
      </c>
      <c r="F300" s="9">
        <v>45537</v>
      </c>
      <c r="G300" s="10">
        <f t="shared" ca="1" si="17"/>
        <v>0.9671232876712329</v>
      </c>
      <c r="H300" s="11" t="s">
        <v>163</v>
      </c>
      <c r="I300" s="11" t="s">
        <v>44</v>
      </c>
      <c r="J300" s="12">
        <v>580000</v>
      </c>
      <c r="K300" s="12">
        <f t="shared" si="18"/>
        <v>145000</v>
      </c>
      <c r="L300" s="12">
        <v>40000</v>
      </c>
      <c r="M300" s="12">
        <v>1</v>
      </c>
      <c r="N300" s="8">
        <v>3</v>
      </c>
      <c r="O300" s="8"/>
      <c r="P300" s="8" t="s">
        <v>111</v>
      </c>
      <c r="Q300" s="13">
        <v>7.4074074074074181E-2</v>
      </c>
      <c r="R300" s="12"/>
      <c r="S300" s="14">
        <f t="shared" si="19"/>
        <v>-1</v>
      </c>
      <c r="T300" s="8"/>
    </row>
    <row r="301" spans="1:20" x14ac:dyDescent="0.25">
      <c r="A301" s="8" t="s">
        <v>823</v>
      </c>
      <c r="B301" s="8" t="s">
        <v>1123</v>
      </c>
      <c r="C301" s="8" t="s">
        <v>506</v>
      </c>
      <c r="D301" s="9">
        <v>34828</v>
      </c>
      <c r="E301" s="10">
        <f t="shared" ca="1" si="16"/>
        <v>30.306849315068494</v>
      </c>
      <c r="F301" s="9">
        <v>45425</v>
      </c>
      <c r="G301" s="10">
        <f t="shared" ca="1" si="17"/>
        <v>1.273972602739726</v>
      </c>
      <c r="H301" s="11" t="s">
        <v>213</v>
      </c>
      <c r="I301" s="11" t="s">
        <v>402</v>
      </c>
      <c r="J301" s="12">
        <v>1847000</v>
      </c>
      <c r="K301" s="12">
        <f t="shared" si="18"/>
        <v>202127</v>
      </c>
      <c r="L301" s="12">
        <v>40000</v>
      </c>
      <c r="M301" s="12">
        <v>7</v>
      </c>
      <c r="N301" s="8"/>
      <c r="O301" s="8"/>
      <c r="P301" s="8"/>
      <c r="Q301" s="13">
        <v>5.0000000000000044E-2</v>
      </c>
      <c r="R301" s="12"/>
      <c r="S301" s="14">
        <f t="shared" si="19"/>
        <v>-1</v>
      </c>
      <c r="T301" s="8"/>
    </row>
    <row r="302" spans="1:20" x14ac:dyDescent="0.25">
      <c r="A302" s="8" t="s">
        <v>823</v>
      </c>
      <c r="B302" s="8" t="s">
        <v>1124</v>
      </c>
      <c r="C302" s="8" t="s">
        <v>507</v>
      </c>
      <c r="D302" s="9">
        <v>38718</v>
      </c>
      <c r="E302" s="10">
        <f t="shared" ca="1" si="16"/>
        <v>19.649315068493152</v>
      </c>
      <c r="F302" s="9">
        <v>45404</v>
      </c>
      <c r="G302" s="10">
        <f t="shared" ca="1" si="17"/>
        <v>1.3315068493150686</v>
      </c>
      <c r="H302" s="11" t="s">
        <v>26</v>
      </c>
      <c r="I302" s="11" t="s">
        <v>27</v>
      </c>
      <c r="J302" s="12">
        <v>580000</v>
      </c>
      <c r="K302" s="12">
        <f t="shared" si="18"/>
        <v>145000</v>
      </c>
      <c r="L302" s="12">
        <v>40000</v>
      </c>
      <c r="M302" s="12">
        <v>1</v>
      </c>
      <c r="N302" s="8">
        <v>2</v>
      </c>
      <c r="O302" s="8"/>
      <c r="P302" s="8" t="s">
        <v>111</v>
      </c>
      <c r="Q302" s="13">
        <v>7.4074074074074181E-2</v>
      </c>
      <c r="R302" s="12"/>
      <c r="S302" s="14">
        <f t="shared" si="19"/>
        <v>-1</v>
      </c>
      <c r="T302" s="8"/>
    </row>
    <row r="303" spans="1:20" x14ac:dyDescent="0.25">
      <c r="A303" s="8" t="s">
        <v>823</v>
      </c>
      <c r="B303" s="8" t="s">
        <v>1125</v>
      </c>
      <c r="C303" s="8" t="s">
        <v>508</v>
      </c>
      <c r="D303" s="9">
        <v>36833</v>
      </c>
      <c r="E303" s="10">
        <f t="shared" ca="1" si="16"/>
        <v>24.813698630136987</v>
      </c>
      <c r="F303" s="9">
        <v>45364</v>
      </c>
      <c r="G303" s="10">
        <f t="shared" ca="1" si="17"/>
        <v>1.441095890410959</v>
      </c>
      <c r="H303" s="11" t="s">
        <v>32</v>
      </c>
      <c r="I303" s="11" t="s">
        <v>33</v>
      </c>
      <c r="J303" s="12">
        <v>630000</v>
      </c>
      <c r="K303" s="12">
        <f t="shared" si="18"/>
        <v>157500</v>
      </c>
      <c r="L303" s="12">
        <v>40000</v>
      </c>
      <c r="M303" s="12">
        <v>4</v>
      </c>
      <c r="N303" s="8"/>
      <c r="O303" s="8" t="s">
        <v>34</v>
      </c>
      <c r="P303" s="8"/>
      <c r="Q303" s="13">
        <v>5.0000000000000044E-2</v>
      </c>
      <c r="R303" s="12"/>
      <c r="S303" s="14">
        <f t="shared" si="19"/>
        <v>-1</v>
      </c>
      <c r="T303" s="8"/>
    </row>
    <row r="304" spans="1:20" x14ac:dyDescent="0.25">
      <c r="A304" s="8" t="s">
        <v>823</v>
      </c>
      <c r="B304" s="8" t="s">
        <v>1126</v>
      </c>
      <c r="C304" s="8" t="s">
        <v>509</v>
      </c>
      <c r="D304" s="9">
        <v>25759</v>
      </c>
      <c r="E304" s="10">
        <f t="shared" ca="1" si="16"/>
        <v>55.153424657534245</v>
      </c>
      <c r="F304" s="9">
        <v>44564</v>
      </c>
      <c r="G304" s="10">
        <f t="shared" ca="1" si="17"/>
        <v>3.6328767123287671</v>
      </c>
      <c r="H304" s="11" t="s">
        <v>304</v>
      </c>
      <c r="I304" s="11" t="s">
        <v>305</v>
      </c>
      <c r="J304" s="12">
        <v>567000</v>
      </c>
      <c r="K304" s="12">
        <f t="shared" si="18"/>
        <v>141750</v>
      </c>
      <c r="L304" s="12">
        <v>40000</v>
      </c>
      <c r="M304" s="12">
        <v>1</v>
      </c>
      <c r="N304" s="8"/>
      <c r="O304" s="8"/>
      <c r="P304" s="8"/>
      <c r="Q304" s="13">
        <v>5.0000000000000044E-2</v>
      </c>
      <c r="R304" s="12"/>
      <c r="S304" s="14">
        <f t="shared" si="19"/>
        <v>-1</v>
      </c>
      <c r="T304" s="8"/>
    </row>
    <row r="305" spans="1:20" x14ac:dyDescent="0.25">
      <c r="A305" s="8" t="s">
        <v>823</v>
      </c>
      <c r="B305" s="8" t="s">
        <v>1127</v>
      </c>
      <c r="C305" s="8" t="s">
        <v>510</v>
      </c>
      <c r="D305" s="9">
        <v>30754</v>
      </c>
      <c r="E305" s="10">
        <f t="shared" ca="1" si="16"/>
        <v>41.468493150684928</v>
      </c>
      <c r="F305" s="9">
        <v>43479</v>
      </c>
      <c r="G305" s="10">
        <f t="shared" ca="1" si="17"/>
        <v>6.6054794520547944</v>
      </c>
      <c r="H305" s="11" t="s">
        <v>59</v>
      </c>
      <c r="I305" s="11" t="s">
        <v>44</v>
      </c>
      <c r="J305" s="12">
        <v>790000</v>
      </c>
      <c r="K305" s="12">
        <f t="shared" si="18"/>
        <v>197500</v>
      </c>
      <c r="L305" s="12">
        <v>40000</v>
      </c>
      <c r="M305" s="12">
        <v>4</v>
      </c>
      <c r="N305" s="8">
        <v>4</v>
      </c>
      <c r="O305" s="8"/>
      <c r="P305" s="8" t="s">
        <v>127</v>
      </c>
      <c r="Q305" s="13">
        <v>5.3333333333333233E-2</v>
      </c>
      <c r="R305" s="12"/>
      <c r="S305" s="14">
        <f t="shared" si="19"/>
        <v>-1</v>
      </c>
      <c r="T305" s="8"/>
    </row>
    <row r="306" spans="1:20" x14ac:dyDescent="0.25">
      <c r="A306" s="8" t="s">
        <v>823</v>
      </c>
      <c r="B306" s="8" t="s">
        <v>1128</v>
      </c>
      <c r="C306" s="8" t="s">
        <v>511</v>
      </c>
      <c r="D306" s="9">
        <v>25962</v>
      </c>
      <c r="E306" s="10">
        <f t="shared" ca="1" si="16"/>
        <v>54.597260273972601</v>
      </c>
      <c r="F306" s="9">
        <v>36796</v>
      </c>
      <c r="G306" s="10">
        <f t="shared" ca="1" si="17"/>
        <v>24.915068493150685</v>
      </c>
      <c r="H306" s="11" t="s">
        <v>163</v>
      </c>
      <c r="I306" s="11" t="s">
        <v>20</v>
      </c>
      <c r="J306" s="12">
        <v>1450000</v>
      </c>
      <c r="K306" s="12">
        <f t="shared" si="18"/>
        <v>202127</v>
      </c>
      <c r="L306" s="12">
        <v>40000</v>
      </c>
      <c r="M306" s="12">
        <v>6</v>
      </c>
      <c r="N306" s="8">
        <v>6</v>
      </c>
      <c r="O306" s="8"/>
      <c r="P306" s="8" t="s">
        <v>178</v>
      </c>
      <c r="Q306" s="13">
        <v>5.0724637681159424E-2</v>
      </c>
      <c r="R306" s="12"/>
      <c r="S306" s="14">
        <f t="shared" si="19"/>
        <v>-1</v>
      </c>
      <c r="T306" s="8"/>
    </row>
    <row r="307" spans="1:20" x14ac:dyDescent="0.25">
      <c r="A307" s="8" t="s">
        <v>823</v>
      </c>
      <c r="B307" s="8" t="s">
        <v>1129</v>
      </c>
      <c r="C307" s="8" t="s">
        <v>512</v>
      </c>
      <c r="D307" s="9">
        <v>34779</v>
      </c>
      <c r="E307" s="10">
        <f t="shared" ca="1" si="16"/>
        <v>30.44109589041096</v>
      </c>
      <c r="F307" s="9">
        <v>44151</v>
      </c>
      <c r="G307" s="10">
        <f t="shared" ca="1" si="17"/>
        <v>4.7643835616438359</v>
      </c>
      <c r="H307" s="11" t="s">
        <v>78</v>
      </c>
      <c r="I307" s="11" t="s">
        <v>513</v>
      </c>
      <c r="J307" s="12">
        <v>3050000</v>
      </c>
      <c r="K307" s="12">
        <f t="shared" si="18"/>
        <v>202127</v>
      </c>
      <c r="L307" s="12">
        <v>40000</v>
      </c>
      <c r="M307" s="12">
        <v>9</v>
      </c>
      <c r="N307" s="8">
        <v>9</v>
      </c>
      <c r="O307" s="8"/>
      <c r="P307" s="8" t="s">
        <v>514</v>
      </c>
      <c r="Q307" s="13">
        <v>0.15094339622641506</v>
      </c>
      <c r="R307" s="12"/>
      <c r="S307" s="14">
        <f t="shared" si="19"/>
        <v>-1</v>
      </c>
      <c r="T307" s="8"/>
    </row>
    <row r="308" spans="1:20" x14ac:dyDescent="0.25">
      <c r="A308" s="8" t="s">
        <v>823</v>
      </c>
      <c r="B308" s="8" t="s">
        <v>1130</v>
      </c>
      <c r="C308" s="8" t="s">
        <v>515</v>
      </c>
      <c r="D308" s="9">
        <v>31105</v>
      </c>
      <c r="E308" s="10">
        <f t="shared" ca="1" si="16"/>
        <v>40.506849315068493</v>
      </c>
      <c r="F308" s="9">
        <v>44676</v>
      </c>
      <c r="G308" s="10">
        <f t="shared" ca="1" si="17"/>
        <v>3.3260273972602739</v>
      </c>
      <c r="H308" s="11" t="s">
        <v>52</v>
      </c>
      <c r="I308" s="11" t="s">
        <v>23</v>
      </c>
      <c r="J308" s="12">
        <v>682000</v>
      </c>
      <c r="K308" s="12">
        <f t="shared" si="18"/>
        <v>170500</v>
      </c>
      <c r="L308" s="12">
        <v>40000</v>
      </c>
      <c r="M308" s="12">
        <v>4</v>
      </c>
      <c r="N308" s="8"/>
      <c r="O308" s="8" t="s">
        <v>50</v>
      </c>
      <c r="P308" s="8"/>
      <c r="Q308" s="13">
        <v>5.0000000000000044E-2</v>
      </c>
      <c r="R308" s="12">
        <v>715000</v>
      </c>
      <c r="S308" s="14">
        <f t="shared" si="19"/>
        <v>4.8387096774193505E-2</v>
      </c>
      <c r="T308" s="8"/>
    </row>
    <row r="309" spans="1:20" x14ac:dyDescent="0.25">
      <c r="A309" s="8" t="s">
        <v>823</v>
      </c>
      <c r="B309" s="8" t="s">
        <v>1131</v>
      </c>
      <c r="C309" s="8" t="s">
        <v>516</v>
      </c>
      <c r="D309" s="9">
        <v>23003</v>
      </c>
      <c r="E309" s="10">
        <f t="shared" ca="1" si="16"/>
        <v>62.704109589041096</v>
      </c>
      <c r="F309" s="9">
        <v>31201</v>
      </c>
      <c r="G309" s="10">
        <f t="shared" ca="1" si="17"/>
        <v>40.243835616438353</v>
      </c>
      <c r="H309" s="11" t="s">
        <v>78</v>
      </c>
      <c r="I309" s="11" t="s">
        <v>517</v>
      </c>
      <c r="J309" s="12">
        <v>3150000</v>
      </c>
      <c r="K309" s="12">
        <f t="shared" si="18"/>
        <v>202127</v>
      </c>
      <c r="L309" s="12">
        <v>40000</v>
      </c>
      <c r="M309" s="12">
        <v>9</v>
      </c>
      <c r="N309" s="8">
        <v>9</v>
      </c>
      <c r="O309" s="8"/>
      <c r="P309" s="8" t="s">
        <v>105</v>
      </c>
      <c r="Q309" s="13">
        <v>5.0000000000000044E-2</v>
      </c>
      <c r="R309" s="12"/>
      <c r="S309" s="14">
        <f t="shared" si="19"/>
        <v>-1</v>
      </c>
      <c r="T309" s="8"/>
    </row>
    <row r="310" spans="1:20" x14ac:dyDescent="0.25">
      <c r="A310" s="8" t="s">
        <v>823</v>
      </c>
      <c r="B310" s="8" t="s">
        <v>1132</v>
      </c>
      <c r="C310" s="8" t="s">
        <v>518</v>
      </c>
      <c r="D310" s="9">
        <v>22215</v>
      </c>
      <c r="E310" s="10">
        <f t="shared" ca="1" si="16"/>
        <v>64.863013698630141</v>
      </c>
      <c r="F310" s="9">
        <v>42457</v>
      </c>
      <c r="G310" s="10">
        <f t="shared" ca="1" si="17"/>
        <v>9.4054794520547951</v>
      </c>
      <c r="H310" s="11" t="s">
        <v>304</v>
      </c>
      <c r="I310" s="11" t="s">
        <v>305</v>
      </c>
      <c r="J310" s="12">
        <v>660000</v>
      </c>
      <c r="K310" s="12">
        <f t="shared" si="18"/>
        <v>165000</v>
      </c>
      <c r="L310" s="12">
        <v>40000</v>
      </c>
      <c r="M310" s="12">
        <v>2</v>
      </c>
      <c r="N310" s="8"/>
      <c r="O310" s="8"/>
      <c r="P310" s="8"/>
      <c r="Q310" s="13">
        <v>5.0000000000000044E-2</v>
      </c>
      <c r="R310" s="12"/>
      <c r="S310" s="14">
        <f t="shared" si="19"/>
        <v>-1</v>
      </c>
      <c r="T310" s="8"/>
    </row>
    <row r="311" spans="1:20" x14ac:dyDescent="0.25">
      <c r="A311" s="8" t="s">
        <v>823</v>
      </c>
      <c r="B311" s="8" t="s">
        <v>1133</v>
      </c>
      <c r="C311" s="8" t="s">
        <v>519</v>
      </c>
      <c r="D311" s="9">
        <v>30680</v>
      </c>
      <c r="E311" s="10">
        <f t="shared" ca="1" si="16"/>
        <v>41.671232876712331</v>
      </c>
      <c r="F311" s="9">
        <v>40196</v>
      </c>
      <c r="G311" s="10">
        <f t="shared" ca="1" si="17"/>
        <v>15.6</v>
      </c>
      <c r="H311" s="11" t="s">
        <v>213</v>
      </c>
      <c r="I311" s="11" t="s">
        <v>214</v>
      </c>
      <c r="J311" s="12">
        <v>1260000</v>
      </c>
      <c r="K311" s="12">
        <f t="shared" si="18"/>
        <v>202127</v>
      </c>
      <c r="L311" s="12">
        <v>40000</v>
      </c>
      <c r="M311" s="12">
        <v>6</v>
      </c>
      <c r="N311" s="8"/>
      <c r="O311" s="8"/>
      <c r="P311" s="8"/>
      <c r="Q311" s="13">
        <v>5.0000000000000044E-2</v>
      </c>
      <c r="R311" s="12"/>
      <c r="S311" s="14">
        <f t="shared" si="19"/>
        <v>-1</v>
      </c>
      <c r="T311" s="8"/>
    </row>
    <row r="312" spans="1:20" x14ac:dyDescent="0.25">
      <c r="A312" s="8" t="s">
        <v>823</v>
      </c>
      <c r="B312" s="8" t="s">
        <v>1134</v>
      </c>
      <c r="C312" s="8" t="s">
        <v>520</v>
      </c>
      <c r="D312" s="9">
        <v>31609</v>
      </c>
      <c r="E312" s="10">
        <f t="shared" ca="1" si="16"/>
        <v>39.126027397260273</v>
      </c>
      <c r="F312" s="9">
        <v>45173</v>
      </c>
      <c r="G312" s="10">
        <f t="shared" ca="1" si="17"/>
        <v>1.9643835616438357</v>
      </c>
      <c r="H312" s="11" t="s">
        <v>316</v>
      </c>
      <c r="I312" s="11" t="s">
        <v>317</v>
      </c>
      <c r="J312" s="12">
        <v>1680000</v>
      </c>
      <c r="K312" s="12">
        <f t="shared" si="18"/>
        <v>202127</v>
      </c>
      <c r="L312" s="12">
        <v>40000</v>
      </c>
      <c r="M312" s="12">
        <v>7</v>
      </c>
      <c r="N312" s="8"/>
      <c r="O312" s="8" t="s">
        <v>34</v>
      </c>
      <c r="P312" s="15" t="s">
        <v>70</v>
      </c>
      <c r="Q312" s="13">
        <v>5.0000000000000044E-2</v>
      </c>
      <c r="R312" s="12"/>
      <c r="S312" s="14">
        <f t="shared" si="19"/>
        <v>-1</v>
      </c>
      <c r="T312" s="8"/>
    </row>
    <row r="313" spans="1:20" x14ac:dyDescent="0.25">
      <c r="A313" s="8" t="s">
        <v>823</v>
      </c>
      <c r="B313" s="8" t="s">
        <v>1135</v>
      </c>
      <c r="C313" s="8" t="s">
        <v>521</v>
      </c>
      <c r="D313" s="9">
        <v>30109</v>
      </c>
      <c r="E313" s="10">
        <f t="shared" ca="1" si="16"/>
        <v>43.235616438356168</v>
      </c>
      <c r="F313" s="9">
        <v>42891</v>
      </c>
      <c r="G313" s="10">
        <f t="shared" ca="1" si="17"/>
        <v>8.2164383561643834</v>
      </c>
      <c r="H313" s="11" t="s">
        <v>78</v>
      </c>
      <c r="I313" s="11" t="s">
        <v>270</v>
      </c>
      <c r="J313" s="12">
        <v>1670000</v>
      </c>
      <c r="K313" s="12">
        <f t="shared" si="18"/>
        <v>202127</v>
      </c>
      <c r="L313" s="12">
        <v>40000</v>
      </c>
      <c r="M313" s="12">
        <v>6</v>
      </c>
      <c r="N313" s="8">
        <v>6</v>
      </c>
      <c r="O313" s="8"/>
      <c r="P313" s="8" t="s">
        <v>310</v>
      </c>
      <c r="Q313" s="13">
        <v>6.3694267515923553E-2</v>
      </c>
      <c r="R313" s="12"/>
      <c r="S313" s="14">
        <f t="shared" si="19"/>
        <v>-1</v>
      </c>
      <c r="T313" s="8"/>
    </row>
    <row r="314" spans="1:20" x14ac:dyDescent="0.25">
      <c r="A314" s="8" t="s">
        <v>823</v>
      </c>
      <c r="B314" s="8" t="s">
        <v>1136</v>
      </c>
      <c r="C314" s="8" t="s">
        <v>522</v>
      </c>
      <c r="D314" s="9">
        <v>33624</v>
      </c>
      <c r="E314" s="10">
        <f t="shared" ca="1" si="16"/>
        <v>33.605479452054794</v>
      </c>
      <c r="F314" s="9">
        <v>44907</v>
      </c>
      <c r="G314" s="10">
        <f t="shared" ca="1" si="17"/>
        <v>2.6931506849315068</v>
      </c>
      <c r="H314" s="11" t="s">
        <v>438</v>
      </c>
      <c r="I314" s="11" t="s">
        <v>439</v>
      </c>
      <c r="J314" s="12">
        <v>1155000</v>
      </c>
      <c r="K314" s="12">
        <f t="shared" si="18"/>
        <v>202127</v>
      </c>
      <c r="L314" s="12">
        <v>40000</v>
      </c>
      <c r="M314" s="12">
        <v>6</v>
      </c>
      <c r="N314" s="8"/>
      <c r="O314" s="8" t="s">
        <v>34</v>
      </c>
      <c r="P314" s="15" t="s">
        <v>70</v>
      </c>
      <c r="Q314" s="13">
        <v>5.0000000000000044E-2</v>
      </c>
      <c r="R314" s="12"/>
      <c r="S314" s="14">
        <f t="shared" si="19"/>
        <v>-1</v>
      </c>
      <c r="T314" s="8"/>
    </row>
    <row r="315" spans="1:20" x14ac:dyDescent="0.25">
      <c r="A315" s="8" t="s">
        <v>823</v>
      </c>
      <c r="B315" s="8" t="s">
        <v>1137</v>
      </c>
      <c r="C315" s="8" t="s">
        <v>523</v>
      </c>
      <c r="D315" s="9">
        <v>22042</v>
      </c>
      <c r="E315" s="10">
        <f t="shared" ca="1" si="16"/>
        <v>65.336986301369862</v>
      </c>
      <c r="F315" s="9">
        <v>39237</v>
      </c>
      <c r="G315" s="10">
        <f t="shared" ca="1" si="17"/>
        <v>18.227397260273971</v>
      </c>
      <c r="H315" s="11" t="s">
        <v>59</v>
      </c>
      <c r="I315" s="11" t="s">
        <v>44</v>
      </c>
      <c r="J315" s="12">
        <v>897000</v>
      </c>
      <c r="K315" s="12">
        <f t="shared" si="18"/>
        <v>202127</v>
      </c>
      <c r="L315" s="12">
        <v>40000</v>
      </c>
      <c r="M315" s="12">
        <v>4</v>
      </c>
      <c r="N315" s="8">
        <v>4</v>
      </c>
      <c r="O315" s="8"/>
      <c r="P315" s="8" t="s">
        <v>127</v>
      </c>
      <c r="Q315" s="13">
        <v>5.9031877213695294E-2</v>
      </c>
      <c r="R315" s="12"/>
      <c r="S315" s="14">
        <f t="shared" si="19"/>
        <v>-1</v>
      </c>
      <c r="T315" s="8"/>
    </row>
    <row r="316" spans="1:20" x14ac:dyDescent="0.25">
      <c r="A316" s="8" t="s">
        <v>823</v>
      </c>
      <c r="B316" s="8" t="s">
        <v>1138</v>
      </c>
      <c r="C316" s="8" t="s">
        <v>524</v>
      </c>
      <c r="D316" s="9">
        <v>32837</v>
      </c>
      <c r="E316" s="10">
        <f t="shared" ca="1" si="16"/>
        <v>35.761643835616439</v>
      </c>
      <c r="F316" s="9">
        <v>43222</v>
      </c>
      <c r="G316" s="10">
        <f t="shared" ca="1" si="17"/>
        <v>7.3095890410958901</v>
      </c>
      <c r="H316" s="11" t="s">
        <v>157</v>
      </c>
      <c r="I316" s="11" t="s">
        <v>374</v>
      </c>
      <c r="J316" s="12">
        <v>945000</v>
      </c>
      <c r="K316" s="12">
        <f t="shared" si="18"/>
        <v>202127</v>
      </c>
      <c r="L316" s="12">
        <v>40000</v>
      </c>
      <c r="M316" s="12">
        <v>5</v>
      </c>
      <c r="N316" s="8"/>
      <c r="O316" s="8" t="s">
        <v>158</v>
      </c>
      <c r="P316" s="15" t="s">
        <v>249</v>
      </c>
      <c r="Q316" s="13">
        <v>5.0000000000000044E-2</v>
      </c>
      <c r="R316" s="12"/>
      <c r="S316" s="14">
        <f t="shared" si="19"/>
        <v>-1</v>
      </c>
      <c r="T316" s="8"/>
    </row>
    <row r="317" spans="1:20" x14ac:dyDescent="0.25">
      <c r="A317" s="8" t="s">
        <v>823</v>
      </c>
      <c r="B317" s="8" t="s">
        <v>1139</v>
      </c>
      <c r="C317" s="8" t="s">
        <v>525</v>
      </c>
      <c r="D317" s="9">
        <v>33343</v>
      </c>
      <c r="E317" s="10">
        <f t="shared" ca="1" si="16"/>
        <v>34.375342465753427</v>
      </c>
      <c r="F317" s="9">
        <v>44236</v>
      </c>
      <c r="G317" s="10">
        <f t="shared" ca="1" si="17"/>
        <v>4.5315068493150683</v>
      </c>
      <c r="H317" s="11" t="s">
        <v>78</v>
      </c>
      <c r="I317" s="11" t="s">
        <v>44</v>
      </c>
      <c r="J317" s="12">
        <v>760000</v>
      </c>
      <c r="K317" s="12">
        <f t="shared" si="18"/>
        <v>190000</v>
      </c>
      <c r="L317" s="12">
        <v>40000</v>
      </c>
      <c r="M317" s="12">
        <v>4</v>
      </c>
      <c r="N317" s="8">
        <v>4</v>
      </c>
      <c r="O317" s="8"/>
      <c r="P317" s="8" t="s">
        <v>127</v>
      </c>
      <c r="Q317" s="13">
        <v>8.5714285714285632E-2</v>
      </c>
      <c r="R317" s="12"/>
      <c r="S317" s="14">
        <f t="shared" si="19"/>
        <v>-1</v>
      </c>
      <c r="T317" s="8"/>
    </row>
    <row r="318" spans="1:20" x14ac:dyDescent="0.25">
      <c r="A318" s="8" t="s">
        <v>823</v>
      </c>
      <c r="B318" s="8" t="s">
        <v>1140</v>
      </c>
      <c r="C318" s="8" t="s">
        <v>526</v>
      </c>
      <c r="D318" s="9">
        <v>26839</v>
      </c>
      <c r="E318" s="10">
        <f t="shared" ca="1" si="16"/>
        <v>52.194520547945203</v>
      </c>
      <c r="F318" s="9">
        <v>45411</v>
      </c>
      <c r="G318" s="10">
        <f t="shared" ca="1" si="17"/>
        <v>1.3123287671232877</v>
      </c>
      <c r="H318" s="11" t="s">
        <v>87</v>
      </c>
      <c r="I318" s="11" t="s">
        <v>527</v>
      </c>
      <c r="J318" s="12">
        <v>3270000</v>
      </c>
      <c r="K318" s="12">
        <f t="shared" si="18"/>
        <v>202127</v>
      </c>
      <c r="L318" s="12">
        <v>40000</v>
      </c>
      <c r="M318" s="12">
        <v>9</v>
      </c>
      <c r="N318" s="8"/>
      <c r="O318" s="8"/>
      <c r="P318" s="8"/>
      <c r="Q318" s="13"/>
      <c r="R318" s="12"/>
      <c r="S318" s="14">
        <f t="shared" si="19"/>
        <v>-1</v>
      </c>
      <c r="T318" s="8"/>
    </row>
    <row r="319" spans="1:20" x14ac:dyDescent="0.25">
      <c r="A319" s="8" t="s">
        <v>823</v>
      </c>
      <c r="B319" s="8" t="s">
        <v>1141</v>
      </c>
      <c r="C319" s="8" t="s">
        <v>528</v>
      </c>
      <c r="D319" s="9">
        <v>26388</v>
      </c>
      <c r="E319" s="10">
        <f t="shared" ca="1" si="16"/>
        <v>53.43013698630137</v>
      </c>
      <c r="F319" s="9">
        <v>44522</v>
      </c>
      <c r="G319" s="10">
        <f t="shared" ca="1" si="17"/>
        <v>3.7479452054794522</v>
      </c>
      <c r="H319" s="11" t="s">
        <v>19</v>
      </c>
      <c r="I319" s="11" t="s">
        <v>44</v>
      </c>
      <c r="J319" s="12">
        <v>645000</v>
      </c>
      <c r="K319" s="12">
        <f t="shared" si="18"/>
        <v>161250</v>
      </c>
      <c r="L319" s="12">
        <v>40000</v>
      </c>
      <c r="M319" s="12">
        <v>3</v>
      </c>
      <c r="N319" s="8">
        <v>4</v>
      </c>
      <c r="O319" s="8"/>
      <c r="P319" s="8" t="s">
        <v>155</v>
      </c>
      <c r="Q319" s="13">
        <v>6.6115702479338845E-2</v>
      </c>
      <c r="R319" s="12"/>
      <c r="S319" s="14">
        <f t="shared" si="19"/>
        <v>-1</v>
      </c>
      <c r="T319" s="8"/>
    </row>
    <row r="320" spans="1:20" x14ac:dyDescent="0.25">
      <c r="A320" s="8" t="s">
        <v>823</v>
      </c>
      <c r="B320" s="8" t="s">
        <v>1142</v>
      </c>
      <c r="C320" s="8" t="s">
        <v>529</v>
      </c>
      <c r="D320" s="9">
        <v>32451</v>
      </c>
      <c r="E320" s="10">
        <f t="shared" ca="1" si="16"/>
        <v>36.819178082191783</v>
      </c>
      <c r="F320" s="9">
        <v>43899</v>
      </c>
      <c r="G320" s="10">
        <f t="shared" ca="1" si="17"/>
        <v>5.4547945205479449</v>
      </c>
      <c r="H320" s="11" t="s">
        <v>316</v>
      </c>
      <c r="I320" s="11" t="s">
        <v>420</v>
      </c>
      <c r="J320" s="12">
        <v>892000</v>
      </c>
      <c r="K320" s="12">
        <f t="shared" si="18"/>
        <v>202127</v>
      </c>
      <c r="L320" s="12">
        <v>40000</v>
      </c>
      <c r="M320" s="12">
        <v>5</v>
      </c>
      <c r="N320" s="8"/>
      <c r="O320" s="8" t="s">
        <v>34</v>
      </c>
      <c r="P320" s="8"/>
      <c r="Q320" s="13">
        <v>5.0000000000000044E-2</v>
      </c>
      <c r="R320" s="12"/>
      <c r="S320" s="14">
        <f t="shared" si="19"/>
        <v>-1</v>
      </c>
      <c r="T320" s="8"/>
    </row>
    <row r="321" spans="1:20" x14ac:dyDescent="0.25">
      <c r="A321" s="8" t="s">
        <v>823</v>
      </c>
      <c r="B321" s="8" t="s">
        <v>1143</v>
      </c>
      <c r="C321" s="8" t="s">
        <v>530</v>
      </c>
      <c r="D321" s="9">
        <v>25463</v>
      </c>
      <c r="E321" s="10">
        <f t="shared" ca="1" si="16"/>
        <v>55.964383561643835</v>
      </c>
      <c r="F321" s="9">
        <v>43178</v>
      </c>
      <c r="G321" s="10">
        <f t="shared" ca="1" si="17"/>
        <v>7.4301369863013695</v>
      </c>
      <c r="H321" s="11" t="s">
        <v>43</v>
      </c>
      <c r="I321" s="11" t="s">
        <v>44</v>
      </c>
      <c r="J321" s="12">
        <v>980000</v>
      </c>
      <c r="K321" s="12">
        <f t="shared" si="18"/>
        <v>202127</v>
      </c>
      <c r="L321" s="12">
        <v>40000</v>
      </c>
      <c r="M321" s="12">
        <v>5</v>
      </c>
      <c r="N321" s="8">
        <v>5</v>
      </c>
      <c r="O321" s="8"/>
      <c r="P321" s="8" t="s">
        <v>132</v>
      </c>
      <c r="Q321" s="13">
        <v>8.8888888888888795E-2</v>
      </c>
      <c r="R321" s="12"/>
      <c r="S321" s="14">
        <f t="shared" si="19"/>
        <v>-1</v>
      </c>
      <c r="T321" s="8"/>
    </row>
    <row r="322" spans="1:20" x14ac:dyDescent="0.25">
      <c r="A322" s="8" t="s">
        <v>823</v>
      </c>
      <c r="B322" s="8" t="s">
        <v>1144</v>
      </c>
      <c r="C322" s="8" t="s">
        <v>531</v>
      </c>
      <c r="D322" s="9">
        <v>23676</v>
      </c>
      <c r="E322" s="10">
        <f t="shared" ref="E322:E385" ca="1" si="20">(TODAY()-D322)/365</f>
        <v>60.860273972602741</v>
      </c>
      <c r="F322" s="9">
        <v>32630</v>
      </c>
      <c r="G322" s="10">
        <f t="shared" ref="G322:G385" ca="1" si="21">(TODAY()-F322)/365</f>
        <v>36.328767123287669</v>
      </c>
      <c r="H322" s="11" t="s">
        <v>19</v>
      </c>
      <c r="I322" s="11" t="s">
        <v>44</v>
      </c>
      <c r="J322" s="12">
        <v>1520000</v>
      </c>
      <c r="K322" s="12">
        <f t="shared" si="18"/>
        <v>202127</v>
      </c>
      <c r="L322" s="12">
        <v>40000</v>
      </c>
      <c r="M322" s="12">
        <v>5</v>
      </c>
      <c r="N322" s="8">
        <v>5</v>
      </c>
      <c r="O322" s="8"/>
      <c r="P322" s="8" t="s">
        <v>132</v>
      </c>
      <c r="Q322" s="13">
        <v>5.555555555555558E-2</v>
      </c>
      <c r="R322" s="12"/>
      <c r="S322" s="14">
        <f t="shared" si="19"/>
        <v>-1</v>
      </c>
      <c r="T322" s="8"/>
    </row>
    <row r="323" spans="1:20" x14ac:dyDescent="0.25">
      <c r="A323" s="8" t="s">
        <v>823</v>
      </c>
      <c r="B323" s="8" t="s">
        <v>1145</v>
      </c>
      <c r="C323" s="8" t="s">
        <v>532</v>
      </c>
      <c r="D323" s="9">
        <v>22881</v>
      </c>
      <c r="E323" s="10">
        <f t="shared" ca="1" si="20"/>
        <v>63.038356164383565</v>
      </c>
      <c r="F323" s="9">
        <v>38278</v>
      </c>
      <c r="G323" s="10">
        <f t="shared" ca="1" si="21"/>
        <v>20.854794520547944</v>
      </c>
      <c r="H323" s="11" t="s">
        <v>59</v>
      </c>
      <c r="I323" s="11" t="s">
        <v>44</v>
      </c>
      <c r="J323" s="12">
        <v>1095000</v>
      </c>
      <c r="K323" s="12">
        <f t="shared" ref="K323:K386" si="22">IF((J323*25%)&lt;=202127,(J323*25%),202127)</f>
        <v>202127</v>
      </c>
      <c r="L323" s="12">
        <v>40000</v>
      </c>
      <c r="M323" s="12">
        <v>5</v>
      </c>
      <c r="N323" s="8">
        <v>5</v>
      </c>
      <c r="O323" s="8"/>
      <c r="P323" s="8" t="s">
        <v>132</v>
      </c>
      <c r="Q323" s="13">
        <v>6.8292682926829329E-2</v>
      </c>
      <c r="R323" s="12"/>
      <c r="S323" s="14">
        <f t="shared" ref="S323:S386" si="23">+R323/J323-1</f>
        <v>-1</v>
      </c>
      <c r="T323" s="8"/>
    </row>
    <row r="324" spans="1:20" x14ac:dyDescent="0.25">
      <c r="A324" s="8" t="s">
        <v>823</v>
      </c>
      <c r="B324" s="8" t="s">
        <v>1146</v>
      </c>
      <c r="C324" s="8" t="s">
        <v>533</v>
      </c>
      <c r="D324" s="9">
        <v>34587</v>
      </c>
      <c r="E324" s="10">
        <f t="shared" ca="1" si="20"/>
        <v>30.967123287671232</v>
      </c>
      <c r="F324" s="9">
        <v>43264</v>
      </c>
      <c r="G324" s="10">
        <f t="shared" ca="1" si="21"/>
        <v>7.1945205479452055</v>
      </c>
      <c r="H324" s="11" t="s">
        <v>59</v>
      </c>
      <c r="I324" s="11" t="s">
        <v>44</v>
      </c>
      <c r="J324" s="12">
        <v>715000</v>
      </c>
      <c r="K324" s="12">
        <f t="shared" si="22"/>
        <v>178750</v>
      </c>
      <c r="L324" s="12">
        <v>40000</v>
      </c>
      <c r="M324" s="12">
        <v>3</v>
      </c>
      <c r="N324" s="8">
        <v>4</v>
      </c>
      <c r="O324" s="8"/>
      <c r="P324" s="8" t="s">
        <v>155</v>
      </c>
      <c r="Q324" s="13">
        <v>7.5187969924812137E-2</v>
      </c>
      <c r="R324" s="12">
        <v>750000</v>
      </c>
      <c r="S324" s="14">
        <f t="shared" si="23"/>
        <v>4.8951048951048959E-2</v>
      </c>
      <c r="T324" s="8"/>
    </row>
    <row r="325" spans="1:20" x14ac:dyDescent="0.25">
      <c r="A325" s="8" t="s">
        <v>823</v>
      </c>
      <c r="B325" s="8" t="s">
        <v>1147</v>
      </c>
      <c r="C325" s="8" t="s">
        <v>534</v>
      </c>
      <c r="D325" s="9">
        <v>30399</v>
      </c>
      <c r="E325" s="10">
        <f t="shared" ca="1" si="20"/>
        <v>42.441095890410956</v>
      </c>
      <c r="F325" s="9">
        <v>41148</v>
      </c>
      <c r="G325" s="10">
        <f t="shared" ca="1" si="21"/>
        <v>12.991780821917809</v>
      </c>
      <c r="H325" s="11" t="s">
        <v>75</v>
      </c>
      <c r="I325" s="11" t="s">
        <v>535</v>
      </c>
      <c r="J325" s="12">
        <v>3800000</v>
      </c>
      <c r="K325" s="12">
        <f t="shared" si="22"/>
        <v>202127</v>
      </c>
      <c r="L325" s="12">
        <v>40000</v>
      </c>
      <c r="M325" s="12">
        <v>9</v>
      </c>
      <c r="N325" s="8"/>
      <c r="O325" s="8"/>
      <c r="P325" s="8"/>
      <c r="Q325" s="13">
        <v>0.11764705882352944</v>
      </c>
      <c r="R325" s="12"/>
      <c r="S325" s="14">
        <f t="shared" si="23"/>
        <v>-1</v>
      </c>
      <c r="T325" s="8"/>
    </row>
    <row r="326" spans="1:20" x14ac:dyDescent="0.25">
      <c r="A326" s="8" t="s">
        <v>823</v>
      </c>
      <c r="B326" s="8" t="s">
        <v>1148</v>
      </c>
      <c r="C326" s="8" t="s">
        <v>536</v>
      </c>
      <c r="D326" s="9">
        <v>23218</v>
      </c>
      <c r="E326" s="10">
        <f t="shared" ca="1" si="20"/>
        <v>62.115068493150687</v>
      </c>
      <c r="F326" s="9">
        <v>34099</v>
      </c>
      <c r="G326" s="10">
        <f t="shared" ca="1" si="21"/>
        <v>32.304109589041097</v>
      </c>
      <c r="H326" s="11" t="s">
        <v>29</v>
      </c>
      <c r="I326" s="11" t="s">
        <v>537</v>
      </c>
      <c r="J326" s="12">
        <v>3500000</v>
      </c>
      <c r="K326" s="12">
        <f t="shared" si="22"/>
        <v>202127</v>
      </c>
      <c r="L326" s="12">
        <v>40000</v>
      </c>
      <c r="M326" s="12">
        <v>10</v>
      </c>
      <c r="N326" s="8"/>
      <c r="O326" s="8" t="s">
        <v>30</v>
      </c>
      <c r="P326" s="15" t="s">
        <v>70</v>
      </c>
      <c r="Q326" s="13">
        <v>4.1666666666666741E-2</v>
      </c>
      <c r="R326" s="12"/>
      <c r="S326" s="14">
        <f t="shared" si="23"/>
        <v>-1</v>
      </c>
      <c r="T326" s="8"/>
    </row>
    <row r="327" spans="1:20" x14ac:dyDescent="0.25">
      <c r="A327" s="8" t="s">
        <v>823</v>
      </c>
      <c r="B327" s="8" t="s">
        <v>1149</v>
      </c>
      <c r="C327" s="8" t="s">
        <v>538</v>
      </c>
      <c r="D327" s="9">
        <v>35573</v>
      </c>
      <c r="E327" s="10">
        <f t="shared" ca="1" si="20"/>
        <v>28.265753424657536</v>
      </c>
      <c r="F327" s="9">
        <v>44704</v>
      </c>
      <c r="G327" s="10">
        <f t="shared" ca="1" si="21"/>
        <v>3.2493150684931509</v>
      </c>
      <c r="H327" s="11" t="s">
        <v>49</v>
      </c>
      <c r="I327" s="11" t="s">
        <v>23</v>
      </c>
      <c r="J327" s="12">
        <v>750000</v>
      </c>
      <c r="K327" s="12">
        <f t="shared" si="22"/>
        <v>187500</v>
      </c>
      <c r="L327" s="12">
        <v>40000</v>
      </c>
      <c r="M327" s="12">
        <v>4</v>
      </c>
      <c r="N327" s="8"/>
      <c r="O327" s="8" t="s">
        <v>50</v>
      </c>
      <c r="P327" s="8"/>
      <c r="Q327" s="13">
        <v>0.10294117647058831</v>
      </c>
      <c r="R327" s="12"/>
      <c r="S327" s="14">
        <f t="shared" si="23"/>
        <v>-1</v>
      </c>
      <c r="T327" s="8"/>
    </row>
    <row r="328" spans="1:20" x14ac:dyDescent="0.25">
      <c r="A328" s="8" t="s">
        <v>823</v>
      </c>
      <c r="B328" s="8" t="s">
        <v>1150</v>
      </c>
      <c r="C328" s="8" t="s">
        <v>539</v>
      </c>
      <c r="D328" s="9">
        <v>29243</v>
      </c>
      <c r="E328" s="10">
        <f t="shared" ca="1" si="20"/>
        <v>45.608219178082194</v>
      </c>
      <c r="F328" s="9">
        <v>40637</v>
      </c>
      <c r="G328" s="10">
        <f t="shared" ca="1" si="21"/>
        <v>14.391780821917807</v>
      </c>
      <c r="H328" s="11" t="s">
        <v>163</v>
      </c>
      <c r="I328" s="11" t="s">
        <v>44</v>
      </c>
      <c r="J328" s="12">
        <v>1170000</v>
      </c>
      <c r="K328" s="12">
        <f t="shared" si="22"/>
        <v>202127</v>
      </c>
      <c r="L328" s="12">
        <v>40000</v>
      </c>
      <c r="M328" s="12" t="s">
        <v>540</v>
      </c>
      <c r="N328" s="8">
        <v>5</v>
      </c>
      <c r="O328" s="8"/>
      <c r="P328" s="8" t="s">
        <v>132</v>
      </c>
      <c r="Q328" s="13">
        <v>6.3636363636363713E-2</v>
      </c>
      <c r="R328" s="12"/>
      <c r="S328" s="14">
        <f t="shared" si="23"/>
        <v>-1</v>
      </c>
      <c r="T328" s="8"/>
    </row>
    <row r="329" spans="1:20" x14ac:dyDescent="0.25">
      <c r="A329" s="8" t="s">
        <v>823</v>
      </c>
      <c r="B329" s="8" t="s">
        <v>1151</v>
      </c>
      <c r="C329" s="8" t="s">
        <v>541</v>
      </c>
      <c r="D329" s="9">
        <v>28910</v>
      </c>
      <c r="E329" s="10">
        <f t="shared" ca="1" si="20"/>
        <v>46.520547945205479</v>
      </c>
      <c r="F329" s="9">
        <v>38621</v>
      </c>
      <c r="G329" s="10">
        <f t="shared" ca="1" si="21"/>
        <v>19.915068493150685</v>
      </c>
      <c r="H329" s="11" t="s">
        <v>157</v>
      </c>
      <c r="I329" s="11" t="s">
        <v>542</v>
      </c>
      <c r="J329" s="12">
        <v>2800000</v>
      </c>
      <c r="K329" s="12">
        <f t="shared" si="22"/>
        <v>202127</v>
      </c>
      <c r="L329" s="12">
        <v>40000</v>
      </c>
      <c r="M329" s="12">
        <v>8</v>
      </c>
      <c r="N329" s="8"/>
      <c r="O329" s="8" t="s">
        <v>158</v>
      </c>
      <c r="P329" s="15" t="s">
        <v>70</v>
      </c>
      <c r="Q329" s="13">
        <v>7.6923076923076872E-2</v>
      </c>
      <c r="R329" s="12"/>
      <c r="S329" s="14">
        <f t="shared" si="23"/>
        <v>-1</v>
      </c>
      <c r="T329" s="8"/>
    </row>
    <row r="330" spans="1:20" x14ac:dyDescent="0.25">
      <c r="A330" s="8" t="s">
        <v>823</v>
      </c>
      <c r="B330" s="8" t="s">
        <v>1152</v>
      </c>
      <c r="C330" s="8" t="s">
        <v>543</v>
      </c>
      <c r="D330" s="9">
        <v>25684</v>
      </c>
      <c r="E330" s="10">
        <f t="shared" ca="1" si="20"/>
        <v>55.358904109589041</v>
      </c>
      <c r="F330" s="9">
        <v>44445</v>
      </c>
      <c r="G330" s="10">
        <f t="shared" ca="1" si="21"/>
        <v>3.9589041095890409</v>
      </c>
      <c r="H330" s="11" t="s">
        <v>43</v>
      </c>
      <c r="I330" s="11" t="s">
        <v>44</v>
      </c>
      <c r="J330" s="12">
        <v>690000</v>
      </c>
      <c r="K330" s="12">
        <f t="shared" si="22"/>
        <v>172500</v>
      </c>
      <c r="L330" s="12">
        <v>40000</v>
      </c>
      <c r="M330" s="12">
        <v>3</v>
      </c>
      <c r="N330" s="8">
        <v>4</v>
      </c>
      <c r="O330" s="8"/>
      <c r="P330" s="8" t="s">
        <v>185</v>
      </c>
      <c r="Q330" s="13">
        <v>7.8125E-2</v>
      </c>
      <c r="R330" s="12"/>
      <c r="S330" s="14">
        <f t="shared" si="23"/>
        <v>-1</v>
      </c>
      <c r="T330" s="8"/>
    </row>
    <row r="331" spans="1:20" x14ac:dyDescent="0.25">
      <c r="A331" s="8" t="s">
        <v>823</v>
      </c>
      <c r="B331" s="8" t="s">
        <v>1153</v>
      </c>
      <c r="C331" s="8" t="s">
        <v>544</v>
      </c>
      <c r="D331" s="9">
        <v>33155</v>
      </c>
      <c r="E331" s="10">
        <f t="shared" ca="1" si="20"/>
        <v>34.890410958904113</v>
      </c>
      <c r="F331" s="9">
        <v>44599</v>
      </c>
      <c r="G331" s="10">
        <f t="shared" ca="1" si="21"/>
        <v>3.536986301369863</v>
      </c>
      <c r="H331" s="11" t="s">
        <v>316</v>
      </c>
      <c r="I331" s="11" t="s">
        <v>545</v>
      </c>
      <c r="J331" s="12">
        <v>1300000</v>
      </c>
      <c r="K331" s="12">
        <f t="shared" si="22"/>
        <v>202127</v>
      </c>
      <c r="L331" s="12">
        <v>40000</v>
      </c>
      <c r="M331" s="12">
        <v>6</v>
      </c>
      <c r="N331" s="8"/>
      <c r="O331" s="8" t="s">
        <v>34</v>
      </c>
      <c r="P331" s="8"/>
      <c r="Q331" s="13">
        <v>8.3333333333333259E-2</v>
      </c>
      <c r="R331" s="12"/>
      <c r="S331" s="14">
        <f t="shared" si="23"/>
        <v>-1</v>
      </c>
      <c r="T331" s="8"/>
    </row>
    <row r="332" spans="1:20" x14ac:dyDescent="0.25">
      <c r="A332" s="8" t="s">
        <v>823</v>
      </c>
      <c r="B332" s="8" t="s">
        <v>1154</v>
      </c>
      <c r="C332" s="8" t="s">
        <v>546</v>
      </c>
      <c r="D332" s="9">
        <v>33635</v>
      </c>
      <c r="E332" s="10">
        <f t="shared" ca="1" si="20"/>
        <v>33.575342465753423</v>
      </c>
      <c r="F332" s="9">
        <v>42641</v>
      </c>
      <c r="G332" s="10">
        <f t="shared" ca="1" si="21"/>
        <v>8.9013698630136986</v>
      </c>
      <c r="H332" s="11" t="s">
        <v>225</v>
      </c>
      <c r="I332" s="11" t="s">
        <v>27</v>
      </c>
      <c r="J332" s="12">
        <v>745000</v>
      </c>
      <c r="K332" s="12">
        <f t="shared" si="22"/>
        <v>186250</v>
      </c>
      <c r="L332" s="12">
        <v>40000</v>
      </c>
      <c r="M332" s="12">
        <v>4</v>
      </c>
      <c r="N332" s="8">
        <v>4</v>
      </c>
      <c r="O332" s="8"/>
      <c r="P332" s="8" t="s">
        <v>127</v>
      </c>
      <c r="Q332" s="13">
        <v>6.4285714285714279E-2</v>
      </c>
      <c r="R332" s="12"/>
      <c r="S332" s="14">
        <f t="shared" si="23"/>
        <v>-1</v>
      </c>
      <c r="T332" s="8"/>
    </row>
    <row r="333" spans="1:20" x14ac:dyDescent="0.25">
      <c r="A333" s="8" t="s">
        <v>823</v>
      </c>
      <c r="B333" s="8" t="s">
        <v>1155</v>
      </c>
      <c r="C333" s="8" t="s">
        <v>547</v>
      </c>
      <c r="D333" s="9">
        <v>30398</v>
      </c>
      <c r="E333" s="10">
        <f t="shared" ca="1" si="20"/>
        <v>42.443835616438356</v>
      </c>
      <c r="F333" s="9">
        <v>37913</v>
      </c>
      <c r="G333" s="10">
        <f t="shared" ca="1" si="21"/>
        <v>21.854794520547944</v>
      </c>
      <c r="H333" s="11" t="s">
        <v>149</v>
      </c>
      <c r="I333" s="11" t="s">
        <v>501</v>
      </c>
      <c r="J333" s="12">
        <v>2400000</v>
      </c>
      <c r="K333" s="12">
        <f t="shared" si="22"/>
        <v>202127</v>
      </c>
      <c r="L333" s="12">
        <v>40000</v>
      </c>
      <c r="M333" s="12">
        <v>7</v>
      </c>
      <c r="N333" s="8"/>
      <c r="O333" s="8" t="s">
        <v>151</v>
      </c>
      <c r="P333" s="8"/>
      <c r="Q333" s="13">
        <v>0.19999999999999996</v>
      </c>
      <c r="R333" s="12"/>
      <c r="S333" s="14">
        <f t="shared" si="23"/>
        <v>-1</v>
      </c>
      <c r="T333" s="8"/>
    </row>
    <row r="334" spans="1:20" x14ac:dyDescent="0.25">
      <c r="A334" s="8" t="s">
        <v>823</v>
      </c>
      <c r="B334" s="8" t="s">
        <v>1156</v>
      </c>
      <c r="C334" s="8" t="s">
        <v>548</v>
      </c>
      <c r="D334" s="9">
        <v>26591</v>
      </c>
      <c r="E334" s="10">
        <f t="shared" ca="1" si="20"/>
        <v>52.873972602739727</v>
      </c>
      <c r="F334" s="9">
        <v>44179</v>
      </c>
      <c r="G334" s="10">
        <f t="shared" ca="1" si="21"/>
        <v>4.6876712328767125</v>
      </c>
      <c r="H334" s="11" t="s">
        <v>228</v>
      </c>
      <c r="I334" s="11" t="s">
        <v>44</v>
      </c>
      <c r="J334" s="12">
        <v>670000</v>
      </c>
      <c r="K334" s="12">
        <f t="shared" si="22"/>
        <v>167500</v>
      </c>
      <c r="L334" s="12">
        <v>40000</v>
      </c>
      <c r="M334" s="12">
        <v>3</v>
      </c>
      <c r="N334" s="8">
        <v>4</v>
      </c>
      <c r="O334" s="8"/>
      <c r="P334" s="8" t="s">
        <v>185</v>
      </c>
      <c r="Q334" s="13">
        <v>8.0645161290322509E-2</v>
      </c>
      <c r="R334" s="12"/>
      <c r="S334" s="14">
        <f t="shared" si="23"/>
        <v>-1</v>
      </c>
      <c r="T334" s="8"/>
    </row>
    <row r="335" spans="1:20" x14ac:dyDescent="0.25">
      <c r="A335" s="8" t="s">
        <v>823</v>
      </c>
      <c r="B335" s="8" t="s">
        <v>1157</v>
      </c>
      <c r="C335" s="8" t="s">
        <v>549</v>
      </c>
      <c r="D335" s="9">
        <v>31665</v>
      </c>
      <c r="E335" s="10">
        <f t="shared" ca="1" si="20"/>
        <v>38.972602739726028</v>
      </c>
      <c r="F335" s="9">
        <v>43893</v>
      </c>
      <c r="G335" s="10">
        <f t="shared" ca="1" si="21"/>
        <v>5.4712328767123291</v>
      </c>
      <c r="H335" s="11" t="s">
        <v>59</v>
      </c>
      <c r="I335" s="11" t="s">
        <v>44</v>
      </c>
      <c r="J335" s="12">
        <v>765000</v>
      </c>
      <c r="K335" s="12">
        <f t="shared" si="22"/>
        <v>191250</v>
      </c>
      <c r="L335" s="12">
        <v>40000</v>
      </c>
      <c r="M335" s="12">
        <v>4</v>
      </c>
      <c r="N335" s="8">
        <v>4</v>
      </c>
      <c r="O335" s="8"/>
      <c r="P335" s="8" t="s">
        <v>63</v>
      </c>
      <c r="Q335" s="13">
        <v>0.10869565217391308</v>
      </c>
      <c r="R335" s="12"/>
      <c r="S335" s="14">
        <f t="shared" si="23"/>
        <v>-1</v>
      </c>
      <c r="T335" s="8"/>
    </row>
    <row r="336" spans="1:20" x14ac:dyDescent="0.25">
      <c r="A336" s="8" t="s">
        <v>823</v>
      </c>
      <c r="B336" s="8" t="s">
        <v>1158</v>
      </c>
      <c r="C336" s="8" t="s">
        <v>550</v>
      </c>
      <c r="D336" s="9">
        <v>26338</v>
      </c>
      <c r="E336" s="10">
        <f t="shared" ca="1" si="20"/>
        <v>53.56712328767123</v>
      </c>
      <c r="F336" s="9">
        <v>43215</v>
      </c>
      <c r="G336" s="10">
        <f t="shared" ca="1" si="21"/>
        <v>7.3287671232876717</v>
      </c>
      <c r="H336" s="11" t="s">
        <v>59</v>
      </c>
      <c r="I336" s="11" t="s">
        <v>44</v>
      </c>
      <c r="J336" s="12">
        <v>725000</v>
      </c>
      <c r="K336" s="12">
        <f t="shared" si="22"/>
        <v>181250</v>
      </c>
      <c r="L336" s="12">
        <v>40000</v>
      </c>
      <c r="M336" s="12">
        <v>3</v>
      </c>
      <c r="N336" s="8">
        <v>4</v>
      </c>
      <c r="O336" s="8"/>
      <c r="P336" s="8" t="s">
        <v>127</v>
      </c>
      <c r="Q336" s="13">
        <v>6.6176470588235281E-2</v>
      </c>
      <c r="R336" s="12"/>
      <c r="S336" s="14">
        <f t="shared" si="23"/>
        <v>-1</v>
      </c>
      <c r="T336" s="8"/>
    </row>
    <row r="337" spans="1:20" x14ac:dyDescent="0.25">
      <c r="A337" s="8" t="s">
        <v>823</v>
      </c>
      <c r="B337" s="8" t="s">
        <v>1159</v>
      </c>
      <c r="C337" s="8" t="s">
        <v>551</v>
      </c>
      <c r="D337" s="9">
        <v>31170</v>
      </c>
      <c r="E337" s="10">
        <f t="shared" ca="1" si="20"/>
        <v>40.328767123287669</v>
      </c>
      <c r="F337" s="9">
        <v>45257</v>
      </c>
      <c r="G337" s="10">
        <f t="shared" ca="1" si="21"/>
        <v>1.7342465753424658</v>
      </c>
      <c r="H337" s="11" t="s">
        <v>19</v>
      </c>
      <c r="I337" s="11" t="s">
        <v>44</v>
      </c>
      <c r="J337" s="12">
        <v>580000</v>
      </c>
      <c r="K337" s="12">
        <f t="shared" si="22"/>
        <v>145000</v>
      </c>
      <c r="L337" s="12">
        <v>40000</v>
      </c>
      <c r="M337" s="12">
        <v>1</v>
      </c>
      <c r="N337" s="8">
        <v>2</v>
      </c>
      <c r="O337" s="8"/>
      <c r="P337" s="8" t="s">
        <v>113</v>
      </c>
      <c r="Q337" s="13">
        <v>7.4074074074074181E-2</v>
      </c>
      <c r="R337" s="12"/>
      <c r="S337" s="14">
        <f t="shared" si="23"/>
        <v>-1</v>
      </c>
      <c r="T337" s="8"/>
    </row>
    <row r="338" spans="1:20" x14ac:dyDescent="0.25">
      <c r="A338" s="8" t="s">
        <v>823</v>
      </c>
      <c r="B338" s="8" t="s">
        <v>1160</v>
      </c>
      <c r="C338" s="8" t="s">
        <v>552</v>
      </c>
      <c r="D338" s="9">
        <v>28620</v>
      </c>
      <c r="E338" s="10">
        <f t="shared" ca="1" si="20"/>
        <v>47.315068493150683</v>
      </c>
      <c r="F338" s="9">
        <v>45334</v>
      </c>
      <c r="G338" s="10">
        <f t="shared" ca="1" si="21"/>
        <v>1.5232876712328767</v>
      </c>
      <c r="H338" s="11" t="s">
        <v>32</v>
      </c>
      <c r="I338" s="11" t="s">
        <v>33</v>
      </c>
      <c r="J338" s="12">
        <v>630000</v>
      </c>
      <c r="K338" s="12">
        <f t="shared" si="22"/>
        <v>157500</v>
      </c>
      <c r="L338" s="12">
        <v>40000</v>
      </c>
      <c r="M338" s="12">
        <v>4</v>
      </c>
      <c r="N338" s="8"/>
      <c r="O338" s="8" t="s">
        <v>34</v>
      </c>
      <c r="P338" s="8"/>
      <c r="Q338" s="13">
        <v>5.0000000000000044E-2</v>
      </c>
      <c r="R338" s="12"/>
      <c r="S338" s="14">
        <f t="shared" si="23"/>
        <v>-1</v>
      </c>
      <c r="T338" s="8"/>
    </row>
    <row r="339" spans="1:20" x14ac:dyDescent="0.25">
      <c r="A339" s="8" t="s">
        <v>823</v>
      </c>
      <c r="B339" s="8" t="s">
        <v>1161</v>
      </c>
      <c r="C339" s="8" t="s">
        <v>553</v>
      </c>
      <c r="D339" s="9">
        <v>29227</v>
      </c>
      <c r="E339" s="10">
        <f t="shared" ca="1" si="20"/>
        <v>45.652054794520545</v>
      </c>
      <c r="F339" s="9">
        <v>45397</v>
      </c>
      <c r="G339" s="10">
        <f t="shared" ca="1" si="21"/>
        <v>1.3506849315068492</v>
      </c>
      <c r="H339" s="11" t="s">
        <v>43</v>
      </c>
      <c r="I339" s="11" t="s">
        <v>44</v>
      </c>
      <c r="J339" s="12">
        <v>580000</v>
      </c>
      <c r="K339" s="12">
        <f t="shared" si="22"/>
        <v>145000</v>
      </c>
      <c r="L339" s="12">
        <v>40000</v>
      </c>
      <c r="M339" s="12">
        <v>1</v>
      </c>
      <c r="N339" s="8">
        <v>2</v>
      </c>
      <c r="O339" s="8"/>
      <c r="P339" s="8" t="s">
        <v>113</v>
      </c>
      <c r="Q339" s="13">
        <v>7.4074074074074181E-2</v>
      </c>
      <c r="R339" s="12"/>
      <c r="S339" s="14">
        <f t="shared" si="23"/>
        <v>-1</v>
      </c>
      <c r="T339" s="8"/>
    </row>
    <row r="340" spans="1:20" x14ac:dyDescent="0.25">
      <c r="A340" s="8" t="s">
        <v>823</v>
      </c>
      <c r="B340" s="8" t="s">
        <v>1162</v>
      </c>
      <c r="C340" s="8" t="s">
        <v>554</v>
      </c>
      <c r="D340" s="9">
        <v>28864</v>
      </c>
      <c r="E340" s="10">
        <f t="shared" ca="1" si="20"/>
        <v>46.646575342465752</v>
      </c>
      <c r="F340" s="9">
        <v>43948</v>
      </c>
      <c r="G340" s="10">
        <f t="shared" ca="1" si="21"/>
        <v>5.3205479452054796</v>
      </c>
      <c r="H340" s="11" t="s">
        <v>316</v>
      </c>
      <c r="I340" s="11" t="s">
        <v>555</v>
      </c>
      <c r="J340" s="12">
        <v>3200000</v>
      </c>
      <c r="K340" s="12">
        <f t="shared" si="22"/>
        <v>202127</v>
      </c>
      <c r="L340" s="12">
        <v>40000</v>
      </c>
      <c r="M340" s="12">
        <v>10</v>
      </c>
      <c r="N340" s="8"/>
      <c r="O340" s="8" t="s">
        <v>34</v>
      </c>
      <c r="P340" s="8" t="s">
        <v>197</v>
      </c>
      <c r="Q340" s="13">
        <v>6.6666666666666652E-2</v>
      </c>
      <c r="R340" s="12"/>
      <c r="S340" s="14">
        <f t="shared" si="23"/>
        <v>-1</v>
      </c>
      <c r="T340" s="8"/>
    </row>
    <row r="341" spans="1:20" x14ac:dyDescent="0.25">
      <c r="A341" s="8" t="s">
        <v>823</v>
      </c>
      <c r="B341" s="8" t="s">
        <v>1163</v>
      </c>
      <c r="C341" s="8" t="s">
        <v>556</v>
      </c>
      <c r="D341" s="9">
        <v>30387</v>
      </c>
      <c r="E341" s="10">
        <f t="shared" ca="1" si="20"/>
        <v>42.473972602739728</v>
      </c>
      <c r="F341" s="9">
        <v>39307</v>
      </c>
      <c r="G341" s="10">
        <f t="shared" ca="1" si="21"/>
        <v>18.035616438356165</v>
      </c>
      <c r="H341" s="11" t="s">
        <v>213</v>
      </c>
      <c r="I341" s="11" t="s">
        <v>402</v>
      </c>
      <c r="J341" s="12">
        <v>1653000</v>
      </c>
      <c r="K341" s="12">
        <f t="shared" si="22"/>
        <v>202127</v>
      </c>
      <c r="L341" s="12">
        <v>40000</v>
      </c>
      <c r="M341" s="12">
        <v>7</v>
      </c>
      <c r="N341" s="8"/>
      <c r="O341" s="8"/>
      <c r="P341" s="8"/>
      <c r="Q341" s="13">
        <v>5.0000000000000044E-2</v>
      </c>
      <c r="R341" s="12"/>
      <c r="S341" s="14">
        <f t="shared" si="23"/>
        <v>-1</v>
      </c>
      <c r="T341" s="8"/>
    </row>
    <row r="342" spans="1:20" x14ac:dyDescent="0.25">
      <c r="A342" s="8" t="s">
        <v>823</v>
      </c>
      <c r="B342" s="8" t="s">
        <v>1164</v>
      </c>
      <c r="C342" s="8" t="s">
        <v>557</v>
      </c>
      <c r="D342" s="9">
        <v>30343</v>
      </c>
      <c r="E342" s="10">
        <f t="shared" ca="1" si="20"/>
        <v>42.594520547945208</v>
      </c>
      <c r="F342" s="9">
        <v>44361</v>
      </c>
      <c r="G342" s="10">
        <f t="shared" ca="1" si="21"/>
        <v>4.1890410958904107</v>
      </c>
      <c r="H342" s="11" t="s">
        <v>43</v>
      </c>
      <c r="I342" s="11" t="s">
        <v>44</v>
      </c>
      <c r="J342" s="12">
        <v>750000</v>
      </c>
      <c r="K342" s="12">
        <f t="shared" si="22"/>
        <v>187500</v>
      </c>
      <c r="L342" s="12">
        <v>40000</v>
      </c>
      <c r="M342" s="12">
        <v>4</v>
      </c>
      <c r="N342" s="8">
        <v>4</v>
      </c>
      <c r="O342" s="8"/>
      <c r="P342" s="8" t="s">
        <v>185</v>
      </c>
      <c r="Q342" s="13">
        <v>7.1428571428571397E-2</v>
      </c>
      <c r="R342" s="12"/>
      <c r="S342" s="14">
        <f t="shared" si="23"/>
        <v>-1</v>
      </c>
      <c r="T342" s="8"/>
    </row>
    <row r="343" spans="1:20" x14ac:dyDescent="0.25">
      <c r="A343" s="8" t="s">
        <v>823</v>
      </c>
      <c r="B343" s="8" t="s">
        <v>1165</v>
      </c>
      <c r="C343" s="8" t="s">
        <v>558</v>
      </c>
      <c r="D343" s="9">
        <v>25819</v>
      </c>
      <c r="E343" s="10">
        <f t="shared" ca="1" si="20"/>
        <v>54.989041095890414</v>
      </c>
      <c r="F343" s="9">
        <v>45467</v>
      </c>
      <c r="G343" s="10">
        <f t="shared" ca="1" si="21"/>
        <v>1.1589041095890411</v>
      </c>
      <c r="H343" s="11" t="s">
        <v>188</v>
      </c>
      <c r="I343" s="11" t="s">
        <v>559</v>
      </c>
      <c r="J343" s="12">
        <v>1297800</v>
      </c>
      <c r="K343" s="12">
        <f t="shared" si="22"/>
        <v>202127</v>
      </c>
      <c r="L343" s="12">
        <v>40000</v>
      </c>
      <c r="M343" s="12">
        <v>6</v>
      </c>
      <c r="N343" s="8"/>
      <c r="O343" s="8"/>
      <c r="P343" s="8"/>
      <c r="Q343" s="13"/>
      <c r="R343" s="12"/>
      <c r="S343" s="14">
        <f t="shared" si="23"/>
        <v>-1</v>
      </c>
      <c r="T343" s="8"/>
    </row>
    <row r="344" spans="1:20" x14ac:dyDescent="0.25">
      <c r="A344" s="8" t="s">
        <v>823</v>
      </c>
      <c r="B344" s="8" t="s">
        <v>1166</v>
      </c>
      <c r="C344" s="8" t="s">
        <v>560</v>
      </c>
      <c r="D344" s="9">
        <v>36960</v>
      </c>
      <c r="E344" s="10">
        <f t="shared" ca="1" si="20"/>
        <v>24.465753424657535</v>
      </c>
      <c r="F344" s="9">
        <v>45264</v>
      </c>
      <c r="G344" s="10">
        <f t="shared" ca="1" si="21"/>
        <v>1.715068493150685</v>
      </c>
      <c r="H344" s="11" t="s">
        <v>26</v>
      </c>
      <c r="I344" s="11" t="s">
        <v>27</v>
      </c>
      <c r="J344" s="12">
        <v>600000</v>
      </c>
      <c r="K344" s="12">
        <f t="shared" si="22"/>
        <v>150000</v>
      </c>
      <c r="L344" s="12">
        <v>40000</v>
      </c>
      <c r="M344" s="12">
        <v>1</v>
      </c>
      <c r="N344" s="8">
        <v>2</v>
      </c>
      <c r="O344" s="8"/>
      <c r="P344" s="8" t="s">
        <v>111</v>
      </c>
      <c r="Q344" s="13">
        <v>7.1428571428571397E-2</v>
      </c>
      <c r="R344" s="12"/>
      <c r="S344" s="14">
        <f t="shared" si="23"/>
        <v>-1</v>
      </c>
      <c r="T344" s="8"/>
    </row>
    <row r="345" spans="1:20" x14ac:dyDescent="0.25">
      <c r="A345" s="8" t="s">
        <v>823</v>
      </c>
      <c r="B345" s="8" t="s">
        <v>1167</v>
      </c>
      <c r="C345" s="8" t="s">
        <v>561</v>
      </c>
      <c r="D345" s="9">
        <v>36485</v>
      </c>
      <c r="E345" s="10">
        <f t="shared" ca="1" si="20"/>
        <v>25.767123287671232</v>
      </c>
      <c r="F345" s="9">
        <v>45229</v>
      </c>
      <c r="G345" s="10">
        <f t="shared" ca="1" si="21"/>
        <v>1.810958904109589</v>
      </c>
      <c r="H345" s="11" t="s">
        <v>316</v>
      </c>
      <c r="I345" s="11" t="s">
        <v>420</v>
      </c>
      <c r="J345" s="12">
        <v>820000</v>
      </c>
      <c r="K345" s="12">
        <f t="shared" si="22"/>
        <v>202127</v>
      </c>
      <c r="L345" s="12">
        <v>40000</v>
      </c>
      <c r="M345" s="12">
        <v>5</v>
      </c>
      <c r="N345" s="8"/>
      <c r="O345" s="8" t="s">
        <v>34</v>
      </c>
      <c r="P345" s="8"/>
      <c r="Q345" s="13">
        <v>5.0000000000000044E-2</v>
      </c>
      <c r="R345" s="12"/>
      <c r="S345" s="14">
        <f t="shared" si="23"/>
        <v>-1</v>
      </c>
      <c r="T345" s="8"/>
    </row>
    <row r="346" spans="1:20" x14ac:dyDescent="0.25">
      <c r="A346" s="8" t="s">
        <v>823</v>
      </c>
      <c r="B346" s="8" t="s">
        <v>1168</v>
      </c>
      <c r="C346" s="8" t="s">
        <v>562</v>
      </c>
      <c r="D346" s="9">
        <v>35731</v>
      </c>
      <c r="E346" s="10">
        <f t="shared" ca="1" si="20"/>
        <v>27.832876712328765</v>
      </c>
      <c r="F346" s="9">
        <v>45104</v>
      </c>
      <c r="G346" s="10">
        <f t="shared" ca="1" si="21"/>
        <v>2.1534246575342464</v>
      </c>
      <c r="H346" s="11" t="s">
        <v>316</v>
      </c>
      <c r="I346" s="11" t="s">
        <v>317</v>
      </c>
      <c r="J346" s="12">
        <v>1207000</v>
      </c>
      <c r="K346" s="12">
        <f t="shared" si="22"/>
        <v>202127</v>
      </c>
      <c r="L346" s="12">
        <v>40000</v>
      </c>
      <c r="M346" s="12">
        <v>7</v>
      </c>
      <c r="N346" s="8"/>
      <c r="O346" s="8" t="s">
        <v>34</v>
      </c>
      <c r="P346" s="15" t="s">
        <v>70</v>
      </c>
      <c r="Q346" s="13">
        <v>5.0000000000000044E-2</v>
      </c>
      <c r="R346" s="12"/>
      <c r="S346" s="14">
        <f t="shared" si="23"/>
        <v>-1</v>
      </c>
      <c r="T346" s="8"/>
    </row>
    <row r="347" spans="1:20" x14ac:dyDescent="0.25">
      <c r="A347" s="8" t="s">
        <v>823</v>
      </c>
      <c r="B347" s="8" t="s">
        <v>1169</v>
      </c>
      <c r="C347" s="8" t="s">
        <v>563</v>
      </c>
      <c r="D347" s="9">
        <v>28024</v>
      </c>
      <c r="E347" s="10">
        <f t="shared" ca="1" si="20"/>
        <v>48.947945205479449</v>
      </c>
      <c r="F347" s="9">
        <v>43367</v>
      </c>
      <c r="G347" s="10">
        <f t="shared" ca="1" si="21"/>
        <v>6.912328767123288</v>
      </c>
      <c r="H347" s="11" t="s">
        <v>422</v>
      </c>
      <c r="I347" s="11" t="s">
        <v>337</v>
      </c>
      <c r="J347" s="12">
        <v>3000000</v>
      </c>
      <c r="K347" s="12">
        <f t="shared" si="22"/>
        <v>202127</v>
      </c>
      <c r="L347" s="12">
        <v>40000</v>
      </c>
      <c r="M347" s="12">
        <v>8</v>
      </c>
      <c r="N347" s="8"/>
      <c r="O347" s="8" t="s">
        <v>95</v>
      </c>
      <c r="P347" s="15" t="s">
        <v>323</v>
      </c>
      <c r="Q347" s="13">
        <v>7.1428571428571397E-2</v>
      </c>
      <c r="R347" s="12"/>
      <c r="S347" s="14">
        <f t="shared" si="23"/>
        <v>-1</v>
      </c>
      <c r="T347" s="8"/>
    </row>
    <row r="348" spans="1:20" x14ac:dyDescent="0.25">
      <c r="A348" s="8" t="s">
        <v>823</v>
      </c>
      <c r="B348" s="8" t="s">
        <v>1170</v>
      </c>
      <c r="C348" s="8" t="s">
        <v>564</v>
      </c>
      <c r="D348" s="9">
        <v>31928</v>
      </c>
      <c r="E348" s="10">
        <f t="shared" ca="1" si="20"/>
        <v>38.252054794520546</v>
      </c>
      <c r="F348" s="9">
        <v>45453</v>
      </c>
      <c r="G348" s="10">
        <f t="shared" ca="1" si="21"/>
        <v>1.1972602739726028</v>
      </c>
      <c r="H348" s="11" t="s">
        <v>43</v>
      </c>
      <c r="I348" s="11" t="s">
        <v>20</v>
      </c>
      <c r="J348" s="12">
        <v>1330000</v>
      </c>
      <c r="K348" s="12">
        <f t="shared" si="22"/>
        <v>202127</v>
      </c>
      <c r="L348" s="12">
        <v>40000</v>
      </c>
      <c r="M348" s="12">
        <v>1</v>
      </c>
      <c r="N348" s="8">
        <v>5</v>
      </c>
      <c r="O348" s="8"/>
      <c r="P348" s="8" t="s">
        <v>129</v>
      </c>
      <c r="Q348" s="13">
        <v>2.4999999999999911E-2</v>
      </c>
      <c r="R348" s="12"/>
      <c r="S348" s="14">
        <f t="shared" si="23"/>
        <v>-1</v>
      </c>
      <c r="T348" s="8"/>
    </row>
    <row r="349" spans="1:20" x14ac:dyDescent="0.25">
      <c r="A349" s="8" t="s">
        <v>823</v>
      </c>
      <c r="B349" s="8" t="s">
        <v>1171</v>
      </c>
      <c r="C349" s="8" t="s">
        <v>565</v>
      </c>
      <c r="D349" s="9">
        <v>24045</v>
      </c>
      <c r="E349" s="10">
        <f t="shared" ca="1" si="20"/>
        <v>59.849315068493148</v>
      </c>
      <c r="F349" s="9">
        <v>33483</v>
      </c>
      <c r="G349" s="10">
        <f t="shared" ca="1" si="21"/>
        <v>33.991780821917807</v>
      </c>
      <c r="H349" s="11" t="s">
        <v>26</v>
      </c>
      <c r="I349" s="11" t="s">
        <v>566</v>
      </c>
      <c r="J349" s="12">
        <v>1480000</v>
      </c>
      <c r="K349" s="12">
        <f t="shared" si="22"/>
        <v>202127</v>
      </c>
      <c r="L349" s="12">
        <v>40000</v>
      </c>
      <c r="M349" s="12">
        <v>6</v>
      </c>
      <c r="N349" s="8">
        <v>6</v>
      </c>
      <c r="O349" s="8"/>
      <c r="P349" s="8" t="s">
        <v>178</v>
      </c>
      <c r="Q349" s="13">
        <v>5.7142857142857162E-2</v>
      </c>
      <c r="R349" s="12"/>
      <c r="S349" s="14">
        <f t="shared" si="23"/>
        <v>-1</v>
      </c>
      <c r="T349" s="8"/>
    </row>
    <row r="350" spans="1:20" x14ac:dyDescent="0.25">
      <c r="A350" s="8" t="s">
        <v>823</v>
      </c>
      <c r="B350" s="8" t="s">
        <v>1172</v>
      </c>
      <c r="C350" s="8" t="s">
        <v>567</v>
      </c>
      <c r="D350" s="9">
        <v>32868</v>
      </c>
      <c r="E350" s="10">
        <f t="shared" ca="1" si="20"/>
        <v>35.676712328767124</v>
      </c>
      <c r="F350" s="9">
        <v>41176</v>
      </c>
      <c r="G350" s="10">
        <f t="shared" ca="1" si="21"/>
        <v>12.915068493150685</v>
      </c>
      <c r="H350" s="11" t="s">
        <v>32</v>
      </c>
      <c r="I350" s="11" t="s">
        <v>568</v>
      </c>
      <c r="J350" s="12">
        <v>2800000</v>
      </c>
      <c r="K350" s="12">
        <f t="shared" si="22"/>
        <v>202127</v>
      </c>
      <c r="L350" s="12">
        <v>40000</v>
      </c>
      <c r="M350" s="12">
        <v>8</v>
      </c>
      <c r="N350" s="8"/>
      <c r="O350" s="8" t="s">
        <v>34</v>
      </c>
      <c r="P350" s="15" t="s">
        <v>70</v>
      </c>
      <c r="Q350" s="13">
        <v>0.1914893617021276</v>
      </c>
      <c r="R350" s="12"/>
      <c r="S350" s="14">
        <f t="shared" si="23"/>
        <v>-1</v>
      </c>
      <c r="T350" s="8"/>
    </row>
    <row r="351" spans="1:20" x14ac:dyDescent="0.25">
      <c r="A351" s="8" t="s">
        <v>823</v>
      </c>
      <c r="B351" s="8" t="s">
        <v>1173</v>
      </c>
      <c r="C351" s="8" t="s">
        <v>569</v>
      </c>
      <c r="D351" s="9">
        <v>33397</v>
      </c>
      <c r="E351" s="10">
        <f t="shared" ca="1" si="20"/>
        <v>34.227397260273975</v>
      </c>
      <c r="F351" s="9">
        <v>44431</v>
      </c>
      <c r="G351" s="10">
        <f t="shared" ca="1" si="21"/>
        <v>3.9972602739726026</v>
      </c>
      <c r="H351" s="11" t="s">
        <v>32</v>
      </c>
      <c r="I351" s="16" t="s">
        <v>33</v>
      </c>
      <c r="J351" s="12">
        <v>880000</v>
      </c>
      <c r="K351" s="12">
        <f t="shared" si="22"/>
        <v>202127</v>
      </c>
      <c r="L351" s="12">
        <v>40000</v>
      </c>
      <c r="M351" s="12">
        <v>4</v>
      </c>
      <c r="N351" s="8"/>
      <c r="O351" s="8" t="s">
        <v>34</v>
      </c>
      <c r="P351" s="8"/>
      <c r="Q351" s="13">
        <v>0.10000000000000009</v>
      </c>
      <c r="R351" s="12">
        <v>1000000</v>
      </c>
      <c r="S351" s="14">
        <f t="shared" si="23"/>
        <v>0.13636363636363646</v>
      </c>
      <c r="T351" s="8"/>
    </row>
    <row r="352" spans="1:20" x14ac:dyDescent="0.25">
      <c r="A352" s="8" t="s">
        <v>823</v>
      </c>
      <c r="B352" s="8" t="s">
        <v>1174</v>
      </c>
      <c r="C352" s="8" t="s">
        <v>570</v>
      </c>
      <c r="D352" s="9">
        <v>25205</v>
      </c>
      <c r="E352" s="10">
        <f t="shared" ca="1" si="20"/>
        <v>56.671232876712331</v>
      </c>
      <c r="F352" s="9">
        <v>41372</v>
      </c>
      <c r="G352" s="10">
        <f t="shared" ca="1" si="21"/>
        <v>12.378082191780821</v>
      </c>
      <c r="H352" s="11" t="s">
        <v>16</v>
      </c>
      <c r="I352" s="16" t="s">
        <v>571</v>
      </c>
      <c r="J352" s="12">
        <v>2003400</v>
      </c>
      <c r="K352" s="12">
        <f t="shared" si="22"/>
        <v>202127</v>
      </c>
      <c r="L352" s="12">
        <v>40000</v>
      </c>
      <c r="M352" s="12">
        <v>8</v>
      </c>
      <c r="N352" s="8"/>
      <c r="O352" s="8"/>
      <c r="P352" s="8"/>
      <c r="Q352" s="13">
        <v>5.0000000000000044E-2</v>
      </c>
      <c r="R352" s="12"/>
      <c r="S352" s="14">
        <f t="shared" si="23"/>
        <v>-1</v>
      </c>
      <c r="T352" s="8" t="s">
        <v>572</v>
      </c>
    </row>
    <row r="353" spans="1:20" x14ac:dyDescent="0.25">
      <c r="A353" s="8" t="s">
        <v>823</v>
      </c>
      <c r="B353" s="8" t="s">
        <v>1175</v>
      </c>
      <c r="C353" s="8" t="s">
        <v>573</v>
      </c>
      <c r="D353" s="9">
        <v>30908</v>
      </c>
      <c r="E353" s="10">
        <f t="shared" ca="1" si="20"/>
        <v>41.046575342465751</v>
      </c>
      <c r="F353" s="9">
        <v>40136</v>
      </c>
      <c r="G353" s="10">
        <f t="shared" ca="1" si="21"/>
        <v>15.764383561643836</v>
      </c>
      <c r="H353" s="11" t="s">
        <v>138</v>
      </c>
      <c r="I353" s="11" t="s">
        <v>23</v>
      </c>
      <c r="J353" s="12">
        <v>904000</v>
      </c>
      <c r="K353" s="12">
        <f t="shared" si="22"/>
        <v>202127</v>
      </c>
      <c r="L353" s="12">
        <v>40000</v>
      </c>
      <c r="M353" s="12">
        <v>5</v>
      </c>
      <c r="N353" s="8"/>
      <c r="O353" s="8" t="s">
        <v>30</v>
      </c>
      <c r="P353" s="8"/>
      <c r="Q353" s="13">
        <v>5.0000000000000044E-2</v>
      </c>
      <c r="R353" s="12"/>
      <c r="S353" s="14">
        <f t="shared" si="23"/>
        <v>-1</v>
      </c>
      <c r="T353" s="8"/>
    </row>
    <row r="354" spans="1:20" x14ac:dyDescent="0.25">
      <c r="A354" s="8" t="s">
        <v>823</v>
      </c>
      <c r="B354" s="8" t="s">
        <v>1176</v>
      </c>
      <c r="C354" s="8" t="s">
        <v>574</v>
      </c>
      <c r="D354" s="9">
        <v>37643</v>
      </c>
      <c r="E354" s="10">
        <f t="shared" ca="1" si="20"/>
        <v>22.594520547945205</v>
      </c>
      <c r="F354" s="9">
        <v>44718</v>
      </c>
      <c r="G354" s="10">
        <f t="shared" ca="1" si="21"/>
        <v>3.2109589041095892</v>
      </c>
      <c r="H354" s="11" t="s">
        <v>157</v>
      </c>
      <c r="I354" s="11" t="s">
        <v>23</v>
      </c>
      <c r="J354" s="12">
        <v>682000</v>
      </c>
      <c r="K354" s="12">
        <f t="shared" si="22"/>
        <v>170500</v>
      </c>
      <c r="L354" s="12">
        <v>40000</v>
      </c>
      <c r="M354" s="12">
        <v>4</v>
      </c>
      <c r="N354" s="8"/>
      <c r="O354" s="8" t="s">
        <v>158</v>
      </c>
      <c r="P354" s="8"/>
      <c r="Q354" s="13">
        <v>5.0000000000000044E-2</v>
      </c>
      <c r="R354" s="12"/>
      <c r="S354" s="14">
        <f t="shared" si="23"/>
        <v>-1</v>
      </c>
      <c r="T354" s="8"/>
    </row>
    <row r="355" spans="1:20" x14ac:dyDescent="0.25">
      <c r="A355" s="8" t="s">
        <v>823</v>
      </c>
      <c r="B355" s="8" t="s">
        <v>1177</v>
      </c>
      <c r="C355" s="8" t="s">
        <v>575</v>
      </c>
      <c r="D355" s="9">
        <v>26702</v>
      </c>
      <c r="E355" s="10">
        <f t="shared" ca="1" si="20"/>
        <v>52.56986301369863</v>
      </c>
      <c r="F355" s="9">
        <v>44200</v>
      </c>
      <c r="G355" s="10">
        <f t="shared" ca="1" si="21"/>
        <v>4.6301369863013697</v>
      </c>
      <c r="H355" s="11" t="s">
        <v>43</v>
      </c>
      <c r="I355" s="11" t="s">
        <v>44</v>
      </c>
      <c r="J355" s="12">
        <v>750000</v>
      </c>
      <c r="K355" s="12">
        <f t="shared" si="22"/>
        <v>187500</v>
      </c>
      <c r="L355" s="12">
        <v>40000</v>
      </c>
      <c r="M355" s="12">
        <v>4</v>
      </c>
      <c r="N355" s="8">
        <v>4</v>
      </c>
      <c r="O355" s="8"/>
      <c r="P355" s="8" t="s">
        <v>185</v>
      </c>
      <c r="Q355" s="13">
        <v>7.1428571428571397E-2</v>
      </c>
      <c r="R355" s="12"/>
      <c r="S355" s="14">
        <f t="shared" si="23"/>
        <v>-1</v>
      </c>
      <c r="T355" s="8"/>
    </row>
    <row r="356" spans="1:20" x14ac:dyDescent="0.25">
      <c r="A356" s="8" t="s">
        <v>823</v>
      </c>
      <c r="B356" s="8" t="s">
        <v>1178</v>
      </c>
      <c r="C356" s="8" t="s">
        <v>576</v>
      </c>
      <c r="D356" s="9">
        <v>28661</v>
      </c>
      <c r="E356" s="10">
        <f t="shared" ca="1" si="20"/>
        <v>47.202739726027396</v>
      </c>
      <c r="F356" s="9">
        <v>36164</v>
      </c>
      <c r="G356" s="10">
        <f t="shared" ca="1" si="21"/>
        <v>26.646575342465752</v>
      </c>
      <c r="H356" s="11" t="s">
        <v>87</v>
      </c>
      <c r="I356" s="11" t="s">
        <v>88</v>
      </c>
      <c r="J356" s="12">
        <v>2600000</v>
      </c>
      <c r="K356" s="12">
        <f t="shared" si="22"/>
        <v>202127</v>
      </c>
      <c r="L356" s="12">
        <v>40000</v>
      </c>
      <c r="M356" s="12">
        <v>8</v>
      </c>
      <c r="N356" s="8"/>
      <c r="O356" s="8"/>
      <c r="P356" s="8"/>
      <c r="Q356" s="13">
        <v>4.6673168617251903E-2</v>
      </c>
      <c r="R356" s="12"/>
      <c r="S356" s="14">
        <f t="shared" si="23"/>
        <v>-1</v>
      </c>
      <c r="T356" s="8"/>
    </row>
    <row r="357" spans="1:20" x14ac:dyDescent="0.25">
      <c r="A357" s="8" t="s">
        <v>823</v>
      </c>
      <c r="B357" s="8" t="s">
        <v>1179</v>
      </c>
      <c r="C357" s="8" t="s">
        <v>577</v>
      </c>
      <c r="D357" s="9">
        <v>35140</v>
      </c>
      <c r="E357" s="10">
        <f t="shared" ca="1" si="20"/>
        <v>29.452054794520549</v>
      </c>
      <c r="F357" s="9">
        <v>45019</v>
      </c>
      <c r="G357" s="10">
        <f t="shared" ca="1" si="21"/>
        <v>2.3863013698630136</v>
      </c>
      <c r="H357" s="11" t="s">
        <v>26</v>
      </c>
      <c r="I357" s="11" t="s">
        <v>27</v>
      </c>
      <c r="J357" s="12">
        <v>635000</v>
      </c>
      <c r="K357" s="12">
        <f t="shared" si="22"/>
        <v>158750</v>
      </c>
      <c r="L357" s="12">
        <v>40000</v>
      </c>
      <c r="M357" s="12">
        <v>3</v>
      </c>
      <c r="N357" s="8">
        <v>4</v>
      </c>
      <c r="O357" s="8"/>
      <c r="P357" s="8" t="s">
        <v>160</v>
      </c>
      <c r="Q357" s="13">
        <v>7.6271186440677985E-2</v>
      </c>
      <c r="R357" s="12"/>
      <c r="S357" s="14">
        <f t="shared" si="23"/>
        <v>-1</v>
      </c>
      <c r="T357" s="8"/>
    </row>
    <row r="358" spans="1:20" x14ac:dyDescent="0.25">
      <c r="A358" s="8" t="s">
        <v>823</v>
      </c>
      <c r="B358" s="8" t="s">
        <v>1180</v>
      </c>
      <c r="C358" s="8" t="s">
        <v>578</v>
      </c>
      <c r="D358" s="9">
        <v>34611</v>
      </c>
      <c r="E358" s="10">
        <f t="shared" ca="1" si="20"/>
        <v>30.901369863013699</v>
      </c>
      <c r="F358" s="9">
        <v>44333</v>
      </c>
      <c r="G358" s="10">
        <f t="shared" ca="1" si="21"/>
        <v>4.2657534246575342</v>
      </c>
      <c r="H358" s="11" t="s">
        <v>32</v>
      </c>
      <c r="I358" s="11" t="s">
        <v>90</v>
      </c>
      <c r="J358" s="12">
        <v>1242000</v>
      </c>
      <c r="K358" s="12">
        <f t="shared" si="22"/>
        <v>202127</v>
      </c>
      <c r="L358" s="12">
        <v>40000</v>
      </c>
      <c r="M358" s="12">
        <v>6</v>
      </c>
      <c r="N358" s="8"/>
      <c r="O358" s="8" t="s">
        <v>34</v>
      </c>
      <c r="P358" s="15" t="s">
        <v>70</v>
      </c>
      <c r="Q358" s="13">
        <v>0.14999999999999991</v>
      </c>
      <c r="R358" s="12"/>
      <c r="S358" s="14">
        <f t="shared" si="23"/>
        <v>-1</v>
      </c>
      <c r="T358" s="8"/>
    </row>
    <row r="359" spans="1:20" x14ac:dyDescent="0.25">
      <c r="A359" s="8" t="s">
        <v>823</v>
      </c>
      <c r="B359" s="8" t="s">
        <v>1181</v>
      </c>
      <c r="C359" s="8" t="s">
        <v>579</v>
      </c>
      <c r="D359" s="9">
        <v>21754</v>
      </c>
      <c r="E359" s="10">
        <f t="shared" ca="1" si="20"/>
        <v>66.126027397260273</v>
      </c>
      <c r="F359" s="9">
        <v>42817</v>
      </c>
      <c r="G359" s="10">
        <f t="shared" ca="1" si="21"/>
        <v>8.419178082191781</v>
      </c>
      <c r="H359" s="11" t="s">
        <v>59</v>
      </c>
      <c r="I359" s="11" t="s">
        <v>44</v>
      </c>
      <c r="J359" s="12">
        <v>719000</v>
      </c>
      <c r="K359" s="12">
        <f t="shared" si="22"/>
        <v>179750</v>
      </c>
      <c r="L359" s="12">
        <v>40000</v>
      </c>
      <c r="M359" s="12">
        <v>4</v>
      </c>
      <c r="N359" s="8">
        <v>4</v>
      </c>
      <c r="O359" s="8"/>
      <c r="P359" s="8" t="s">
        <v>155</v>
      </c>
      <c r="Q359" s="13">
        <v>5.0000000000000044E-2</v>
      </c>
      <c r="R359" s="12"/>
      <c r="S359" s="14">
        <f t="shared" si="23"/>
        <v>-1</v>
      </c>
      <c r="T359" s="8"/>
    </row>
    <row r="360" spans="1:20" x14ac:dyDescent="0.25">
      <c r="A360" s="8" t="s">
        <v>823</v>
      </c>
      <c r="B360" s="8" t="s">
        <v>1182</v>
      </c>
      <c r="C360" s="8" t="s">
        <v>580</v>
      </c>
      <c r="D360" s="9">
        <v>27888</v>
      </c>
      <c r="E360" s="10">
        <f t="shared" ca="1" si="20"/>
        <v>49.320547945205476</v>
      </c>
      <c r="F360" s="9">
        <v>43325</v>
      </c>
      <c r="G360" s="10">
        <f t="shared" ca="1" si="21"/>
        <v>7.0273972602739727</v>
      </c>
      <c r="H360" s="11" t="s">
        <v>149</v>
      </c>
      <c r="I360" s="11" t="s">
        <v>57</v>
      </c>
      <c r="J360" s="12">
        <v>3650000</v>
      </c>
      <c r="K360" s="12">
        <f t="shared" si="22"/>
        <v>202127</v>
      </c>
      <c r="L360" s="12">
        <v>40000</v>
      </c>
      <c r="M360" s="12">
        <v>10</v>
      </c>
      <c r="N360" s="8"/>
      <c r="O360" s="8" t="s">
        <v>151</v>
      </c>
      <c r="P360" s="15" t="s">
        <v>96</v>
      </c>
      <c r="Q360" s="13">
        <v>7.3529411764705843E-2</v>
      </c>
      <c r="R360" s="12"/>
      <c r="S360" s="14">
        <f t="shared" si="23"/>
        <v>-1</v>
      </c>
      <c r="T360" s="8"/>
    </row>
    <row r="361" spans="1:20" x14ac:dyDescent="0.25">
      <c r="A361" s="8" t="s">
        <v>823</v>
      </c>
      <c r="B361" s="8" t="s">
        <v>1183</v>
      </c>
      <c r="C361" s="8" t="s">
        <v>581</v>
      </c>
      <c r="D361" s="9">
        <v>35915</v>
      </c>
      <c r="E361" s="10">
        <f t="shared" ca="1" si="20"/>
        <v>27.328767123287673</v>
      </c>
      <c r="F361" s="9">
        <v>44977</v>
      </c>
      <c r="G361" s="10">
        <f t="shared" ca="1" si="21"/>
        <v>2.5013698630136987</v>
      </c>
      <c r="H361" s="11" t="s">
        <v>19</v>
      </c>
      <c r="I361" s="11" t="s">
        <v>44</v>
      </c>
      <c r="J361" s="12">
        <v>580000</v>
      </c>
      <c r="K361" s="12">
        <f t="shared" si="22"/>
        <v>145000</v>
      </c>
      <c r="L361" s="12">
        <v>40000</v>
      </c>
      <c r="M361" s="12">
        <v>2</v>
      </c>
      <c r="N361" s="8">
        <v>2</v>
      </c>
      <c r="O361" s="8"/>
      <c r="P361" s="8" t="s">
        <v>113</v>
      </c>
      <c r="Q361" s="13">
        <v>7.4074074074074181E-2</v>
      </c>
      <c r="R361" s="12"/>
      <c r="S361" s="14">
        <f t="shared" si="23"/>
        <v>-1</v>
      </c>
      <c r="T361" s="8"/>
    </row>
    <row r="362" spans="1:20" x14ac:dyDescent="0.25">
      <c r="A362" s="8" t="s">
        <v>823</v>
      </c>
      <c r="B362" s="8" t="s">
        <v>1184</v>
      </c>
      <c r="C362" s="8" t="s">
        <v>582</v>
      </c>
      <c r="D362" s="9">
        <v>31068</v>
      </c>
      <c r="E362" s="10">
        <f t="shared" ca="1" si="20"/>
        <v>40.608219178082194</v>
      </c>
      <c r="F362" s="9">
        <v>44578</v>
      </c>
      <c r="G362" s="10">
        <f t="shared" ca="1" si="21"/>
        <v>3.5945205479452054</v>
      </c>
      <c r="H362" s="11" t="s">
        <v>78</v>
      </c>
      <c r="I362" s="11" t="s">
        <v>44</v>
      </c>
      <c r="J362" s="12">
        <v>675000</v>
      </c>
      <c r="K362" s="12">
        <f t="shared" si="22"/>
        <v>168750</v>
      </c>
      <c r="L362" s="12">
        <v>40000</v>
      </c>
      <c r="M362" s="12">
        <v>3</v>
      </c>
      <c r="N362" s="8">
        <v>4</v>
      </c>
      <c r="O362" s="8"/>
      <c r="P362" s="8" t="s">
        <v>160</v>
      </c>
      <c r="Q362" s="13">
        <v>0.11570247933884303</v>
      </c>
      <c r="R362" s="12">
        <v>700000</v>
      </c>
      <c r="S362" s="14">
        <f t="shared" si="23"/>
        <v>3.7037037037036979E-2</v>
      </c>
      <c r="T362" s="8"/>
    </row>
    <row r="363" spans="1:20" x14ac:dyDescent="0.25">
      <c r="A363" s="8" t="s">
        <v>823</v>
      </c>
      <c r="B363" s="8" t="s">
        <v>1185</v>
      </c>
      <c r="C363" s="8" t="s">
        <v>583</v>
      </c>
      <c r="D363" s="9">
        <v>36743</v>
      </c>
      <c r="E363" s="10">
        <f t="shared" ca="1" si="20"/>
        <v>25.06027397260274</v>
      </c>
      <c r="F363" s="9">
        <v>45364</v>
      </c>
      <c r="G363" s="10">
        <f t="shared" ca="1" si="21"/>
        <v>1.441095890410959</v>
      </c>
      <c r="H363" s="11" t="s">
        <v>19</v>
      </c>
      <c r="I363" s="11" t="s">
        <v>20</v>
      </c>
      <c r="J363" s="12">
        <v>1100000</v>
      </c>
      <c r="K363" s="12">
        <f t="shared" si="22"/>
        <v>202127</v>
      </c>
      <c r="L363" s="12">
        <v>40000</v>
      </c>
      <c r="M363" s="12">
        <v>1</v>
      </c>
      <c r="N363" s="8">
        <v>5</v>
      </c>
      <c r="O363" s="8"/>
      <c r="P363" s="8" t="s">
        <v>129</v>
      </c>
      <c r="Q363" s="13">
        <v>0.22222222222222232</v>
      </c>
      <c r="R363" s="12"/>
      <c r="S363" s="14">
        <f t="shared" si="23"/>
        <v>-1</v>
      </c>
      <c r="T363" s="8"/>
    </row>
    <row r="364" spans="1:20" x14ac:dyDescent="0.25">
      <c r="A364" s="8" t="s">
        <v>823</v>
      </c>
      <c r="B364" s="8" t="s">
        <v>1186</v>
      </c>
      <c r="C364" s="8" t="s">
        <v>584</v>
      </c>
      <c r="D364" s="9">
        <v>32352</v>
      </c>
      <c r="E364" s="10">
        <f t="shared" ca="1" si="20"/>
        <v>37.090410958904108</v>
      </c>
      <c r="F364" s="9">
        <v>43031</v>
      </c>
      <c r="G364" s="10">
        <f t="shared" ca="1" si="21"/>
        <v>7.8328767123287673</v>
      </c>
      <c r="H364" s="11" t="s">
        <v>59</v>
      </c>
      <c r="I364" s="11" t="s">
        <v>44</v>
      </c>
      <c r="J364" s="12">
        <v>925000</v>
      </c>
      <c r="K364" s="12">
        <f t="shared" si="22"/>
        <v>202127</v>
      </c>
      <c r="L364" s="12">
        <v>40000</v>
      </c>
      <c r="M364" s="12">
        <v>5</v>
      </c>
      <c r="N364" s="8">
        <v>5</v>
      </c>
      <c r="O364" s="8"/>
      <c r="P364" s="8" t="s">
        <v>132</v>
      </c>
      <c r="Q364" s="13">
        <v>5.7142857142857162E-2</v>
      </c>
      <c r="R364" s="12"/>
      <c r="S364" s="14">
        <f t="shared" si="23"/>
        <v>-1</v>
      </c>
      <c r="T364" s="8"/>
    </row>
    <row r="365" spans="1:20" x14ac:dyDescent="0.25">
      <c r="A365" s="8" t="s">
        <v>823</v>
      </c>
      <c r="B365" s="8" t="s">
        <v>1187</v>
      </c>
      <c r="C365" s="8" t="s">
        <v>585</v>
      </c>
      <c r="D365" s="9">
        <v>34983</v>
      </c>
      <c r="E365" s="10">
        <f t="shared" ca="1" si="20"/>
        <v>29.882191780821916</v>
      </c>
      <c r="F365" s="9">
        <v>44571</v>
      </c>
      <c r="G365" s="10">
        <f t="shared" ca="1" si="21"/>
        <v>3.6136986301369864</v>
      </c>
      <c r="H365" s="11" t="s">
        <v>29</v>
      </c>
      <c r="I365" s="11" t="s">
        <v>586</v>
      </c>
      <c r="J365" s="12">
        <v>2400000</v>
      </c>
      <c r="K365" s="12">
        <f t="shared" si="22"/>
        <v>202127</v>
      </c>
      <c r="L365" s="12">
        <v>40000</v>
      </c>
      <c r="M365" s="12">
        <v>7</v>
      </c>
      <c r="N365" s="8"/>
      <c r="O365" s="8" t="s">
        <v>30</v>
      </c>
      <c r="P365" s="15" t="s">
        <v>70</v>
      </c>
      <c r="Q365" s="13">
        <v>0.19999999999999996</v>
      </c>
      <c r="R365" s="12"/>
      <c r="S365" s="14">
        <f t="shared" si="23"/>
        <v>-1</v>
      </c>
      <c r="T365" s="8"/>
    </row>
    <row r="366" spans="1:20" x14ac:dyDescent="0.25">
      <c r="A366" s="8" t="s">
        <v>823</v>
      </c>
      <c r="B366" s="8" t="s">
        <v>1188</v>
      </c>
      <c r="C366" s="8" t="s">
        <v>587</v>
      </c>
      <c r="D366" s="9">
        <v>34366</v>
      </c>
      <c r="E366" s="10">
        <f t="shared" ca="1" si="20"/>
        <v>31.572602739726026</v>
      </c>
      <c r="F366" s="9">
        <v>44431</v>
      </c>
      <c r="G366" s="10">
        <f t="shared" ca="1" si="21"/>
        <v>3.9972602739726026</v>
      </c>
      <c r="H366" s="11" t="s">
        <v>19</v>
      </c>
      <c r="I366" s="11" t="s">
        <v>44</v>
      </c>
      <c r="J366" s="12">
        <v>710000</v>
      </c>
      <c r="K366" s="12">
        <f t="shared" si="22"/>
        <v>177500</v>
      </c>
      <c r="L366" s="12">
        <v>40000</v>
      </c>
      <c r="M366" s="12">
        <v>4</v>
      </c>
      <c r="N366" s="8">
        <v>4</v>
      </c>
      <c r="O366" s="8"/>
      <c r="P366" s="8" t="s">
        <v>127</v>
      </c>
      <c r="Q366" s="13">
        <v>7.575757575757569E-2</v>
      </c>
      <c r="R366" s="12"/>
      <c r="S366" s="14">
        <f t="shared" si="23"/>
        <v>-1</v>
      </c>
      <c r="T366" s="8"/>
    </row>
    <row r="367" spans="1:20" x14ac:dyDescent="0.25">
      <c r="A367" s="8" t="s">
        <v>823</v>
      </c>
      <c r="B367" s="8" t="s">
        <v>1189</v>
      </c>
      <c r="C367" s="8" t="s">
        <v>588</v>
      </c>
      <c r="D367" s="9">
        <v>25919</v>
      </c>
      <c r="E367" s="10">
        <f t="shared" ca="1" si="20"/>
        <v>54.715068493150682</v>
      </c>
      <c r="F367" s="9">
        <v>41262</v>
      </c>
      <c r="G367" s="10">
        <f t="shared" ca="1" si="21"/>
        <v>12.67945205479452</v>
      </c>
      <c r="H367" s="11" t="s">
        <v>589</v>
      </c>
      <c r="I367" s="11" t="s">
        <v>44</v>
      </c>
      <c r="J367" s="12">
        <v>1075000</v>
      </c>
      <c r="K367" s="12">
        <f t="shared" si="22"/>
        <v>202127</v>
      </c>
      <c r="L367" s="12">
        <v>40000</v>
      </c>
      <c r="M367" s="12">
        <v>5</v>
      </c>
      <c r="N367" s="8">
        <v>5</v>
      </c>
      <c r="O367" s="8"/>
      <c r="P367" s="8" t="s">
        <v>132</v>
      </c>
      <c r="Q367" s="13">
        <v>7.4999999999999956E-2</v>
      </c>
      <c r="R367" s="12"/>
      <c r="S367" s="14">
        <f t="shared" si="23"/>
        <v>-1</v>
      </c>
      <c r="T367" s="8"/>
    </row>
    <row r="368" spans="1:20" x14ac:dyDescent="0.25">
      <c r="A368" s="8" t="s">
        <v>823</v>
      </c>
      <c r="B368" s="8" t="s">
        <v>1190</v>
      </c>
      <c r="C368" s="8" t="s">
        <v>590</v>
      </c>
      <c r="D368" s="9">
        <v>31136</v>
      </c>
      <c r="E368" s="10">
        <f t="shared" ca="1" si="20"/>
        <v>40.421917808219177</v>
      </c>
      <c r="F368" s="9">
        <v>39713</v>
      </c>
      <c r="G368" s="10">
        <f t="shared" ca="1" si="21"/>
        <v>16.923287671232877</v>
      </c>
      <c r="H368" s="11" t="s">
        <v>75</v>
      </c>
      <c r="I368" s="11" t="s">
        <v>591</v>
      </c>
      <c r="J368" s="12">
        <v>3500000</v>
      </c>
      <c r="K368" s="12">
        <f t="shared" si="22"/>
        <v>202127</v>
      </c>
      <c r="L368" s="12">
        <v>40000</v>
      </c>
      <c r="M368" s="12">
        <v>9</v>
      </c>
      <c r="N368" s="8"/>
      <c r="O368" s="8"/>
      <c r="P368" s="8"/>
      <c r="Q368" s="13">
        <v>6.0606060606060552E-2</v>
      </c>
      <c r="R368" s="12"/>
      <c r="S368" s="14">
        <f t="shared" si="23"/>
        <v>-1</v>
      </c>
      <c r="T368" s="8"/>
    </row>
    <row r="369" spans="1:20" x14ac:dyDescent="0.25">
      <c r="A369" s="8" t="s">
        <v>823</v>
      </c>
      <c r="B369" s="8" t="s">
        <v>1191</v>
      </c>
      <c r="C369" s="8" t="s">
        <v>592</v>
      </c>
      <c r="D369" s="9">
        <v>36573</v>
      </c>
      <c r="E369" s="10">
        <f t="shared" ca="1" si="20"/>
        <v>25.526027397260275</v>
      </c>
      <c r="F369" s="9">
        <v>44502</v>
      </c>
      <c r="G369" s="10">
        <f t="shared" ca="1" si="21"/>
        <v>3.8027397260273972</v>
      </c>
      <c r="H369" s="11" t="s">
        <v>49</v>
      </c>
      <c r="I369" s="11" t="s">
        <v>23</v>
      </c>
      <c r="J369" s="12">
        <v>693000</v>
      </c>
      <c r="K369" s="12">
        <f t="shared" si="22"/>
        <v>173250</v>
      </c>
      <c r="L369" s="12">
        <v>40000</v>
      </c>
      <c r="M369" s="12">
        <v>4</v>
      </c>
      <c r="N369" s="8"/>
      <c r="O369" s="8" t="s">
        <v>50</v>
      </c>
      <c r="P369" s="8"/>
      <c r="Q369" s="13">
        <v>5.0000000000000044E-2</v>
      </c>
      <c r="R369" s="12">
        <v>730000</v>
      </c>
      <c r="S369" s="14">
        <f t="shared" si="23"/>
        <v>5.3391053391053322E-2</v>
      </c>
      <c r="T369" s="8"/>
    </row>
    <row r="370" spans="1:20" x14ac:dyDescent="0.25">
      <c r="A370" s="8" t="s">
        <v>823</v>
      </c>
      <c r="B370" s="8" t="s">
        <v>1192</v>
      </c>
      <c r="C370" s="8" t="s">
        <v>593</v>
      </c>
      <c r="D370" s="9">
        <v>30852</v>
      </c>
      <c r="E370" s="10">
        <f t="shared" ca="1" si="20"/>
        <v>41.2</v>
      </c>
      <c r="F370" s="9">
        <v>41953</v>
      </c>
      <c r="G370" s="10">
        <f t="shared" ca="1" si="21"/>
        <v>10.786301369863013</v>
      </c>
      <c r="H370" s="11" t="s">
        <v>438</v>
      </c>
      <c r="I370" s="11" t="s">
        <v>594</v>
      </c>
      <c r="J370" s="12">
        <v>3200000</v>
      </c>
      <c r="K370" s="12">
        <f t="shared" si="22"/>
        <v>202127</v>
      </c>
      <c r="L370" s="12">
        <v>40000</v>
      </c>
      <c r="M370" s="12">
        <v>8</v>
      </c>
      <c r="N370" s="8"/>
      <c r="O370" s="8" t="s">
        <v>34</v>
      </c>
      <c r="P370" s="15" t="s">
        <v>70</v>
      </c>
      <c r="Q370" s="13">
        <v>6.6666666666666652E-2</v>
      </c>
      <c r="R370" s="12"/>
      <c r="S370" s="14">
        <f t="shared" si="23"/>
        <v>-1</v>
      </c>
      <c r="T370" s="8"/>
    </row>
    <row r="371" spans="1:20" x14ac:dyDescent="0.25">
      <c r="A371" s="8" t="s">
        <v>823</v>
      </c>
      <c r="B371" s="8" t="s">
        <v>1193</v>
      </c>
      <c r="C371" s="8" t="s">
        <v>595</v>
      </c>
      <c r="D371" s="9">
        <v>32989</v>
      </c>
      <c r="E371" s="10">
        <f t="shared" ca="1" si="20"/>
        <v>35.345205479452055</v>
      </c>
      <c r="F371" s="9">
        <v>43242</v>
      </c>
      <c r="G371" s="10">
        <f t="shared" ca="1" si="21"/>
        <v>7.2547945205479456</v>
      </c>
      <c r="H371" s="11" t="s">
        <v>56</v>
      </c>
      <c r="I371" s="11" t="s">
        <v>57</v>
      </c>
      <c r="J371" s="12">
        <v>4600000</v>
      </c>
      <c r="K371" s="12">
        <f t="shared" si="22"/>
        <v>202127</v>
      </c>
      <c r="L371" s="12">
        <v>40000</v>
      </c>
      <c r="M371" s="12">
        <v>12</v>
      </c>
      <c r="N371" s="8"/>
      <c r="O371" s="8" t="s">
        <v>95</v>
      </c>
      <c r="P371" s="15" t="s">
        <v>96</v>
      </c>
      <c r="Q371" s="13">
        <v>9.5238095238095344E-2</v>
      </c>
      <c r="R371" s="12"/>
      <c r="S371" s="14">
        <f t="shared" si="23"/>
        <v>-1</v>
      </c>
      <c r="T371" s="8"/>
    </row>
    <row r="372" spans="1:20" x14ac:dyDescent="0.25">
      <c r="A372" s="8" t="s">
        <v>823</v>
      </c>
      <c r="B372" s="8" t="s">
        <v>1194</v>
      </c>
      <c r="C372" s="8" t="s">
        <v>596</v>
      </c>
      <c r="D372" s="9">
        <v>31531</v>
      </c>
      <c r="E372" s="10">
        <f t="shared" ca="1" si="20"/>
        <v>39.339726027397262</v>
      </c>
      <c r="F372" s="9">
        <v>45467</v>
      </c>
      <c r="G372" s="10">
        <f t="shared" ca="1" si="21"/>
        <v>1.1589041095890411</v>
      </c>
      <c r="H372" s="11" t="s">
        <v>81</v>
      </c>
      <c r="I372" s="11" t="s">
        <v>93</v>
      </c>
      <c r="J372" s="12">
        <v>1958000</v>
      </c>
      <c r="K372" s="12">
        <f t="shared" si="22"/>
        <v>202127</v>
      </c>
      <c r="L372" s="12">
        <v>40000</v>
      </c>
      <c r="M372" s="12">
        <v>7</v>
      </c>
      <c r="N372" s="8"/>
      <c r="O372" s="8"/>
      <c r="P372" s="8"/>
      <c r="Q372" s="13"/>
      <c r="R372" s="12"/>
      <c r="S372" s="14">
        <f t="shared" si="23"/>
        <v>-1</v>
      </c>
      <c r="T372" s="8"/>
    </row>
    <row r="373" spans="1:20" x14ac:dyDescent="0.25">
      <c r="A373" s="8" t="s">
        <v>823</v>
      </c>
      <c r="B373" s="8" t="s">
        <v>1195</v>
      </c>
      <c r="C373" s="8" t="s">
        <v>597</v>
      </c>
      <c r="D373" s="9">
        <v>34430</v>
      </c>
      <c r="E373" s="10">
        <f t="shared" ca="1" si="20"/>
        <v>31.397260273972602</v>
      </c>
      <c r="F373" s="9">
        <v>44929</v>
      </c>
      <c r="G373" s="10">
        <f t="shared" ca="1" si="21"/>
        <v>2.6328767123287671</v>
      </c>
      <c r="H373" s="11" t="s">
        <v>225</v>
      </c>
      <c r="I373" s="11" t="s">
        <v>27</v>
      </c>
      <c r="J373" s="12">
        <v>625000</v>
      </c>
      <c r="K373" s="12">
        <f t="shared" si="22"/>
        <v>156250</v>
      </c>
      <c r="L373" s="12">
        <v>40000</v>
      </c>
      <c r="M373" s="12">
        <v>3</v>
      </c>
      <c r="N373" s="8">
        <v>3</v>
      </c>
      <c r="O373" s="8"/>
      <c r="P373" s="8" t="s">
        <v>111</v>
      </c>
      <c r="Q373" s="13">
        <v>7.7586206896551824E-2</v>
      </c>
      <c r="R373" s="12"/>
      <c r="S373" s="14">
        <f t="shared" si="23"/>
        <v>-1</v>
      </c>
      <c r="T373" s="8"/>
    </row>
    <row r="374" spans="1:20" x14ac:dyDescent="0.25">
      <c r="A374" s="8" t="s">
        <v>823</v>
      </c>
      <c r="B374" s="8" t="s">
        <v>1196</v>
      </c>
      <c r="C374" s="8" t="s">
        <v>598</v>
      </c>
      <c r="D374" s="9">
        <v>32385</v>
      </c>
      <c r="E374" s="10">
        <f t="shared" ca="1" si="20"/>
        <v>37</v>
      </c>
      <c r="F374" s="9">
        <v>44743</v>
      </c>
      <c r="G374" s="10">
        <f t="shared" ca="1" si="21"/>
        <v>3.1424657534246574</v>
      </c>
      <c r="H374" s="11" t="s">
        <v>32</v>
      </c>
      <c r="I374" s="11" t="s">
        <v>33</v>
      </c>
      <c r="J374" s="12">
        <v>716000</v>
      </c>
      <c r="K374" s="12">
        <f t="shared" si="22"/>
        <v>179000</v>
      </c>
      <c r="L374" s="12">
        <v>40000</v>
      </c>
      <c r="M374" s="12">
        <v>4</v>
      </c>
      <c r="N374" s="8"/>
      <c r="O374" s="8" t="s">
        <v>34</v>
      </c>
      <c r="P374" s="8"/>
      <c r="Q374" s="13">
        <v>8.4848484848484951E-2</v>
      </c>
      <c r="R374" s="12"/>
      <c r="S374" s="14">
        <f t="shared" si="23"/>
        <v>-1</v>
      </c>
      <c r="T374" s="8"/>
    </row>
    <row r="375" spans="1:20" x14ac:dyDescent="0.25">
      <c r="A375" s="8" t="s">
        <v>823</v>
      </c>
      <c r="B375" s="8" t="s">
        <v>1197</v>
      </c>
      <c r="C375" s="8" t="s">
        <v>599</v>
      </c>
      <c r="D375" s="9">
        <v>33998</v>
      </c>
      <c r="E375" s="10">
        <f t="shared" ca="1" si="20"/>
        <v>32.580821917808223</v>
      </c>
      <c r="F375" s="9">
        <v>43731</v>
      </c>
      <c r="G375" s="10">
        <f t="shared" ca="1" si="21"/>
        <v>5.9150684931506845</v>
      </c>
      <c r="H375" s="11" t="s">
        <v>32</v>
      </c>
      <c r="I375" s="11" t="s">
        <v>600</v>
      </c>
      <c r="J375" s="12">
        <v>1150000</v>
      </c>
      <c r="K375" s="12">
        <f t="shared" si="22"/>
        <v>202127</v>
      </c>
      <c r="L375" s="12">
        <v>40000</v>
      </c>
      <c r="M375" s="12">
        <v>5</v>
      </c>
      <c r="N375" s="8"/>
      <c r="O375" s="8" t="s">
        <v>34</v>
      </c>
      <c r="P375" s="8"/>
      <c r="Q375" s="13">
        <v>0.14999999999999991</v>
      </c>
      <c r="R375" s="12"/>
      <c r="S375" s="14">
        <f t="shared" si="23"/>
        <v>-1</v>
      </c>
      <c r="T375" s="8"/>
    </row>
    <row r="376" spans="1:20" x14ac:dyDescent="0.25">
      <c r="A376" s="8" t="s">
        <v>823</v>
      </c>
      <c r="B376" s="8" t="s">
        <v>1198</v>
      </c>
      <c r="C376" s="8" t="s">
        <v>601</v>
      </c>
      <c r="D376" s="9">
        <v>27398</v>
      </c>
      <c r="E376" s="10">
        <f t="shared" ca="1" si="20"/>
        <v>50.663013698630138</v>
      </c>
      <c r="F376" s="9">
        <v>42310</v>
      </c>
      <c r="G376" s="10">
        <f t="shared" ca="1" si="21"/>
        <v>9.8082191780821919</v>
      </c>
      <c r="H376" s="11" t="s">
        <v>16</v>
      </c>
      <c r="I376" s="16" t="s">
        <v>305</v>
      </c>
      <c r="J376" s="12">
        <v>1102000</v>
      </c>
      <c r="K376" s="12">
        <f t="shared" si="22"/>
        <v>202127</v>
      </c>
      <c r="L376" s="12">
        <v>40000</v>
      </c>
      <c r="M376" s="12">
        <v>5</v>
      </c>
      <c r="N376" s="8"/>
      <c r="O376" s="8"/>
      <c r="P376" s="8"/>
      <c r="Q376" s="13">
        <v>5.0000000000000044E-2</v>
      </c>
      <c r="R376" s="12"/>
      <c r="S376" s="14">
        <f t="shared" si="23"/>
        <v>-1</v>
      </c>
      <c r="T376" s="8" t="s">
        <v>602</v>
      </c>
    </row>
    <row r="377" spans="1:20" x14ac:dyDescent="0.25">
      <c r="A377" s="8" t="s">
        <v>823</v>
      </c>
      <c r="B377" s="8" t="s">
        <v>1199</v>
      </c>
      <c r="C377" s="8" t="s">
        <v>603</v>
      </c>
      <c r="D377" s="9">
        <v>32150</v>
      </c>
      <c r="E377" s="10">
        <f t="shared" ca="1" si="20"/>
        <v>37.643835616438359</v>
      </c>
      <c r="F377" s="9">
        <v>44893</v>
      </c>
      <c r="G377" s="10">
        <f t="shared" ca="1" si="21"/>
        <v>2.7315068493150685</v>
      </c>
      <c r="H377" s="11" t="s">
        <v>180</v>
      </c>
      <c r="I377" s="11" t="s">
        <v>501</v>
      </c>
      <c r="J377" s="12">
        <v>1890000</v>
      </c>
      <c r="K377" s="12">
        <f t="shared" si="22"/>
        <v>202127</v>
      </c>
      <c r="L377" s="12">
        <v>40000</v>
      </c>
      <c r="M377" s="12">
        <v>8</v>
      </c>
      <c r="N377" s="8"/>
      <c r="O377" s="8" t="s">
        <v>182</v>
      </c>
      <c r="P377" s="8"/>
      <c r="Q377" s="13">
        <v>5.0000000000000044E-2</v>
      </c>
      <c r="R377" s="12">
        <v>2300000</v>
      </c>
      <c r="S377" s="14">
        <f t="shared" si="23"/>
        <v>0.21693121693121697</v>
      </c>
      <c r="T377" s="8" t="s">
        <v>604</v>
      </c>
    </row>
    <row r="378" spans="1:20" x14ac:dyDescent="0.25">
      <c r="A378" s="8" t="s">
        <v>823</v>
      </c>
      <c r="B378" s="8" t="s">
        <v>1200</v>
      </c>
      <c r="C378" s="8" t="s">
        <v>605</v>
      </c>
      <c r="D378" s="9">
        <v>30138</v>
      </c>
      <c r="E378" s="10">
        <f t="shared" ca="1" si="20"/>
        <v>43.156164383561645</v>
      </c>
      <c r="F378" s="9">
        <v>43689</v>
      </c>
      <c r="G378" s="10">
        <f t="shared" ca="1" si="21"/>
        <v>6.0301369863013701</v>
      </c>
      <c r="H378" s="11" t="s">
        <v>87</v>
      </c>
      <c r="I378" s="11" t="s">
        <v>88</v>
      </c>
      <c r="J378" s="12">
        <v>2600000</v>
      </c>
      <c r="K378" s="12">
        <f t="shared" si="22"/>
        <v>202127</v>
      </c>
      <c r="L378" s="12">
        <v>40000</v>
      </c>
      <c r="M378" s="12">
        <v>8</v>
      </c>
      <c r="N378" s="8"/>
      <c r="O378" s="8"/>
      <c r="P378" s="8"/>
      <c r="Q378" s="13">
        <v>4.6739130434782616E-2</v>
      </c>
      <c r="R378" s="12"/>
      <c r="S378" s="14">
        <f t="shared" si="23"/>
        <v>-1</v>
      </c>
      <c r="T378" s="8"/>
    </row>
    <row r="379" spans="1:20" x14ac:dyDescent="0.25">
      <c r="A379" s="8" t="s">
        <v>823</v>
      </c>
      <c r="B379" s="8" t="s">
        <v>1201</v>
      </c>
      <c r="C379" s="8" t="s">
        <v>606</v>
      </c>
      <c r="D379" s="9">
        <v>24719</v>
      </c>
      <c r="E379" s="10">
        <f t="shared" ca="1" si="20"/>
        <v>58.0027397260274</v>
      </c>
      <c r="F379" s="9">
        <v>41914</v>
      </c>
      <c r="G379" s="10">
        <f t="shared" ca="1" si="21"/>
        <v>10.893150684931507</v>
      </c>
      <c r="H379" s="11" t="s">
        <v>43</v>
      </c>
      <c r="I379" s="11" t="s">
        <v>44</v>
      </c>
      <c r="J379" s="12">
        <v>740000</v>
      </c>
      <c r="K379" s="12">
        <f t="shared" si="22"/>
        <v>185000</v>
      </c>
      <c r="L379" s="12">
        <v>40000</v>
      </c>
      <c r="M379" s="12">
        <v>4</v>
      </c>
      <c r="N379" s="8">
        <v>4</v>
      </c>
      <c r="O379" s="8"/>
      <c r="P379" s="8" t="s">
        <v>127</v>
      </c>
      <c r="Q379" s="13">
        <v>7.2463768115942129E-2</v>
      </c>
      <c r="R379" s="12"/>
      <c r="S379" s="14">
        <f t="shared" si="23"/>
        <v>-1</v>
      </c>
      <c r="T379" s="8"/>
    </row>
    <row r="380" spans="1:20" x14ac:dyDescent="0.25">
      <c r="A380" s="8" t="s">
        <v>823</v>
      </c>
      <c r="B380" s="8" t="s">
        <v>1202</v>
      </c>
      <c r="C380" s="8" t="s">
        <v>607</v>
      </c>
      <c r="D380" s="9">
        <v>31257</v>
      </c>
      <c r="E380" s="10">
        <f t="shared" ca="1" si="20"/>
        <v>40.090410958904108</v>
      </c>
      <c r="F380" s="9">
        <v>44669</v>
      </c>
      <c r="G380" s="10">
        <f t="shared" ca="1" si="21"/>
        <v>3.3452054794520549</v>
      </c>
      <c r="H380" s="11" t="s">
        <v>40</v>
      </c>
      <c r="I380" s="11" t="s">
        <v>41</v>
      </c>
      <c r="J380" s="12">
        <v>2297000</v>
      </c>
      <c r="K380" s="12">
        <f t="shared" si="22"/>
        <v>202127</v>
      </c>
      <c r="L380" s="12">
        <v>40000</v>
      </c>
      <c r="M380" s="12">
        <v>8</v>
      </c>
      <c r="N380" s="8"/>
      <c r="O380" s="8"/>
      <c r="P380" s="8"/>
      <c r="Q380" s="13">
        <v>4.7799817601459127E-2</v>
      </c>
      <c r="R380" s="12"/>
      <c r="S380" s="14">
        <f t="shared" si="23"/>
        <v>-1</v>
      </c>
      <c r="T380" s="8"/>
    </row>
    <row r="381" spans="1:20" x14ac:dyDescent="0.25">
      <c r="A381" s="8" t="s">
        <v>823</v>
      </c>
      <c r="B381" s="8" t="s">
        <v>1203</v>
      </c>
      <c r="C381" s="8" t="s">
        <v>608</v>
      </c>
      <c r="D381" s="9">
        <v>33916</v>
      </c>
      <c r="E381" s="10">
        <f t="shared" ca="1" si="20"/>
        <v>32.805479452054797</v>
      </c>
      <c r="F381" s="9">
        <v>43745</v>
      </c>
      <c r="G381" s="10">
        <f t="shared" ca="1" si="21"/>
        <v>5.8767123287671232</v>
      </c>
      <c r="H381" s="11" t="s">
        <v>157</v>
      </c>
      <c r="I381" s="11" t="s">
        <v>374</v>
      </c>
      <c r="J381" s="12">
        <v>1014000</v>
      </c>
      <c r="K381" s="12">
        <f t="shared" si="22"/>
        <v>202127</v>
      </c>
      <c r="L381" s="12">
        <v>40000</v>
      </c>
      <c r="M381" s="12">
        <v>6</v>
      </c>
      <c r="N381" s="8"/>
      <c r="O381" s="8" t="s">
        <v>158</v>
      </c>
      <c r="P381" s="15" t="s">
        <v>249</v>
      </c>
      <c r="Q381" s="13">
        <v>5.0000000000000044E-2</v>
      </c>
      <c r="R381" s="12"/>
      <c r="S381" s="14">
        <f t="shared" si="23"/>
        <v>-1</v>
      </c>
      <c r="T381" s="8"/>
    </row>
    <row r="382" spans="1:20" x14ac:dyDescent="0.25">
      <c r="A382" s="8" t="s">
        <v>823</v>
      </c>
      <c r="B382" s="8" t="s">
        <v>1204</v>
      </c>
      <c r="C382" s="8" t="s">
        <v>609</v>
      </c>
      <c r="D382" s="9">
        <v>32367</v>
      </c>
      <c r="E382" s="10">
        <f t="shared" ca="1" si="20"/>
        <v>37.049315068493151</v>
      </c>
      <c r="F382" s="9">
        <v>41262</v>
      </c>
      <c r="G382" s="10">
        <f t="shared" ca="1" si="21"/>
        <v>12.67945205479452</v>
      </c>
      <c r="H382" s="11" t="s">
        <v>78</v>
      </c>
      <c r="I382" s="11" t="s">
        <v>270</v>
      </c>
      <c r="J382" s="12">
        <v>1065000</v>
      </c>
      <c r="K382" s="12">
        <f t="shared" si="22"/>
        <v>202127</v>
      </c>
      <c r="L382" s="12">
        <v>40000</v>
      </c>
      <c r="M382" s="12">
        <v>6</v>
      </c>
      <c r="N382" s="8">
        <v>6</v>
      </c>
      <c r="O382" s="8"/>
      <c r="P382" s="8" t="s">
        <v>310</v>
      </c>
      <c r="Q382" s="13">
        <v>9.2307692307692202E-2</v>
      </c>
      <c r="R382" s="12"/>
      <c r="S382" s="14">
        <f t="shared" si="23"/>
        <v>-1</v>
      </c>
      <c r="T382" s="8"/>
    </row>
    <row r="383" spans="1:20" x14ac:dyDescent="0.25">
      <c r="A383" s="8" t="s">
        <v>823</v>
      </c>
      <c r="B383" s="8" t="s">
        <v>1205</v>
      </c>
      <c r="C383" s="8" t="s">
        <v>610</v>
      </c>
      <c r="D383" s="9">
        <v>28116</v>
      </c>
      <c r="E383" s="10">
        <f t="shared" ca="1" si="20"/>
        <v>48.695890410958903</v>
      </c>
      <c r="F383" s="9">
        <v>41550</v>
      </c>
      <c r="G383" s="10">
        <f t="shared" ca="1" si="21"/>
        <v>11.890410958904109</v>
      </c>
      <c r="H383" s="11" t="s">
        <v>43</v>
      </c>
      <c r="I383" s="11" t="s">
        <v>20</v>
      </c>
      <c r="J383" s="12">
        <v>1130000</v>
      </c>
      <c r="K383" s="12">
        <f t="shared" si="22"/>
        <v>202127</v>
      </c>
      <c r="L383" s="12">
        <v>40000</v>
      </c>
      <c r="M383" s="12">
        <v>5</v>
      </c>
      <c r="N383" s="8">
        <v>6</v>
      </c>
      <c r="O383" s="8"/>
      <c r="P383" s="8" t="s">
        <v>611</v>
      </c>
      <c r="Q383" s="13">
        <v>7.6190476190476142E-2</v>
      </c>
      <c r="R383" s="12"/>
      <c r="S383" s="14">
        <f t="shared" si="23"/>
        <v>-1</v>
      </c>
      <c r="T383" s="8"/>
    </row>
    <row r="384" spans="1:20" x14ac:dyDescent="0.25">
      <c r="A384" s="8" t="s">
        <v>823</v>
      </c>
      <c r="B384" s="8" t="s">
        <v>1206</v>
      </c>
      <c r="C384" s="8" t="s">
        <v>612</v>
      </c>
      <c r="D384" s="9">
        <v>26483</v>
      </c>
      <c r="E384" s="10">
        <f t="shared" ca="1" si="20"/>
        <v>53.169863013698631</v>
      </c>
      <c r="F384" s="9">
        <v>42758</v>
      </c>
      <c r="G384" s="10">
        <f t="shared" ca="1" si="21"/>
        <v>8.580821917808219</v>
      </c>
      <c r="H384" s="11" t="s">
        <v>26</v>
      </c>
      <c r="I384" s="11" t="s">
        <v>27</v>
      </c>
      <c r="J384" s="12">
        <v>745000</v>
      </c>
      <c r="K384" s="12">
        <f t="shared" si="22"/>
        <v>186250</v>
      </c>
      <c r="L384" s="12">
        <v>40000</v>
      </c>
      <c r="M384" s="12">
        <v>4</v>
      </c>
      <c r="N384" s="8">
        <v>4</v>
      </c>
      <c r="O384" s="8"/>
      <c r="P384" s="8" t="s">
        <v>127</v>
      </c>
      <c r="Q384" s="13">
        <v>6.4285714285714279E-2</v>
      </c>
      <c r="R384" s="12"/>
      <c r="S384" s="14">
        <f t="shared" si="23"/>
        <v>-1</v>
      </c>
      <c r="T384" s="8"/>
    </row>
    <row r="385" spans="1:20" x14ac:dyDescent="0.25">
      <c r="A385" s="8" t="s">
        <v>823</v>
      </c>
      <c r="B385" s="8" t="s">
        <v>1207</v>
      </c>
      <c r="C385" s="8" t="s">
        <v>613</v>
      </c>
      <c r="D385" s="9">
        <v>21993</v>
      </c>
      <c r="E385" s="10">
        <f t="shared" ca="1" si="20"/>
        <v>65.471232876712335</v>
      </c>
      <c r="F385" s="9">
        <v>34386</v>
      </c>
      <c r="G385" s="10">
        <f t="shared" ca="1" si="21"/>
        <v>31.517808219178082</v>
      </c>
      <c r="H385" s="11" t="s">
        <v>157</v>
      </c>
      <c r="I385" s="11" t="s">
        <v>614</v>
      </c>
      <c r="J385" s="12">
        <v>5850000</v>
      </c>
      <c r="K385" s="12">
        <f t="shared" si="22"/>
        <v>202127</v>
      </c>
      <c r="L385" s="12">
        <v>200000</v>
      </c>
      <c r="M385" s="12">
        <v>13</v>
      </c>
      <c r="N385" s="8"/>
      <c r="O385" s="8" t="s">
        <v>85</v>
      </c>
      <c r="P385" s="8" t="s">
        <v>85</v>
      </c>
      <c r="Q385" s="13">
        <v>6.3636363636363713E-2</v>
      </c>
      <c r="R385" s="12"/>
      <c r="S385" s="14">
        <f t="shared" si="23"/>
        <v>-1</v>
      </c>
      <c r="T385" s="8"/>
    </row>
    <row r="386" spans="1:20" x14ac:dyDescent="0.25">
      <c r="A386" s="8" t="s">
        <v>823</v>
      </c>
      <c r="B386" s="8" t="s">
        <v>1208</v>
      </c>
      <c r="C386" s="8" t="s">
        <v>615</v>
      </c>
      <c r="D386" s="9">
        <v>31422</v>
      </c>
      <c r="E386" s="10">
        <f t="shared" ref="E386:E449" ca="1" si="24">(TODAY()-D386)/365</f>
        <v>39.638356164383559</v>
      </c>
      <c r="F386" s="9">
        <v>44627</v>
      </c>
      <c r="G386" s="10">
        <f t="shared" ref="G386:G449" ca="1" si="25">(TODAY()-F386)/365</f>
        <v>3.4602739726027396</v>
      </c>
      <c r="H386" s="11" t="s">
        <v>40</v>
      </c>
      <c r="I386" s="11" t="s">
        <v>616</v>
      </c>
      <c r="J386" s="12">
        <v>1850000</v>
      </c>
      <c r="K386" s="12">
        <f t="shared" si="22"/>
        <v>202127</v>
      </c>
      <c r="L386" s="12">
        <v>40000</v>
      </c>
      <c r="M386" s="12">
        <v>7</v>
      </c>
      <c r="N386" s="8"/>
      <c r="O386" s="8"/>
      <c r="P386" s="8"/>
      <c r="Q386" s="13">
        <v>0.1212121212121211</v>
      </c>
      <c r="R386" s="12">
        <v>2000000</v>
      </c>
      <c r="S386" s="14">
        <f t="shared" si="23"/>
        <v>8.1081081081081141E-2</v>
      </c>
      <c r="T386" s="8"/>
    </row>
    <row r="387" spans="1:20" x14ac:dyDescent="0.25">
      <c r="A387" s="8" t="s">
        <v>823</v>
      </c>
      <c r="B387" s="8" t="s">
        <v>1209</v>
      </c>
      <c r="C387" s="8" t="s">
        <v>617</v>
      </c>
      <c r="D387" s="9">
        <v>29609</v>
      </c>
      <c r="E387" s="10">
        <f t="shared" ca="1" si="24"/>
        <v>44.605479452054794</v>
      </c>
      <c r="F387" s="9">
        <v>43773</v>
      </c>
      <c r="G387" s="10">
        <f t="shared" ca="1" si="25"/>
        <v>5.8</v>
      </c>
      <c r="H387" s="11" t="s">
        <v>87</v>
      </c>
      <c r="I387" s="11" t="s">
        <v>618</v>
      </c>
      <c r="J387" s="12">
        <v>2900000</v>
      </c>
      <c r="K387" s="12">
        <f t="shared" ref="K387:K450" si="26">IF((J387*25%)&lt;=202127,(J387*25%),202127)</f>
        <v>202127</v>
      </c>
      <c r="L387" s="12">
        <v>40000</v>
      </c>
      <c r="M387" s="12">
        <v>8</v>
      </c>
      <c r="N387" s="8"/>
      <c r="O387" s="8"/>
      <c r="P387" s="8"/>
      <c r="Q387" s="13">
        <v>3.8461538461538547E-2</v>
      </c>
      <c r="R387" s="12"/>
      <c r="S387" s="14">
        <f t="shared" ref="S387:S450" si="27">+R387/J387-1</f>
        <v>-1</v>
      </c>
      <c r="T387" s="8"/>
    </row>
    <row r="388" spans="1:20" x14ac:dyDescent="0.25">
      <c r="A388" s="8" t="s">
        <v>823</v>
      </c>
      <c r="B388" s="8" t="s">
        <v>1210</v>
      </c>
      <c r="C388" s="8" t="s">
        <v>619</v>
      </c>
      <c r="D388" s="9">
        <v>33937</v>
      </c>
      <c r="E388" s="10">
        <f t="shared" ca="1" si="24"/>
        <v>32.747945205479454</v>
      </c>
      <c r="F388" s="9">
        <v>45614</v>
      </c>
      <c r="G388" s="10">
        <f t="shared" ca="1" si="25"/>
        <v>0.75616438356164384</v>
      </c>
      <c r="H388" s="11" t="s">
        <v>22</v>
      </c>
      <c r="I388" s="11" t="s">
        <v>193</v>
      </c>
      <c r="J388" s="12">
        <v>1105000</v>
      </c>
      <c r="K388" s="12">
        <f t="shared" si="26"/>
        <v>202127</v>
      </c>
      <c r="L388" s="12">
        <v>40000</v>
      </c>
      <c r="M388" s="12">
        <v>7</v>
      </c>
      <c r="N388" s="8"/>
      <c r="O388" s="8" t="s">
        <v>24</v>
      </c>
      <c r="P388" s="8" t="s">
        <v>194</v>
      </c>
      <c r="Q388" s="13"/>
      <c r="R388" s="12"/>
      <c r="S388" s="14">
        <f t="shared" si="27"/>
        <v>-1</v>
      </c>
      <c r="T388" s="8"/>
    </row>
    <row r="389" spans="1:20" x14ac:dyDescent="0.25">
      <c r="A389" s="8" t="s">
        <v>823</v>
      </c>
      <c r="B389" s="8" t="s">
        <v>1211</v>
      </c>
      <c r="C389" s="8" t="s">
        <v>620</v>
      </c>
      <c r="D389" s="9">
        <v>30647</v>
      </c>
      <c r="E389" s="10">
        <f t="shared" ca="1" si="24"/>
        <v>41.761643835616439</v>
      </c>
      <c r="F389" s="9">
        <v>45614</v>
      </c>
      <c r="G389" s="10">
        <f t="shared" ca="1" si="25"/>
        <v>0.75616438356164384</v>
      </c>
      <c r="H389" s="11" t="s">
        <v>19</v>
      </c>
      <c r="I389" s="11" t="s">
        <v>44</v>
      </c>
      <c r="J389" s="12">
        <v>570000</v>
      </c>
      <c r="K389" s="12">
        <f t="shared" si="26"/>
        <v>142500</v>
      </c>
      <c r="L389" s="12">
        <v>40000</v>
      </c>
      <c r="M389" s="12"/>
      <c r="N389" s="8"/>
      <c r="O389" s="8"/>
      <c r="P389" s="8" t="s">
        <v>113</v>
      </c>
      <c r="Q389" s="13">
        <v>1.8518518518518601E-2</v>
      </c>
      <c r="R389" s="12"/>
      <c r="S389" s="14">
        <f t="shared" si="27"/>
        <v>-1</v>
      </c>
      <c r="T389" s="8"/>
    </row>
    <row r="390" spans="1:20" x14ac:dyDescent="0.25">
      <c r="A390" s="8" t="s">
        <v>823</v>
      </c>
      <c r="B390" s="8" t="s">
        <v>1212</v>
      </c>
      <c r="C390" s="8" t="s">
        <v>621</v>
      </c>
      <c r="D390" s="9">
        <v>27269</v>
      </c>
      <c r="E390" s="10">
        <f t="shared" ca="1" si="24"/>
        <v>51.016438356164386</v>
      </c>
      <c r="F390" s="9">
        <v>45614</v>
      </c>
      <c r="G390" s="10">
        <f t="shared" ca="1" si="25"/>
        <v>0.75616438356164384</v>
      </c>
      <c r="H390" s="11" t="s">
        <v>19</v>
      </c>
      <c r="I390" s="11" t="s">
        <v>44</v>
      </c>
      <c r="J390" s="12">
        <v>570000</v>
      </c>
      <c r="K390" s="12">
        <f t="shared" si="26"/>
        <v>142500</v>
      </c>
      <c r="L390" s="12">
        <v>40000</v>
      </c>
      <c r="M390" s="12"/>
      <c r="N390" s="8"/>
      <c r="O390" s="8"/>
      <c r="P390" s="8" t="s">
        <v>113</v>
      </c>
      <c r="Q390" s="13">
        <v>1.8518518518518601E-2</v>
      </c>
      <c r="R390" s="12"/>
      <c r="S390" s="14">
        <f t="shared" si="27"/>
        <v>-1</v>
      </c>
      <c r="T390" s="8"/>
    </row>
    <row r="391" spans="1:20" x14ac:dyDescent="0.25">
      <c r="A391" s="8" t="s">
        <v>823</v>
      </c>
      <c r="B391" s="8" t="s">
        <v>1213</v>
      </c>
      <c r="C391" s="8" t="s">
        <v>622</v>
      </c>
      <c r="D391" s="9">
        <v>30183</v>
      </c>
      <c r="E391" s="10">
        <f t="shared" ca="1" si="24"/>
        <v>43.032876712328765</v>
      </c>
      <c r="F391" s="9">
        <v>45607</v>
      </c>
      <c r="G391" s="10">
        <f t="shared" ca="1" si="25"/>
        <v>0.77534246575342469</v>
      </c>
      <c r="H391" s="11" t="s">
        <v>40</v>
      </c>
      <c r="I391" s="11" t="s">
        <v>41</v>
      </c>
      <c r="J391" s="12">
        <v>1600000</v>
      </c>
      <c r="K391" s="12">
        <f t="shared" si="26"/>
        <v>202127</v>
      </c>
      <c r="L391" s="12">
        <v>40000</v>
      </c>
      <c r="M391" s="12"/>
      <c r="N391" s="8"/>
      <c r="O391" s="8"/>
      <c r="P391" s="8"/>
      <c r="Q391" s="13"/>
      <c r="R391" s="12"/>
      <c r="S391" s="14">
        <f t="shared" si="27"/>
        <v>-1</v>
      </c>
      <c r="T391" s="8"/>
    </row>
    <row r="392" spans="1:20" x14ac:dyDescent="0.25">
      <c r="A392" s="8" t="s">
        <v>823</v>
      </c>
      <c r="B392" s="8" t="s">
        <v>1214</v>
      </c>
      <c r="C392" s="8" t="s">
        <v>623</v>
      </c>
      <c r="D392" s="9">
        <v>34499</v>
      </c>
      <c r="E392" s="10">
        <f t="shared" ca="1" si="24"/>
        <v>31.208219178082192</v>
      </c>
      <c r="F392" s="9">
        <v>45600</v>
      </c>
      <c r="G392" s="10">
        <f t="shared" ca="1" si="25"/>
        <v>0.79452054794520544</v>
      </c>
      <c r="H392" s="11" t="s">
        <v>75</v>
      </c>
      <c r="I392" s="11" t="s">
        <v>624</v>
      </c>
      <c r="J392" s="12">
        <v>1995000</v>
      </c>
      <c r="K392" s="12">
        <f t="shared" si="26"/>
        <v>202127</v>
      </c>
      <c r="L392" s="12">
        <v>40000</v>
      </c>
      <c r="M392" s="12"/>
      <c r="N392" s="8"/>
      <c r="O392" s="8"/>
      <c r="P392" s="8"/>
      <c r="Q392" s="13"/>
      <c r="R392" s="12"/>
      <c r="S392" s="14">
        <f t="shared" si="27"/>
        <v>-1</v>
      </c>
      <c r="T392" s="8"/>
    </row>
    <row r="393" spans="1:20" x14ac:dyDescent="0.25">
      <c r="A393" s="8" t="s">
        <v>823</v>
      </c>
      <c r="B393" s="8" t="s">
        <v>1215</v>
      </c>
      <c r="C393" s="8" t="s">
        <v>625</v>
      </c>
      <c r="D393" s="9">
        <v>32090</v>
      </c>
      <c r="E393" s="10">
        <f t="shared" ca="1" si="24"/>
        <v>37.80821917808219</v>
      </c>
      <c r="F393" s="9">
        <v>45600</v>
      </c>
      <c r="G393" s="10">
        <f t="shared" ca="1" si="25"/>
        <v>0.79452054794520544</v>
      </c>
      <c r="H393" s="11" t="s">
        <v>43</v>
      </c>
      <c r="I393" s="11" t="s">
        <v>44</v>
      </c>
      <c r="J393" s="12">
        <v>570000</v>
      </c>
      <c r="K393" s="12">
        <f t="shared" si="26"/>
        <v>142500</v>
      </c>
      <c r="L393" s="12">
        <v>40000</v>
      </c>
      <c r="M393" s="12"/>
      <c r="N393" s="8"/>
      <c r="O393" s="8"/>
      <c r="P393" s="8" t="s">
        <v>160</v>
      </c>
      <c r="Q393" s="13">
        <v>1.8518518518518601E-2</v>
      </c>
      <c r="R393" s="12">
        <v>620000</v>
      </c>
      <c r="S393" s="14">
        <f t="shared" si="27"/>
        <v>8.7719298245614086E-2</v>
      </c>
      <c r="T393" s="8"/>
    </row>
    <row r="394" spans="1:20" x14ac:dyDescent="0.25">
      <c r="A394" s="8" t="s">
        <v>823</v>
      </c>
      <c r="B394" s="8" t="s">
        <v>1216</v>
      </c>
      <c r="C394" s="8" t="s">
        <v>626</v>
      </c>
      <c r="D394" s="9">
        <v>25194</v>
      </c>
      <c r="E394" s="10">
        <f t="shared" ca="1" si="24"/>
        <v>56.701369863013696</v>
      </c>
      <c r="F394" s="9">
        <v>45600</v>
      </c>
      <c r="G394" s="10">
        <f t="shared" ca="1" si="25"/>
        <v>0.79452054794520544</v>
      </c>
      <c r="H394" s="11" t="s">
        <v>61</v>
      </c>
      <c r="I394" s="11" t="s">
        <v>44</v>
      </c>
      <c r="J394" s="12">
        <v>570000</v>
      </c>
      <c r="K394" s="12">
        <f t="shared" si="26"/>
        <v>142500</v>
      </c>
      <c r="L394" s="12">
        <v>40000</v>
      </c>
      <c r="M394" s="12"/>
      <c r="N394" s="8"/>
      <c r="O394" s="8"/>
      <c r="P394" s="8" t="s">
        <v>113</v>
      </c>
      <c r="Q394" s="13">
        <v>1.8518518518518601E-2</v>
      </c>
      <c r="R394" s="12"/>
      <c r="S394" s="14">
        <f t="shared" si="27"/>
        <v>-1</v>
      </c>
      <c r="T394" s="8"/>
    </row>
    <row r="395" spans="1:20" x14ac:dyDescent="0.25">
      <c r="A395" s="8" t="s">
        <v>823</v>
      </c>
      <c r="B395" s="8" t="s">
        <v>1217</v>
      </c>
      <c r="C395" s="8" t="s">
        <v>627</v>
      </c>
      <c r="D395" s="9">
        <v>37258</v>
      </c>
      <c r="E395" s="10">
        <f t="shared" ca="1" si="24"/>
        <v>23.649315068493152</v>
      </c>
      <c r="F395" s="9">
        <v>45621</v>
      </c>
      <c r="G395" s="10">
        <f t="shared" ca="1" si="25"/>
        <v>0.73698630136986298</v>
      </c>
      <c r="H395" s="11" t="s">
        <v>29</v>
      </c>
      <c r="I395" s="11" t="s">
        <v>23</v>
      </c>
      <c r="J395" s="12">
        <v>610000</v>
      </c>
      <c r="K395" s="12">
        <f t="shared" si="26"/>
        <v>152500</v>
      </c>
      <c r="L395" s="12">
        <v>40000</v>
      </c>
      <c r="M395" s="12"/>
      <c r="N395" s="8"/>
      <c r="O395" s="8" t="s">
        <v>30</v>
      </c>
      <c r="P395" s="8"/>
      <c r="Q395" s="13"/>
      <c r="R395" s="12"/>
      <c r="S395" s="14">
        <f t="shared" si="27"/>
        <v>-1</v>
      </c>
      <c r="T395" s="8"/>
    </row>
    <row r="396" spans="1:20" x14ac:dyDescent="0.25">
      <c r="A396" s="8" t="s">
        <v>823</v>
      </c>
      <c r="B396" s="8" t="s">
        <v>1218</v>
      </c>
      <c r="C396" s="8" t="s">
        <v>628</v>
      </c>
      <c r="D396" s="9">
        <v>31402</v>
      </c>
      <c r="E396" s="10">
        <f t="shared" ca="1" si="24"/>
        <v>39.69315068493151</v>
      </c>
      <c r="F396" s="9">
        <v>45621</v>
      </c>
      <c r="G396" s="10">
        <f t="shared" ca="1" si="25"/>
        <v>0.73698630136986298</v>
      </c>
      <c r="H396" s="11" t="s">
        <v>115</v>
      </c>
      <c r="I396" s="11" t="s">
        <v>116</v>
      </c>
      <c r="J396" s="12">
        <v>1614000</v>
      </c>
      <c r="K396" s="12">
        <f t="shared" si="26"/>
        <v>202127</v>
      </c>
      <c r="L396" s="12">
        <v>40000</v>
      </c>
      <c r="M396" s="12"/>
      <c r="N396" s="8"/>
      <c r="O396" s="8"/>
      <c r="P396" s="8"/>
      <c r="Q396" s="13"/>
      <c r="R396" s="12"/>
      <c r="S396" s="14">
        <f t="shared" si="27"/>
        <v>-1</v>
      </c>
      <c r="T396" s="8"/>
    </row>
    <row r="397" spans="1:20" x14ac:dyDescent="0.25">
      <c r="A397" s="8" t="s">
        <v>823</v>
      </c>
      <c r="B397" s="8" t="s">
        <v>1219</v>
      </c>
      <c r="C397" s="8" t="s">
        <v>629</v>
      </c>
      <c r="D397" s="9">
        <v>34925</v>
      </c>
      <c r="E397" s="10">
        <f t="shared" ca="1" si="24"/>
        <v>30.041095890410958</v>
      </c>
      <c r="F397" s="9">
        <v>42989</v>
      </c>
      <c r="G397" s="10">
        <f t="shared" ca="1" si="25"/>
        <v>7.9479452054794519</v>
      </c>
      <c r="H397" s="11" t="s">
        <v>81</v>
      </c>
      <c r="I397" s="11" t="s">
        <v>93</v>
      </c>
      <c r="J397" s="12">
        <v>1800000</v>
      </c>
      <c r="K397" s="12">
        <f t="shared" si="26"/>
        <v>202127</v>
      </c>
      <c r="L397" s="12">
        <v>40000</v>
      </c>
      <c r="M397" s="12">
        <v>6</v>
      </c>
      <c r="N397" s="8"/>
      <c r="O397" s="8"/>
      <c r="P397" s="8"/>
      <c r="Q397" s="13">
        <v>0.21428571428571419</v>
      </c>
      <c r="R397" s="12"/>
      <c r="S397" s="14">
        <f t="shared" si="27"/>
        <v>-1</v>
      </c>
      <c r="T397" s="8"/>
    </row>
    <row r="398" spans="1:20" x14ac:dyDescent="0.25">
      <c r="A398" s="8" t="s">
        <v>823</v>
      </c>
      <c r="B398" s="8" t="s">
        <v>1220</v>
      </c>
      <c r="C398" s="8" t="s">
        <v>630</v>
      </c>
      <c r="D398" s="9">
        <v>34601</v>
      </c>
      <c r="E398" s="10">
        <f t="shared" ca="1" si="24"/>
        <v>30.92876712328767</v>
      </c>
      <c r="F398" s="9">
        <v>43423</v>
      </c>
      <c r="G398" s="10">
        <f t="shared" ca="1" si="25"/>
        <v>6.7589041095890412</v>
      </c>
      <c r="H398" s="11" t="s">
        <v>29</v>
      </c>
      <c r="I398" s="11" t="s">
        <v>374</v>
      </c>
      <c r="J398" s="12">
        <v>1800000</v>
      </c>
      <c r="K398" s="12">
        <f t="shared" si="26"/>
        <v>202127</v>
      </c>
      <c r="L398" s="12">
        <v>40000</v>
      </c>
      <c r="M398" s="12">
        <v>6</v>
      </c>
      <c r="N398" s="8"/>
      <c r="O398" s="8" t="s">
        <v>30</v>
      </c>
      <c r="P398" s="15" t="s">
        <v>249</v>
      </c>
      <c r="Q398" s="13">
        <v>0.28571428571428581</v>
      </c>
      <c r="R398" s="12"/>
      <c r="S398" s="14">
        <f t="shared" si="27"/>
        <v>-1</v>
      </c>
      <c r="T398" s="8"/>
    </row>
    <row r="399" spans="1:20" x14ac:dyDescent="0.25">
      <c r="A399" s="8" t="s">
        <v>823</v>
      </c>
      <c r="B399" s="8" t="s">
        <v>1221</v>
      </c>
      <c r="C399" s="8" t="s">
        <v>631</v>
      </c>
      <c r="D399" s="9">
        <v>36217</v>
      </c>
      <c r="E399" s="10">
        <f t="shared" ca="1" si="24"/>
        <v>26.5013698630137</v>
      </c>
      <c r="F399" s="9">
        <v>45327</v>
      </c>
      <c r="G399" s="10">
        <f t="shared" ca="1" si="25"/>
        <v>1.5424657534246575</v>
      </c>
      <c r="H399" s="11" t="s">
        <v>29</v>
      </c>
      <c r="I399" s="16" t="s">
        <v>23</v>
      </c>
      <c r="J399" s="12">
        <v>630000</v>
      </c>
      <c r="K399" s="12">
        <f t="shared" si="26"/>
        <v>157500</v>
      </c>
      <c r="L399" s="12">
        <v>40000</v>
      </c>
      <c r="M399" s="12">
        <v>4</v>
      </c>
      <c r="N399" s="8"/>
      <c r="O399" s="8" t="s">
        <v>30</v>
      </c>
      <c r="P399" s="8"/>
      <c r="Q399" s="13">
        <v>5.0000000000000044E-2</v>
      </c>
      <c r="R399" s="12">
        <v>850000</v>
      </c>
      <c r="S399" s="14">
        <f t="shared" si="27"/>
        <v>0.3492063492063493</v>
      </c>
      <c r="T399" s="8" t="s">
        <v>632</v>
      </c>
    </row>
    <row r="400" spans="1:20" x14ac:dyDescent="0.25">
      <c r="A400" s="8" t="s">
        <v>823</v>
      </c>
      <c r="B400" s="8" t="s">
        <v>1222</v>
      </c>
      <c r="C400" s="8" t="s">
        <v>633</v>
      </c>
      <c r="D400" s="9">
        <v>26616</v>
      </c>
      <c r="E400" s="10">
        <f t="shared" ca="1" si="24"/>
        <v>52.805479452054797</v>
      </c>
      <c r="F400" s="9">
        <v>38110</v>
      </c>
      <c r="G400" s="10">
        <f t="shared" ca="1" si="25"/>
        <v>21.315068493150687</v>
      </c>
      <c r="H400" s="11" t="s">
        <v>149</v>
      </c>
      <c r="I400" s="11" t="s">
        <v>634</v>
      </c>
      <c r="J400" s="12">
        <v>5000000</v>
      </c>
      <c r="K400" s="12">
        <f t="shared" si="26"/>
        <v>202127</v>
      </c>
      <c r="L400" s="12">
        <v>40000</v>
      </c>
      <c r="M400" s="12">
        <v>12</v>
      </c>
      <c r="N400" s="8"/>
      <c r="O400" s="8" t="s">
        <v>151</v>
      </c>
      <c r="P400" s="15" t="s">
        <v>96</v>
      </c>
      <c r="Q400" s="13">
        <v>0.11111111111111116</v>
      </c>
      <c r="R400" s="12"/>
      <c r="S400" s="14">
        <f t="shared" si="27"/>
        <v>-1</v>
      </c>
      <c r="T400" s="8"/>
    </row>
    <row r="401" spans="1:20" x14ac:dyDescent="0.25">
      <c r="A401" s="8" t="s">
        <v>823</v>
      </c>
      <c r="B401" s="8" t="s">
        <v>1223</v>
      </c>
      <c r="C401" s="8" t="s">
        <v>635</v>
      </c>
      <c r="D401" s="9">
        <v>31945</v>
      </c>
      <c r="E401" s="10">
        <f t="shared" ca="1" si="24"/>
        <v>38.205479452054796</v>
      </c>
      <c r="F401" s="9">
        <v>40014</v>
      </c>
      <c r="G401" s="10">
        <f t="shared" ca="1" si="25"/>
        <v>16.098630136986301</v>
      </c>
      <c r="H401" s="11" t="s">
        <v>29</v>
      </c>
      <c r="I401" s="11" t="s">
        <v>636</v>
      </c>
      <c r="J401" s="12">
        <v>3700000</v>
      </c>
      <c r="K401" s="12">
        <f t="shared" si="26"/>
        <v>202127</v>
      </c>
      <c r="L401" s="12">
        <v>40000</v>
      </c>
      <c r="M401" s="12">
        <v>8</v>
      </c>
      <c r="N401" s="8"/>
      <c r="O401" s="8" t="s">
        <v>30</v>
      </c>
      <c r="P401" s="15" t="s">
        <v>405</v>
      </c>
      <c r="Q401" s="13">
        <v>5.7142857142857162E-2</v>
      </c>
      <c r="R401" s="12"/>
      <c r="S401" s="14">
        <f t="shared" si="27"/>
        <v>-1</v>
      </c>
      <c r="T401" s="8"/>
    </row>
    <row r="402" spans="1:20" x14ac:dyDescent="0.25">
      <c r="A402" s="8" t="s">
        <v>823</v>
      </c>
      <c r="B402" s="8" t="s">
        <v>1224</v>
      </c>
      <c r="C402" s="8" t="s">
        <v>637</v>
      </c>
      <c r="D402" s="9">
        <v>33612</v>
      </c>
      <c r="E402" s="10">
        <f t="shared" ca="1" si="24"/>
        <v>33.638356164383559</v>
      </c>
      <c r="F402" s="9">
        <v>41703</v>
      </c>
      <c r="G402" s="10">
        <f t="shared" ca="1" si="25"/>
        <v>11.471232876712328</v>
      </c>
      <c r="H402" s="11" t="s">
        <v>29</v>
      </c>
      <c r="I402" s="11" t="s">
        <v>638</v>
      </c>
      <c r="J402" s="12">
        <v>2500000</v>
      </c>
      <c r="K402" s="12">
        <f t="shared" si="26"/>
        <v>202127</v>
      </c>
      <c r="L402" s="12">
        <v>40000</v>
      </c>
      <c r="M402" s="12">
        <v>7</v>
      </c>
      <c r="N402" s="8"/>
      <c r="O402" s="8" t="s">
        <v>30</v>
      </c>
      <c r="P402" s="15" t="s">
        <v>70</v>
      </c>
      <c r="Q402" s="13">
        <v>0.16279069767441867</v>
      </c>
      <c r="R402" s="12"/>
      <c r="S402" s="14">
        <f t="shared" si="27"/>
        <v>-1</v>
      </c>
      <c r="T402" s="8"/>
    </row>
    <row r="403" spans="1:20" x14ac:dyDescent="0.25">
      <c r="A403" s="8" t="s">
        <v>823</v>
      </c>
      <c r="B403" s="8" t="s">
        <v>1225</v>
      </c>
      <c r="C403" s="8" t="s">
        <v>639</v>
      </c>
      <c r="D403" s="9">
        <v>30981</v>
      </c>
      <c r="E403" s="10">
        <f t="shared" ca="1" si="24"/>
        <v>40.846575342465755</v>
      </c>
      <c r="F403" s="9">
        <v>45439</v>
      </c>
      <c r="G403" s="10">
        <f t="shared" ca="1" si="25"/>
        <v>1.2356164383561643</v>
      </c>
      <c r="H403" s="11" t="s">
        <v>228</v>
      </c>
      <c r="I403" s="11" t="s">
        <v>44</v>
      </c>
      <c r="J403" s="12">
        <v>580000</v>
      </c>
      <c r="K403" s="12">
        <f t="shared" si="26"/>
        <v>145000</v>
      </c>
      <c r="L403" s="12">
        <v>40000</v>
      </c>
      <c r="M403" s="12">
        <v>1</v>
      </c>
      <c r="N403" s="8">
        <v>1</v>
      </c>
      <c r="O403" s="8"/>
      <c r="P403" s="8" t="s">
        <v>113</v>
      </c>
      <c r="Q403" s="13">
        <v>7.4074074074074181E-2</v>
      </c>
      <c r="R403" s="12"/>
      <c r="S403" s="14">
        <f t="shared" si="27"/>
        <v>-1</v>
      </c>
      <c r="T403" s="8"/>
    </row>
    <row r="404" spans="1:20" x14ac:dyDescent="0.25">
      <c r="A404" s="8" t="s">
        <v>823</v>
      </c>
      <c r="B404" s="8" t="s">
        <v>1226</v>
      </c>
      <c r="C404" s="8" t="s">
        <v>640</v>
      </c>
      <c r="D404" s="9">
        <v>30218</v>
      </c>
      <c r="E404" s="10">
        <f t="shared" ca="1" si="24"/>
        <v>42.936986301369863</v>
      </c>
      <c r="F404" s="9">
        <v>45434</v>
      </c>
      <c r="G404" s="10">
        <f t="shared" ca="1" si="25"/>
        <v>1.2493150684931507</v>
      </c>
      <c r="H404" s="11" t="s">
        <v>32</v>
      </c>
      <c r="I404" s="11" t="s">
        <v>33</v>
      </c>
      <c r="J404" s="12">
        <v>630000</v>
      </c>
      <c r="K404" s="12">
        <f t="shared" si="26"/>
        <v>157500</v>
      </c>
      <c r="L404" s="12">
        <v>40000</v>
      </c>
      <c r="M404" s="12">
        <v>4</v>
      </c>
      <c r="N404" s="8"/>
      <c r="O404" s="8" t="s">
        <v>34</v>
      </c>
      <c r="P404" s="8"/>
      <c r="Q404" s="13">
        <v>5.0000000000000044E-2</v>
      </c>
      <c r="R404" s="12"/>
      <c r="S404" s="14">
        <f t="shared" si="27"/>
        <v>-1</v>
      </c>
      <c r="T404" s="8"/>
    </row>
    <row r="405" spans="1:20" x14ac:dyDescent="0.25">
      <c r="A405" s="8" t="s">
        <v>823</v>
      </c>
      <c r="B405" s="8" t="s">
        <v>1227</v>
      </c>
      <c r="C405" s="8" t="s">
        <v>641</v>
      </c>
      <c r="D405" s="9">
        <v>31952</v>
      </c>
      <c r="E405" s="10">
        <f t="shared" ca="1" si="24"/>
        <v>38.186301369863017</v>
      </c>
      <c r="F405" s="9">
        <v>43563</v>
      </c>
      <c r="G405" s="10">
        <f t="shared" ca="1" si="25"/>
        <v>6.375342465753425</v>
      </c>
      <c r="H405" s="11" t="s">
        <v>32</v>
      </c>
      <c r="I405" s="11" t="s">
        <v>33</v>
      </c>
      <c r="J405" s="12">
        <v>716000</v>
      </c>
      <c r="K405" s="12">
        <f t="shared" si="26"/>
        <v>179000</v>
      </c>
      <c r="L405" s="12">
        <v>40000</v>
      </c>
      <c r="M405" s="12">
        <v>4</v>
      </c>
      <c r="N405" s="8"/>
      <c r="O405" s="8" t="s">
        <v>34</v>
      </c>
      <c r="P405" s="8"/>
      <c r="Q405" s="13">
        <v>8.4848484848484951E-2</v>
      </c>
      <c r="R405" s="12"/>
      <c r="S405" s="14">
        <f t="shared" si="27"/>
        <v>-1</v>
      </c>
      <c r="T405" s="8"/>
    </row>
    <row r="406" spans="1:20" x14ac:dyDescent="0.25">
      <c r="A406" s="8" t="s">
        <v>823</v>
      </c>
      <c r="B406" s="8" t="s">
        <v>1228</v>
      </c>
      <c r="C406" s="8" t="s">
        <v>642</v>
      </c>
      <c r="D406" s="9">
        <v>35978</v>
      </c>
      <c r="E406" s="10">
        <f t="shared" ca="1" si="24"/>
        <v>27.156164383561645</v>
      </c>
      <c r="F406" s="9">
        <v>44963</v>
      </c>
      <c r="G406" s="10">
        <f t="shared" ca="1" si="25"/>
        <v>2.5397260273972604</v>
      </c>
      <c r="H406" s="11" t="s">
        <v>438</v>
      </c>
      <c r="I406" s="11" t="s">
        <v>643</v>
      </c>
      <c r="J406" s="12">
        <v>651000</v>
      </c>
      <c r="K406" s="12">
        <f t="shared" si="26"/>
        <v>162750</v>
      </c>
      <c r="L406" s="12">
        <v>40000</v>
      </c>
      <c r="M406" s="12">
        <v>4</v>
      </c>
      <c r="N406" s="8"/>
      <c r="O406" s="8" t="s">
        <v>34</v>
      </c>
      <c r="P406" s="8"/>
      <c r="Q406" s="13">
        <v>8.4999999999999964E-2</v>
      </c>
      <c r="R406" s="12"/>
      <c r="S406" s="14">
        <f t="shared" si="27"/>
        <v>-1</v>
      </c>
      <c r="T406" s="8"/>
    </row>
    <row r="407" spans="1:20" x14ac:dyDescent="0.25">
      <c r="A407" s="8" t="s">
        <v>823</v>
      </c>
      <c r="B407" s="8" t="s">
        <v>1229</v>
      </c>
      <c r="C407" s="8" t="s">
        <v>644</v>
      </c>
      <c r="D407" s="9">
        <v>34461</v>
      </c>
      <c r="E407" s="10">
        <f t="shared" ca="1" si="24"/>
        <v>31.312328767123287</v>
      </c>
      <c r="F407" s="9">
        <v>44263</v>
      </c>
      <c r="G407" s="10">
        <f t="shared" ca="1" si="25"/>
        <v>4.4575342465753423</v>
      </c>
      <c r="H407" s="11" t="s">
        <v>149</v>
      </c>
      <c r="I407" s="11" t="s">
        <v>501</v>
      </c>
      <c r="J407" s="12">
        <v>1180000</v>
      </c>
      <c r="K407" s="12">
        <f t="shared" si="26"/>
        <v>202127</v>
      </c>
      <c r="L407" s="12">
        <v>40000</v>
      </c>
      <c r="M407" s="12">
        <v>6</v>
      </c>
      <c r="N407" s="8"/>
      <c r="O407" s="8" t="s">
        <v>151</v>
      </c>
      <c r="P407" s="8"/>
      <c r="Q407" s="13">
        <v>7.2727272727272751E-2</v>
      </c>
      <c r="R407" s="12"/>
      <c r="S407" s="14">
        <f t="shared" si="27"/>
        <v>-1</v>
      </c>
      <c r="T407" s="8"/>
    </row>
    <row r="408" spans="1:20" x14ac:dyDescent="0.25">
      <c r="A408" s="8" t="s">
        <v>823</v>
      </c>
      <c r="B408" s="8" t="s">
        <v>1230</v>
      </c>
      <c r="C408" s="8" t="s">
        <v>645</v>
      </c>
      <c r="D408" s="9">
        <v>32551</v>
      </c>
      <c r="E408" s="10">
        <f t="shared" ca="1" si="24"/>
        <v>36.545205479452058</v>
      </c>
      <c r="F408" s="9">
        <v>45418</v>
      </c>
      <c r="G408" s="10">
        <f t="shared" ca="1" si="25"/>
        <v>1.2931506849315069</v>
      </c>
      <c r="H408" s="11" t="s">
        <v>180</v>
      </c>
      <c r="I408" s="11" t="s">
        <v>501</v>
      </c>
      <c r="J408" s="12">
        <v>2320000</v>
      </c>
      <c r="K408" s="12">
        <f t="shared" si="26"/>
        <v>202127</v>
      </c>
      <c r="L408" s="12">
        <v>40000</v>
      </c>
      <c r="M408" s="12">
        <v>9</v>
      </c>
      <c r="N408" s="8"/>
      <c r="O408" s="8" t="s">
        <v>182</v>
      </c>
      <c r="P408" s="15" t="s">
        <v>152</v>
      </c>
      <c r="Q408" s="13">
        <v>2.2476862053768087E-2</v>
      </c>
      <c r="R408" s="12">
        <v>2700000</v>
      </c>
      <c r="S408" s="14">
        <f t="shared" si="27"/>
        <v>0.1637931034482758</v>
      </c>
      <c r="T408" s="8" t="s">
        <v>646</v>
      </c>
    </row>
    <row r="409" spans="1:20" x14ac:dyDescent="0.25">
      <c r="A409" s="8" t="s">
        <v>823</v>
      </c>
      <c r="B409" s="8" t="s">
        <v>1231</v>
      </c>
      <c r="C409" s="8" t="s">
        <v>647</v>
      </c>
      <c r="D409" s="9">
        <v>33709</v>
      </c>
      <c r="E409" s="10">
        <f t="shared" ca="1" si="24"/>
        <v>33.372602739726027</v>
      </c>
      <c r="F409" s="9">
        <v>43374</v>
      </c>
      <c r="G409" s="10">
        <f t="shared" ca="1" si="25"/>
        <v>6.8931506849315065</v>
      </c>
      <c r="H409" s="11" t="s">
        <v>49</v>
      </c>
      <c r="I409" s="11" t="s">
        <v>284</v>
      </c>
      <c r="J409" s="12">
        <v>1800000</v>
      </c>
      <c r="K409" s="12">
        <f t="shared" si="26"/>
        <v>202127</v>
      </c>
      <c r="L409" s="12">
        <v>40000</v>
      </c>
      <c r="M409" s="12">
        <v>8</v>
      </c>
      <c r="N409" s="8"/>
      <c r="O409" s="8" t="s">
        <v>50</v>
      </c>
      <c r="P409" s="15" t="s">
        <v>249</v>
      </c>
      <c r="Q409" s="13">
        <v>0.125</v>
      </c>
      <c r="R409" s="12"/>
      <c r="S409" s="14">
        <f t="shared" si="27"/>
        <v>-1</v>
      </c>
      <c r="T409" s="8"/>
    </row>
    <row r="410" spans="1:20" x14ac:dyDescent="0.25">
      <c r="A410" s="8" t="s">
        <v>823</v>
      </c>
      <c r="B410" s="8" t="s">
        <v>1232</v>
      </c>
      <c r="C410" s="8" t="s">
        <v>648</v>
      </c>
      <c r="D410" s="9">
        <v>33281</v>
      </c>
      <c r="E410" s="10">
        <f t="shared" ca="1" si="24"/>
        <v>34.545205479452058</v>
      </c>
      <c r="F410" s="9">
        <v>43899</v>
      </c>
      <c r="G410" s="10">
        <f t="shared" ca="1" si="25"/>
        <v>5.4547945205479449</v>
      </c>
      <c r="H410" s="11" t="s">
        <v>32</v>
      </c>
      <c r="I410" s="11" t="s">
        <v>33</v>
      </c>
      <c r="J410" s="12">
        <v>737000</v>
      </c>
      <c r="K410" s="12">
        <f t="shared" si="26"/>
        <v>184250</v>
      </c>
      <c r="L410" s="12">
        <v>40000</v>
      </c>
      <c r="M410" s="12">
        <v>4</v>
      </c>
      <c r="N410" s="8"/>
      <c r="O410" s="8" t="s">
        <v>34</v>
      </c>
      <c r="P410" s="8"/>
      <c r="Q410" s="13">
        <v>8.382352941176463E-2</v>
      </c>
      <c r="R410" s="12"/>
      <c r="S410" s="14">
        <f t="shared" si="27"/>
        <v>-1</v>
      </c>
      <c r="T410" s="8"/>
    </row>
    <row r="411" spans="1:20" x14ac:dyDescent="0.25">
      <c r="A411" s="8" t="s">
        <v>823</v>
      </c>
      <c r="B411" s="8" t="s">
        <v>1233</v>
      </c>
      <c r="C411" s="8" t="s">
        <v>649</v>
      </c>
      <c r="D411" s="9">
        <v>31958</v>
      </c>
      <c r="E411" s="10">
        <f t="shared" ca="1" si="24"/>
        <v>38.169863013698631</v>
      </c>
      <c r="F411" s="9">
        <v>44851</v>
      </c>
      <c r="G411" s="10">
        <f t="shared" ca="1" si="25"/>
        <v>2.8465753424657536</v>
      </c>
      <c r="H411" s="11" t="s">
        <v>32</v>
      </c>
      <c r="I411" s="11" t="s">
        <v>33</v>
      </c>
      <c r="J411" s="12">
        <v>716000</v>
      </c>
      <c r="K411" s="12">
        <f t="shared" si="26"/>
        <v>179000</v>
      </c>
      <c r="L411" s="12">
        <v>40000</v>
      </c>
      <c r="M411" s="12">
        <v>4</v>
      </c>
      <c r="N411" s="8"/>
      <c r="O411" s="8" t="s">
        <v>34</v>
      </c>
      <c r="P411" s="8"/>
      <c r="Q411" s="13">
        <v>8.4848484848484951E-2</v>
      </c>
      <c r="R411" s="12"/>
      <c r="S411" s="14">
        <f t="shared" si="27"/>
        <v>-1</v>
      </c>
      <c r="T411" s="8"/>
    </row>
    <row r="412" spans="1:20" x14ac:dyDescent="0.25">
      <c r="A412" s="8" t="s">
        <v>823</v>
      </c>
      <c r="B412" s="8" t="s">
        <v>1234</v>
      </c>
      <c r="C412" s="8" t="s">
        <v>650</v>
      </c>
      <c r="D412" s="9">
        <v>35673</v>
      </c>
      <c r="E412" s="10">
        <f t="shared" ca="1" si="24"/>
        <v>27.991780821917807</v>
      </c>
      <c r="F412" s="9">
        <v>45293</v>
      </c>
      <c r="G412" s="10">
        <f t="shared" ca="1" si="25"/>
        <v>1.6356164383561644</v>
      </c>
      <c r="H412" s="11" t="s">
        <v>32</v>
      </c>
      <c r="I412" s="11" t="s">
        <v>33</v>
      </c>
      <c r="J412" s="12">
        <v>630000</v>
      </c>
      <c r="K412" s="12">
        <f t="shared" si="26"/>
        <v>157500</v>
      </c>
      <c r="L412" s="12">
        <v>40000</v>
      </c>
      <c r="M412" s="12">
        <v>4</v>
      </c>
      <c r="N412" s="8"/>
      <c r="O412" s="8" t="s">
        <v>34</v>
      </c>
      <c r="P412" s="8"/>
      <c r="Q412" s="13">
        <v>5.0000000000000044E-2</v>
      </c>
      <c r="R412" s="12"/>
      <c r="S412" s="14">
        <f t="shared" si="27"/>
        <v>-1</v>
      </c>
      <c r="T412" s="8"/>
    </row>
    <row r="413" spans="1:20" x14ac:dyDescent="0.25">
      <c r="A413" s="8" t="s">
        <v>823</v>
      </c>
      <c r="B413" s="8" t="s">
        <v>1235</v>
      </c>
      <c r="C413" s="8" t="s">
        <v>651</v>
      </c>
      <c r="D413" s="9">
        <v>32742</v>
      </c>
      <c r="E413" s="10">
        <f t="shared" ca="1" si="24"/>
        <v>36.021917808219179</v>
      </c>
      <c r="F413" s="9">
        <v>42290</v>
      </c>
      <c r="G413" s="10">
        <f t="shared" ca="1" si="25"/>
        <v>9.8630136986301373</v>
      </c>
      <c r="H413" s="11" t="s">
        <v>59</v>
      </c>
      <c r="I413" s="11" t="s">
        <v>44</v>
      </c>
      <c r="J413" s="12">
        <v>756000</v>
      </c>
      <c r="K413" s="12">
        <f t="shared" si="26"/>
        <v>189000</v>
      </c>
      <c r="L413" s="12">
        <v>40000</v>
      </c>
      <c r="M413" s="12">
        <v>4</v>
      </c>
      <c r="N413" s="8">
        <v>4</v>
      </c>
      <c r="O413" s="8"/>
      <c r="P413" s="8" t="s">
        <v>185</v>
      </c>
      <c r="Q413" s="13">
        <v>5.0000000000000044E-2</v>
      </c>
      <c r="R413" s="12"/>
      <c r="S413" s="14">
        <f t="shared" si="27"/>
        <v>-1</v>
      </c>
      <c r="T413" s="8"/>
    </row>
    <row r="414" spans="1:20" x14ac:dyDescent="0.25">
      <c r="A414" s="8" t="s">
        <v>823</v>
      </c>
      <c r="B414" s="8" t="s">
        <v>1236</v>
      </c>
      <c r="C414" s="8" t="s">
        <v>652</v>
      </c>
      <c r="D414" s="9">
        <v>33386</v>
      </c>
      <c r="E414" s="10">
        <f t="shared" ca="1" si="24"/>
        <v>34.257534246575339</v>
      </c>
      <c r="F414" s="9">
        <v>45705</v>
      </c>
      <c r="G414" s="10">
        <f t="shared" ca="1" si="25"/>
        <v>0.50684931506849318</v>
      </c>
      <c r="H414" s="11" t="s">
        <v>32</v>
      </c>
      <c r="I414" s="11" t="s">
        <v>33</v>
      </c>
      <c r="J414" s="12">
        <v>610000</v>
      </c>
      <c r="K414" s="12">
        <f t="shared" si="26"/>
        <v>152500</v>
      </c>
      <c r="L414" s="12">
        <v>40000</v>
      </c>
      <c r="M414" s="12">
        <v>5</v>
      </c>
      <c r="N414" s="8"/>
      <c r="O414" s="8" t="s">
        <v>34</v>
      </c>
      <c r="P414" s="8"/>
      <c r="Q414" s="13"/>
      <c r="R414" s="12"/>
      <c r="S414" s="14">
        <f t="shared" si="27"/>
        <v>-1</v>
      </c>
      <c r="T414" s="8"/>
    </row>
    <row r="415" spans="1:20" x14ac:dyDescent="0.25">
      <c r="A415" s="8" t="s">
        <v>823</v>
      </c>
      <c r="B415" s="8" t="s">
        <v>1237</v>
      </c>
      <c r="C415" s="8" t="s">
        <v>653</v>
      </c>
      <c r="D415" s="9">
        <v>34098</v>
      </c>
      <c r="E415" s="10">
        <f t="shared" ca="1" si="24"/>
        <v>32.30684931506849</v>
      </c>
      <c r="F415" s="9">
        <v>45691</v>
      </c>
      <c r="G415" s="10">
        <f t="shared" ca="1" si="25"/>
        <v>0.54520547945205478</v>
      </c>
      <c r="H415" s="11" t="s">
        <v>316</v>
      </c>
      <c r="I415" s="11" t="s">
        <v>420</v>
      </c>
      <c r="J415" s="12">
        <v>750000</v>
      </c>
      <c r="K415" s="12">
        <f t="shared" si="26"/>
        <v>187500</v>
      </c>
      <c r="L415" s="12">
        <v>40000</v>
      </c>
      <c r="M415" s="12">
        <v>5</v>
      </c>
      <c r="N415" s="8"/>
      <c r="O415" s="8" t="s">
        <v>34</v>
      </c>
      <c r="P415" s="8"/>
      <c r="Q415" s="13"/>
      <c r="R415" s="12"/>
      <c r="S415" s="14">
        <f t="shared" si="27"/>
        <v>-1</v>
      </c>
      <c r="T415" s="8"/>
    </row>
    <row r="416" spans="1:20" x14ac:dyDescent="0.25">
      <c r="A416" s="8" t="s">
        <v>823</v>
      </c>
      <c r="B416" s="8" t="s">
        <v>1238</v>
      </c>
      <c r="C416" s="8" t="s">
        <v>654</v>
      </c>
      <c r="D416" s="9">
        <v>35863</v>
      </c>
      <c r="E416" s="10">
        <f t="shared" ca="1" si="24"/>
        <v>27.471232876712328</v>
      </c>
      <c r="F416" s="9">
        <v>45691</v>
      </c>
      <c r="G416" s="10">
        <f t="shared" ca="1" si="25"/>
        <v>0.54520547945205478</v>
      </c>
      <c r="H416" s="11" t="s">
        <v>22</v>
      </c>
      <c r="I416" s="11" t="s">
        <v>193</v>
      </c>
      <c r="J416" s="12">
        <v>973000</v>
      </c>
      <c r="K416" s="12">
        <f t="shared" si="26"/>
        <v>202127</v>
      </c>
      <c r="L416" s="12">
        <v>40000</v>
      </c>
      <c r="M416" s="12">
        <v>7</v>
      </c>
      <c r="N416" s="8"/>
      <c r="O416" s="8" t="s">
        <v>24</v>
      </c>
      <c r="P416" s="8" t="s">
        <v>194</v>
      </c>
      <c r="Q416" s="13"/>
      <c r="R416" s="12"/>
      <c r="S416" s="14">
        <f t="shared" si="27"/>
        <v>-1</v>
      </c>
      <c r="T416" s="8"/>
    </row>
    <row r="417" spans="1:20" x14ac:dyDescent="0.25">
      <c r="A417" s="8" t="s">
        <v>823</v>
      </c>
      <c r="B417" s="8" t="s">
        <v>1239</v>
      </c>
      <c r="C417" s="8" t="s">
        <v>655</v>
      </c>
      <c r="D417" s="9">
        <v>34359</v>
      </c>
      <c r="E417" s="10">
        <f t="shared" ca="1" si="24"/>
        <v>31.591780821917808</v>
      </c>
      <c r="F417" s="9">
        <v>45705</v>
      </c>
      <c r="G417" s="10">
        <f t="shared" ca="1" si="25"/>
        <v>0.50684931506849318</v>
      </c>
      <c r="H417" s="11" t="s">
        <v>316</v>
      </c>
      <c r="I417" s="11" t="s">
        <v>420</v>
      </c>
      <c r="J417" s="12">
        <v>750000</v>
      </c>
      <c r="K417" s="12">
        <f t="shared" si="26"/>
        <v>187500</v>
      </c>
      <c r="L417" s="12">
        <v>40000</v>
      </c>
      <c r="M417" s="12">
        <v>5</v>
      </c>
      <c r="N417" s="8"/>
      <c r="O417" s="8" t="s">
        <v>34</v>
      </c>
      <c r="P417" s="8"/>
      <c r="Q417" s="13"/>
      <c r="R417" s="12"/>
      <c r="S417" s="14">
        <f t="shared" si="27"/>
        <v>-1</v>
      </c>
      <c r="T417" s="8"/>
    </row>
    <row r="418" spans="1:20" x14ac:dyDescent="0.25">
      <c r="A418" s="8" t="s">
        <v>823</v>
      </c>
      <c r="B418" s="8" t="s">
        <v>1240</v>
      </c>
      <c r="C418" s="8" t="s">
        <v>656</v>
      </c>
      <c r="D418" s="9">
        <v>36207</v>
      </c>
      <c r="E418" s="10">
        <f t="shared" ca="1" si="24"/>
        <v>26.528767123287672</v>
      </c>
      <c r="F418" s="9">
        <v>45698</v>
      </c>
      <c r="G418" s="10">
        <f t="shared" ca="1" si="25"/>
        <v>0.52602739726027392</v>
      </c>
      <c r="H418" s="11" t="s">
        <v>43</v>
      </c>
      <c r="I418" s="11" t="s">
        <v>44</v>
      </c>
      <c r="J418" s="12">
        <v>550000</v>
      </c>
      <c r="K418" s="12">
        <f t="shared" si="26"/>
        <v>137500</v>
      </c>
      <c r="L418" s="12">
        <v>40000</v>
      </c>
      <c r="M418" s="12"/>
      <c r="N418" s="8"/>
      <c r="O418" s="8"/>
      <c r="P418" s="8"/>
      <c r="Q418" s="13"/>
      <c r="R418" s="12">
        <v>580000</v>
      </c>
      <c r="S418" s="14">
        <f t="shared" si="27"/>
        <v>5.4545454545454453E-2</v>
      </c>
      <c r="T418" s="8"/>
    </row>
    <row r="419" spans="1:20" x14ac:dyDescent="0.25">
      <c r="A419" s="8" t="s">
        <v>823</v>
      </c>
      <c r="B419" s="8" t="s">
        <v>1241</v>
      </c>
      <c r="C419" s="8" t="s">
        <v>657</v>
      </c>
      <c r="D419" s="9">
        <v>32380</v>
      </c>
      <c r="E419" s="10">
        <f t="shared" ca="1" si="24"/>
        <v>37.013698630136986</v>
      </c>
      <c r="F419" s="9">
        <v>45705</v>
      </c>
      <c r="G419" s="10">
        <f t="shared" ca="1" si="25"/>
        <v>0.50684931506849318</v>
      </c>
      <c r="H419" s="11" t="s">
        <v>180</v>
      </c>
      <c r="I419" s="11" t="s">
        <v>200</v>
      </c>
      <c r="J419" s="12">
        <v>1100000</v>
      </c>
      <c r="K419" s="12">
        <f t="shared" si="26"/>
        <v>202127</v>
      </c>
      <c r="L419" s="12">
        <v>40000</v>
      </c>
      <c r="M419" s="12"/>
      <c r="N419" s="8"/>
      <c r="O419" s="8" t="s">
        <v>182</v>
      </c>
      <c r="P419" s="8"/>
      <c r="Q419" s="13"/>
      <c r="R419" s="12"/>
      <c r="S419" s="14">
        <f t="shared" si="27"/>
        <v>-1</v>
      </c>
      <c r="T419" s="8"/>
    </row>
    <row r="420" spans="1:20" x14ac:dyDescent="0.25">
      <c r="A420" s="8" t="s">
        <v>823</v>
      </c>
      <c r="B420" s="8" t="s">
        <v>1242</v>
      </c>
      <c r="C420" s="8" t="s">
        <v>658</v>
      </c>
      <c r="D420" s="9">
        <v>28904</v>
      </c>
      <c r="E420" s="10">
        <f t="shared" ca="1" si="24"/>
        <v>46.536986301369865</v>
      </c>
      <c r="F420" s="9">
        <v>45705</v>
      </c>
      <c r="G420" s="10">
        <f t="shared" ca="1" si="25"/>
        <v>0.50684931506849318</v>
      </c>
      <c r="H420" s="11" t="s">
        <v>43</v>
      </c>
      <c r="I420" s="11" t="s">
        <v>44</v>
      </c>
      <c r="J420" s="12">
        <v>550000</v>
      </c>
      <c r="K420" s="12">
        <f t="shared" si="26"/>
        <v>137500</v>
      </c>
      <c r="L420" s="12">
        <v>40000</v>
      </c>
      <c r="M420" s="12"/>
      <c r="N420" s="8"/>
      <c r="O420" s="8"/>
      <c r="P420" s="8"/>
      <c r="Q420" s="13"/>
      <c r="R420" s="12"/>
      <c r="S420" s="14">
        <f t="shared" si="27"/>
        <v>-1</v>
      </c>
      <c r="T420" s="8"/>
    </row>
    <row r="421" spans="1:20" x14ac:dyDescent="0.25">
      <c r="A421" s="8" t="s">
        <v>823</v>
      </c>
      <c r="B421" s="8" t="s">
        <v>1243</v>
      </c>
      <c r="C421" s="8" t="s">
        <v>659</v>
      </c>
      <c r="D421" s="9">
        <v>31294</v>
      </c>
      <c r="E421" s="10">
        <f t="shared" ca="1" si="24"/>
        <v>39.989041095890414</v>
      </c>
      <c r="F421" s="9">
        <v>45705</v>
      </c>
      <c r="G421" s="10">
        <f t="shared" ca="1" si="25"/>
        <v>0.50684931506849318</v>
      </c>
      <c r="H421" s="11" t="s">
        <v>19</v>
      </c>
      <c r="I421" s="11" t="s">
        <v>44</v>
      </c>
      <c r="J421" s="12">
        <v>550000</v>
      </c>
      <c r="K421" s="12">
        <f t="shared" si="26"/>
        <v>137500</v>
      </c>
      <c r="L421" s="12">
        <v>40000</v>
      </c>
      <c r="M421" s="12"/>
      <c r="N421" s="8"/>
      <c r="O421" s="8"/>
      <c r="P421" s="8"/>
      <c r="Q421" s="13"/>
      <c r="R421" s="12"/>
      <c r="S421" s="14">
        <f t="shared" si="27"/>
        <v>-1</v>
      </c>
      <c r="T421" s="8"/>
    </row>
    <row r="422" spans="1:20" x14ac:dyDescent="0.25">
      <c r="A422" s="8" t="s">
        <v>823</v>
      </c>
      <c r="B422" s="8" t="s">
        <v>1244</v>
      </c>
      <c r="C422" s="8" t="s">
        <v>660</v>
      </c>
      <c r="D422" s="9">
        <v>35857</v>
      </c>
      <c r="E422" s="10">
        <f t="shared" ca="1" si="24"/>
        <v>27.487671232876714</v>
      </c>
      <c r="F422" s="9">
        <v>45705</v>
      </c>
      <c r="G422" s="10">
        <f t="shared" ca="1" si="25"/>
        <v>0.50684931506849318</v>
      </c>
      <c r="H422" s="11" t="s">
        <v>75</v>
      </c>
      <c r="I422" s="11" t="s">
        <v>661</v>
      </c>
      <c r="J422" s="12">
        <v>1766000</v>
      </c>
      <c r="K422" s="12">
        <f t="shared" si="26"/>
        <v>202127</v>
      </c>
      <c r="L422" s="12">
        <v>40000</v>
      </c>
      <c r="M422" s="12"/>
      <c r="N422" s="8"/>
      <c r="O422" s="8"/>
      <c r="P422" s="8"/>
      <c r="Q422" s="13"/>
      <c r="R422" s="12"/>
      <c r="S422" s="14">
        <f t="shared" si="27"/>
        <v>-1</v>
      </c>
      <c r="T422" s="8"/>
    </row>
    <row r="423" spans="1:20" x14ac:dyDescent="0.25">
      <c r="A423" s="8" t="s">
        <v>823</v>
      </c>
      <c r="B423" s="8" t="s">
        <v>1245</v>
      </c>
      <c r="C423" s="8" t="s">
        <v>662</v>
      </c>
      <c r="D423" s="9">
        <v>36091</v>
      </c>
      <c r="E423" s="10">
        <f t="shared" ca="1" si="24"/>
        <v>26.846575342465755</v>
      </c>
      <c r="F423" s="9">
        <v>45712</v>
      </c>
      <c r="G423" s="10">
        <f t="shared" ca="1" si="25"/>
        <v>0.48767123287671232</v>
      </c>
      <c r="H423" s="11" t="s">
        <v>59</v>
      </c>
      <c r="I423" s="11" t="s">
        <v>44</v>
      </c>
      <c r="J423" s="12">
        <v>550000</v>
      </c>
      <c r="K423" s="12">
        <f t="shared" si="26"/>
        <v>137500</v>
      </c>
      <c r="L423" s="12">
        <v>40000</v>
      </c>
      <c r="M423" s="12"/>
      <c r="N423" s="8"/>
      <c r="O423" s="8"/>
      <c r="P423" s="8"/>
      <c r="Q423" s="13"/>
      <c r="R423" s="12"/>
      <c r="S423" s="14">
        <f t="shared" si="27"/>
        <v>-1</v>
      </c>
      <c r="T423" s="8"/>
    </row>
    <row r="424" spans="1:20" x14ac:dyDescent="0.25">
      <c r="A424" s="8" t="s">
        <v>823</v>
      </c>
      <c r="B424" s="8" t="s">
        <v>1246</v>
      </c>
      <c r="C424" s="8" t="s">
        <v>663</v>
      </c>
      <c r="D424" s="9">
        <v>35502</v>
      </c>
      <c r="E424" s="10">
        <f t="shared" ca="1" si="24"/>
        <v>28.460273972602739</v>
      </c>
      <c r="F424" s="9">
        <v>44725</v>
      </c>
      <c r="G424" s="10">
        <f t="shared" ca="1" si="25"/>
        <v>3.1917808219178081</v>
      </c>
      <c r="H424" s="11" t="s">
        <v>22</v>
      </c>
      <c r="I424" s="11" t="s">
        <v>23</v>
      </c>
      <c r="J424" s="12">
        <v>750000</v>
      </c>
      <c r="K424" s="12">
        <f t="shared" si="26"/>
        <v>187500</v>
      </c>
      <c r="L424" s="12">
        <v>40000</v>
      </c>
      <c r="M424" s="12">
        <v>4</v>
      </c>
      <c r="N424" s="8"/>
      <c r="O424" s="8" t="s">
        <v>24</v>
      </c>
      <c r="P424" s="8"/>
      <c r="Q424" s="13">
        <v>0.15384615384615374</v>
      </c>
      <c r="R424" s="12"/>
      <c r="S424" s="14">
        <f t="shared" si="27"/>
        <v>-1</v>
      </c>
      <c r="T424" s="8"/>
    </row>
    <row r="425" spans="1:20" x14ac:dyDescent="0.25">
      <c r="A425" s="8" t="s">
        <v>823</v>
      </c>
      <c r="B425" s="8" t="s">
        <v>1247</v>
      </c>
      <c r="C425" s="8" t="s">
        <v>664</v>
      </c>
      <c r="D425" s="9">
        <v>37972</v>
      </c>
      <c r="E425" s="10">
        <f t="shared" ca="1" si="24"/>
        <v>21.693150684931506</v>
      </c>
      <c r="F425" s="9">
        <v>45621</v>
      </c>
      <c r="G425" s="10">
        <f t="shared" ca="1" si="25"/>
        <v>0.73698630136986298</v>
      </c>
      <c r="H425" s="11" t="s">
        <v>22</v>
      </c>
      <c r="I425" s="11" t="s">
        <v>23</v>
      </c>
      <c r="J425" s="12">
        <v>610000</v>
      </c>
      <c r="K425" s="12">
        <f t="shared" si="26"/>
        <v>152500</v>
      </c>
      <c r="L425" s="12">
        <v>40000</v>
      </c>
      <c r="M425" s="12">
        <v>4</v>
      </c>
      <c r="N425" s="8"/>
      <c r="O425" s="8" t="s">
        <v>24</v>
      </c>
      <c r="P425" s="8"/>
      <c r="Q425" s="13"/>
      <c r="R425" s="12"/>
      <c r="S425" s="14">
        <f t="shared" si="27"/>
        <v>-1</v>
      </c>
      <c r="T425" s="8"/>
    </row>
    <row r="426" spans="1:20" x14ac:dyDescent="0.25">
      <c r="A426" s="8" t="s">
        <v>823</v>
      </c>
      <c r="B426" s="8" t="s">
        <v>1248</v>
      </c>
      <c r="C426" s="8" t="s">
        <v>665</v>
      </c>
      <c r="D426" s="9">
        <v>33823</v>
      </c>
      <c r="E426" s="10">
        <f t="shared" ca="1" si="24"/>
        <v>33.060273972602737</v>
      </c>
      <c r="F426" s="9">
        <v>44914</v>
      </c>
      <c r="G426" s="10">
        <f t="shared" ca="1" si="25"/>
        <v>2.6739726027397261</v>
      </c>
      <c r="H426" s="11" t="s">
        <v>40</v>
      </c>
      <c r="I426" s="11" t="s">
        <v>666</v>
      </c>
      <c r="J426" s="12">
        <v>700000</v>
      </c>
      <c r="K426" s="12">
        <f t="shared" si="26"/>
        <v>175000</v>
      </c>
      <c r="L426" s="12">
        <v>40000</v>
      </c>
      <c r="M426" s="12">
        <v>1</v>
      </c>
      <c r="N426" s="8"/>
      <c r="O426" s="8"/>
      <c r="P426" s="8"/>
      <c r="Q426" s="13">
        <v>7.6923076923076872E-2</v>
      </c>
      <c r="R426" s="12"/>
      <c r="S426" s="14">
        <f t="shared" si="27"/>
        <v>-1</v>
      </c>
      <c r="T426" s="8"/>
    </row>
    <row r="427" spans="1:20" x14ac:dyDescent="0.25">
      <c r="A427" s="8" t="s">
        <v>823</v>
      </c>
      <c r="B427" s="8" t="s">
        <v>1249</v>
      </c>
      <c r="C427" s="8" t="s">
        <v>667</v>
      </c>
      <c r="D427" s="9">
        <v>31089</v>
      </c>
      <c r="E427" s="10">
        <f t="shared" ca="1" si="24"/>
        <v>40.550684931506851</v>
      </c>
      <c r="F427" s="9">
        <v>44382</v>
      </c>
      <c r="G427" s="10">
        <f t="shared" ca="1" si="25"/>
        <v>4.1315068493150688</v>
      </c>
      <c r="H427" s="11" t="s">
        <v>331</v>
      </c>
      <c r="I427" s="11" t="s">
        <v>57</v>
      </c>
      <c r="J427" s="12">
        <v>3450000</v>
      </c>
      <c r="K427" s="12">
        <f t="shared" si="26"/>
        <v>202127</v>
      </c>
      <c r="L427" s="12">
        <v>40000</v>
      </c>
      <c r="M427" s="12">
        <v>10</v>
      </c>
      <c r="N427" s="8"/>
      <c r="O427" s="8" t="s">
        <v>95</v>
      </c>
      <c r="P427" s="15" t="s">
        <v>96</v>
      </c>
      <c r="Q427" s="13">
        <v>4.5454545454545414E-2</v>
      </c>
      <c r="R427" s="12"/>
      <c r="S427" s="14">
        <f t="shared" si="27"/>
        <v>-1</v>
      </c>
      <c r="T427" s="8"/>
    </row>
    <row r="428" spans="1:20" x14ac:dyDescent="0.25">
      <c r="A428" s="8" t="s">
        <v>823</v>
      </c>
      <c r="B428" s="8" t="s">
        <v>1250</v>
      </c>
      <c r="C428" s="8" t="s">
        <v>668</v>
      </c>
      <c r="D428" s="9">
        <v>32920</v>
      </c>
      <c r="E428" s="10">
        <f t="shared" ca="1" si="24"/>
        <v>35.534246575342465</v>
      </c>
      <c r="F428" s="9">
        <v>45229</v>
      </c>
      <c r="G428" s="10">
        <f t="shared" ca="1" si="25"/>
        <v>1.810958904109589</v>
      </c>
      <c r="H428" s="11" t="s">
        <v>331</v>
      </c>
      <c r="I428" s="11" t="s">
        <v>57</v>
      </c>
      <c r="J428" s="12">
        <v>3100000</v>
      </c>
      <c r="K428" s="12">
        <f t="shared" si="26"/>
        <v>202127</v>
      </c>
      <c r="L428" s="12">
        <v>40000</v>
      </c>
      <c r="M428" s="12">
        <v>10</v>
      </c>
      <c r="N428" s="8"/>
      <c r="O428" s="8" t="s">
        <v>95</v>
      </c>
      <c r="P428" s="15" t="s">
        <v>96</v>
      </c>
      <c r="Q428" s="13">
        <v>6.8965517241379226E-2</v>
      </c>
      <c r="R428" s="12"/>
      <c r="S428" s="14">
        <f t="shared" si="27"/>
        <v>-1</v>
      </c>
      <c r="T428" s="8"/>
    </row>
    <row r="429" spans="1:20" x14ac:dyDescent="0.25">
      <c r="A429" s="8" t="s">
        <v>823</v>
      </c>
      <c r="B429" s="8" t="s">
        <v>1251</v>
      </c>
      <c r="C429" s="8" t="s">
        <v>669</v>
      </c>
      <c r="D429" s="9">
        <v>32637</v>
      </c>
      <c r="E429" s="10">
        <f t="shared" ca="1" si="24"/>
        <v>36.30958904109589</v>
      </c>
      <c r="F429" s="9">
        <v>45761</v>
      </c>
      <c r="G429" s="10">
        <f t="shared" ca="1" si="25"/>
        <v>0.35342465753424657</v>
      </c>
      <c r="H429" s="11" t="s">
        <v>59</v>
      </c>
      <c r="I429" s="11" t="s">
        <v>44</v>
      </c>
      <c r="J429" s="12">
        <v>550000</v>
      </c>
      <c r="K429" s="12">
        <f t="shared" si="26"/>
        <v>137500</v>
      </c>
      <c r="L429" s="12">
        <v>40000</v>
      </c>
      <c r="M429" s="12"/>
      <c r="N429" s="8"/>
      <c r="O429" s="8"/>
      <c r="P429" s="8"/>
      <c r="Q429" s="13"/>
      <c r="R429" s="12"/>
      <c r="S429" s="14">
        <f t="shared" si="27"/>
        <v>-1</v>
      </c>
      <c r="T429" s="8"/>
    </row>
    <row r="430" spans="1:20" x14ac:dyDescent="0.25">
      <c r="A430" s="8" t="s">
        <v>823</v>
      </c>
      <c r="B430" s="8" t="s">
        <v>1252</v>
      </c>
      <c r="C430" s="8" t="s">
        <v>670</v>
      </c>
      <c r="D430" s="9">
        <v>37519</v>
      </c>
      <c r="E430" s="10">
        <f t="shared" ca="1" si="24"/>
        <v>22.934246575342467</v>
      </c>
      <c r="F430" s="9">
        <v>45733</v>
      </c>
      <c r="G430" s="10">
        <f t="shared" ca="1" si="25"/>
        <v>0.43013698630136987</v>
      </c>
      <c r="H430" s="11" t="s">
        <v>87</v>
      </c>
      <c r="I430" s="11" t="s">
        <v>671</v>
      </c>
      <c r="J430" s="12">
        <v>1250000</v>
      </c>
      <c r="K430" s="12">
        <f t="shared" si="26"/>
        <v>202127</v>
      </c>
      <c r="L430" s="12">
        <v>40000</v>
      </c>
      <c r="M430" s="12"/>
      <c r="N430" s="8"/>
      <c r="O430" s="8"/>
      <c r="P430" s="8"/>
      <c r="Q430" s="13"/>
      <c r="R430" s="12"/>
      <c r="S430" s="14">
        <f t="shared" si="27"/>
        <v>-1</v>
      </c>
      <c r="T430" s="8"/>
    </row>
    <row r="431" spans="1:20" x14ac:dyDescent="0.25">
      <c r="A431" s="8" t="s">
        <v>823</v>
      </c>
      <c r="B431" s="8" t="s">
        <v>1253</v>
      </c>
      <c r="C431" s="8" t="s">
        <v>672</v>
      </c>
      <c r="D431" s="9">
        <v>32509</v>
      </c>
      <c r="E431" s="10">
        <f t="shared" ca="1" si="24"/>
        <v>36.660273972602738</v>
      </c>
      <c r="F431" s="9">
        <v>45677</v>
      </c>
      <c r="G431" s="10">
        <f t="shared" ca="1" si="25"/>
        <v>0.58356164383561648</v>
      </c>
      <c r="H431" s="11" t="s">
        <v>43</v>
      </c>
      <c r="I431" s="11" t="s">
        <v>20</v>
      </c>
      <c r="J431" s="12">
        <v>1127000</v>
      </c>
      <c r="K431" s="12">
        <f t="shared" si="26"/>
        <v>202127</v>
      </c>
      <c r="L431" s="12">
        <v>40000</v>
      </c>
      <c r="M431" s="12"/>
      <c r="N431" s="8"/>
      <c r="O431" s="8"/>
      <c r="P431" s="8"/>
      <c r="Q431" s="13"/>
      <c r="R431" s="12"/>
      <c r="S431" s="14">
        <f t="shared" si="27"/>
        <v>-1</v>
      </c>
      <c r="T431" s="8"/>
    </row>
    <row r="432" spans="1:20" x14ac:dyDescent="0.25">
      <c r="A432" s="8" t="s">
        <v>823</v>
      </c>
      <c r="B432" s="8" t="s">
        <v>1254</v>
      </c>
      <c r="C432" s="8" t="s">
        <v>673</v>
      </c>
      <c r="D432" s="9">
        <v>31775</v>
      </c>
      <c r="E432" s="10">
        <f t="shared" ca="1" si="24"/>
        <v>38.671232876712331</v>
      </c>
      <c r="F432" s="9">
        <v>45768</v>
      </c>
      <c r="G432" s="10">
        <f t="shared" ca="1" si="25"/>
        <v>0.33424657534246577</v>
      </c>
      <c r="H432" s="11" t="s">
        <v>138</v>
      </c>
      <c r="I432" s="11" t="s">
        <v>23</v>
      </c>
      <c r="J432" s="12">
        <v>610000</v>
      </c>
      <c r="K432" s="12">
        <f t="shared" si="26"/>
        <v>152500</v>
      </c>
      <c r="L432" s="12">
        <v>40000</v>
      </c>
      <c r="M432" s="12"/>
      <c r="N432" s="8"/>
      <c r="O432" s="8" t="s">
        <v>30</v>
      </c>
      <c r="P432" s="8"/>
      <c r="Q432" s="13"/>
      <c r="R432" s="12"/>
      <c r="S432" s="14">
        <f t="shared" si="27"/>
        <v>-1</v>
      </c>
      <c r="T432" s="8"/>
    </row>
    <row r="433" spans="1:20" x14ac:dyDescent="0.25">
      <c r="A433" s="8" t="s">
        <v>823</v>
      </c>
      <c r="B433" s="8" t="s">
        <v>1255</v>
      </c>
      <c r="C433" s="8" t="s">
        <v>674</v>
      </c>
      <c r="D433" s="9">
        <v>37343</v>
      </c>
      <c r="E433" s="10">
        <f t="shared" ca="1" si="24"/>
        <v>23.416438356164385</v>
      </c>
      <c r="F433" s="9">
        <v>45768</v>
      </c>
      <c r="G433" s="10">
        <f t="shared" ca="1" si="25"/>
        <v>0.33424657534246577</v>
      </c>
      <c r="H433" s="11" t="s">
        <v>75</v>
      </c>
      <c r="I433" s="11" t="s">
        <v>167</v>
      </c>
      <c r="J433" s="12">
        <v>982000</v>
      </c>
      <c r="K433" s="12">
        <f t="shared" si="26"/>
        <v>202127</v>
      </c>
      <c r="L433" s="12">
        <v>40000</v>
      </c>
      <c r="M433" s="12"/>
      <c r="N433" s="8"/>
      <c r="O433" s="8"/>
      <c r="P433" s="8"/>
      <c r="Q433" s="13"/>
      <c r="R433" s="12"/>
      <c r="S433" s="14">
        <f t="shared" si="27"/>
        <v>-1</v>
      </c>
      <c r="T433" s="8"/>
    </row>
    <row r="434" spans="1:20" x14ac:dyDescent="0.25">
      <c r="A434" s="8" t="s">
        <v>823</v>
      </c>
      <c r="B434" s="8" t="s">
        <v>1256</v>
      </c>
      <c r="C434" s="8" t="s">
        <v>675</v>
      </c>
      <c r="D434" s="9">
        <v>37360</v>
      </c>
      <c r="E434" s="10">
        <f t="shared" ca="1" si="24"/>
        <v>23.36986301369863</v>
      </c>
      <c r="F434" s="9">
        <v>45768</v>
      </c>
      <c r="G434" s="10">
        <f t="shared" ca="1" si="25"/>
        <v>0.33424657534246577</v>
      </c>
      <c r="H434" s="11" t="s">
        <v>43</v>
      </c>
      <c r="I434" s="11" t="s">
        <v>44</v>
      </c>
      <c r="J434" s="12">
        <v>550000</v>
      </c>
      <c r="K434" s="12">
        <f t="shared" si="26"/>
        <v>137500</v>
      </c>
      <c r="L434" s="12">
        <v>40000</v>
      </c>
      <c r="M434" s="12"/>
      <c r="N434" s="8"/>
      <c r="O434" s="8"/>
      <c r="P434" s="8"/>
      <c r="Q434" s="13"/>
      <c r="R434" s="12"/>
      <c r="S434" s="14">
        <f t="shared" si="27"/>
        <v>-1</v>
      </c>
      <c r="T434" s="8"/>
    </row>
    <row r="435" spans="1:20" x14ac:dyDescent="0.25">
      <c r="A435" s="8" t="s">
        <v>823</v>
      </c>
      <c r="B435" s="8" t="s">
        <v>1257</v>
      </c>
      <c r="C435" s="8" t="s">
        <v>676</v>
      </c>
      <c r="D435" s="9">
        <v>29919</v>
      </c>
      <c r="E435" s="10">
        <f t="shared" ca="1" si="24"/>
        <v>43.756164383561647</v>
      </c>
      <c r="F435" s="9">
        <v>45768</v>
      </c>
      <c r="G435" s="10">
        <f t="shared" ca="1" si="25"/>
        <v>0.33424657534246577</v>
      </c>
      <c r="H435" s="11" t="s">
        <v>61</v>
      </c>
      <c r="I435" s="11" t="s">
        <v>415</v>
      </c>
      <c r="J435" s="12">
        <v>550000</v>
      </c>
      <c r="K435" s="12">
        <f t="shared" si="26"/>
        <v>137500</v>
      </c>
      <c r="L435" s="12">
        <v>40000</v>
      </c>
      <c r="M435" s="12"/>
      <c r="N435" s="8"/>
      <c r="O435" s="8"/>
      <c r="P435" s="8"/>
      <c r="Q435" s="13"/>
      <c r="R435" s="12"/>
      <c r="S435" s="14">
        <f t="shared" si="27"/>
        <v>-1</v>
      </c>
      <c r="T435" s="8"/>
    </row>
    <row r="436" spans="1:20" x14ac:dyDescent="0.25">
      <c r="A436" s="8" t="s">
        <v>823</v>
      </c>
      <c r="B436" s="8" t="s">
        <v>1258</v>
      </c>
      <c r="C436" s="8" t="s">
        <v>677</v>
      </c>
      <c r="D436" s="9">
        <v>36486</v>
      </c>
      <c r="E436" s="10">
        <f t="shared" ca="1" si="24"/>
        <v>25.764383561643836</v>
      </c>
      <c r="F436" s="9">
        <v>45768</v>
      </c>
      <c r="G436" s="10">
        <f t="shared" ca="1" si="25"/>
        <v>0.33424657534246577</v>
      </c>
      <c r="H436" s="11" t="s">
        <v>157</v>
      </c>
      <c r="I436" s="11" t="s">
        <v>23</v>
      </c>
      <c r="J436" s="12">
        <v>610000</v>
      </c>
      <c r="K436" s="12">
        <f t="shared" si="26"/>
        <v>152500</v>
      </c>
      <c r="L436" s="12">
        <v>40000</v>
      </c>
      <c r="M436" s="12"/>
      <c r="N436" s="8"/>
      <c r="O436" s="8" t="s">
        <v>158</v>
      </c>
      <c r="P436" s="8"/>
      <c r="Q436" s="13"/>
      <c r="R436" s="12"/>
      <c r="S436" s="14">
        <f t="shared" si="27"/>
        <v>-1</v>
      </c>
      <c r="T436" s="8"/>
    </row>
    <row r="437" spans="1:20" x14ac:dyDescent="0.25">
      <c r="A437" s="8" t="s">
        <v>823</v>
      </c>
      <c r="B437" s="8" t="s">
        <v>1259</v>
      </c>
      <c r="C437" s="8" t="s">
        <v>678</v>
      </c>
      <c r="D437" s="9">
        <v>34732</v>
      </c>
      <c r="E437" s="10">
        <f t="shared" ca="1" si="24"/>
        <v>30.56986301369863</v>
      </c>
      <c r="F437" s="9">
        <v>45747</v>
      </c>
      <c r="G437" s="10">
        <f t="shared" ca="1" si="25"/>
        <v>0.39178082191780822</v>
      </c>
      <c r="H437" s="11" t="s">
        <v>59</v>
      </c>
      <c r="I437" s="11" t="s">
        <v>44</v>
      </c>
      <c r="J437" s="12">
        <v>550000</v>
      </c>
      <c r="K437" s="12">
        <f t="shared" si="26"/>
        <v>137500</v>
      </c>
      <c r="L437" s="12">
        <v>40000</v>
      </c>
      <c r="M437" s="12"/>
      <c r="N437" s="8"/>
      <c r="O437" s="8"/>
      <c r="P437" s="8"/>
      <c r="Q437" s="13"/>
      <c r="R437" s="12"/>
      <c r="S437" s="14">
        <f t="shared" si="27"/>
        <v>-1</v>
      </c>
      <c r="T437" s="8"/>
    </row>
    <row r="438" spans="1:20" x14ac:dyDescent="0.25">
      <c r="A438" s="8" t="s">
        <v>823</v>
      </c>
      <c r="B438" s="8" t="s">
        <v>1260</v>
      </c>
      <c r="C438" s="8" t="s">
        <v>679</v>
      </c>
      <c r="D438" s="9">
        <v>33692</v>
      </c>
      <c r="E438" s="10">
        <f t="shared" ca="1" si="24"/>
        <v>33.419178082191777</v>
      </c>
      <c r="F438" s="9">
        <v>45747</v>
      </c>
      <c r="G438" s="10">
        <f t="shared" ca="1" si="25"/>
        <v>0.39178082191780822</v>
      </c>
      <c r="H438" s="11" t="s">
        <v>59</v>
      </c>
      <c r="I438" s="11" t="s">
        <v>44</v>
      </c>
      <c r="J438" s="12">
        <v>550000</v>
      </c>
      <c r="K438" s="12">
        <f t="shared" si="26"/>
        <v>137500</v>
      </c>
      <c r="L438" s="12">
        <v>40000</v>
      </c>
      <c r="M438" s="12"/>
      <c r="N438" s="8"/>
      <c r="O438" s="8"/>
      <c r="P438" s="8"/>
      <c r="Q438" s="13"/>
      <c r="R438" s="12"/>
      <c r="S438" s="14">
        <f t="shared" si="27"/>
        <v>-1</v>
      </c>
      <c r="T438" s="8"/>
    </row>
    <row r="439" spans="1:20" x14ac:dyDescent="0.25">
      <c r="A439" s="8" t="s">
        <v>823</v>
      </c>
      <c r="B439" s="8" t="s">
        <v>1261</v>
      </c>
      <c r="C439" s="8" t="s">
        <v>680</v>
      </c>
      <c r="D439" s="9">
        <v>37840</v>
      </c>
      <c r="E439" s="10">
        <f t="shared" ca="1" si="24"/>
        <v>22.054794520547944</v>
      </c>
      <c r="F439" s="9">
        <v>45747</v>
      </c>
      <c r="G439" s="10">
        <f t="shared" ca="1" si="25"/>
        <v>0.39178082191780822</v>
      </c>
      <c r="H439" s="11" t="s">
        <v>138</v>
      </c>
      <c r="I439" s="11" t="s">
        <v>23</v>
      </c>
      <c r="J439" s="12">
        <v>610000</v>
      </c>
      <c r="K439" s="12">
        <f t="shared" si="26"/>
        <v>152500</v>
      </c>
      <c r="L439" s="12">
        <v>40000</v>
      </c>
      <c r="M439" s="12"/>
      <c r="N439" s="8"/>
      <c r="O439" s="8" t="s">
        <v>30</v>
      </c>
      <c r="P439" s="8"/>
      <c r="Q439" s="13"/>
      <c r="R439" s="12"/>
      <c r="S439" s="14">
        <f t="shared" si="27"/>
        <v>-1</v>
      </c>
      <c r="T439" s="8"/>
    </row>
    <row r="440" spans="1:20" x14ac:dyDescent="0.25">
      <c r="A440" s="8" t="s">
        <v>823</v>
      </c>
      <c r="B440" s="8" t="s">
        <v>1262</v>
      </c>
      <c r="C440" s="8" t="s">
        <v>681</v>
      </c>
      <c r="D440" s="9">
        <v>32768</v>
      </c>
      <c r="E440" s="10">
        <f t="shared" ca="1" si="24"/>
        <v>35.950684931506849</v>
      </c>
      <c r="F440" s="9">
        <v>45789</v>
      </c>
      <c r="G440" s="10">
        <f t="shared" ca="1" si="25"/>
        <v>0.27671232876712326</v>
      </c>
      <c r="H440" s="11" t="s">
        <v>422</v>
      </c>
      <c r="I440" s="11" t="s">
        <v>337</v>
      </c>
      <c r="J440" s="12">
        <v>3728000</v>
      </c>
      <c r="K440" s="12">
        <f t="shared" si="26"/>
        <v>202127</v>
      </c>
      <c r="L440" s="12">
        <v>40000</v>
      </c>
      <c r="M440" s="12"/>
      <c r="N440" s="8"/>
      <c r="O440" s="8"/>
      <c r="P440" s="8"/>
      <c r="Q440" s="13"/>
      <c r="R440" s="12"/>
      <c r="S440" s="14">
        <f t="shared" si="27"/>
        <v>-1</v>
      </c>
      <c r="T440" s="8"/>
    </row>
    <row r="441" spans="1:20" x14ac:dyDescent="0.25">
      <c r="A441" s="8" t="s">
        <v>823</v>
      </c>
      <c r="B441" s="8" t="s">
        <v>1263</v>
      </c>
      <c r="C441" s="8" t="s">
        <v>682</v>
      </c>
      <c r="D441" s="9">
        <v>31482</v>
      </c>
      <c r="E441" s="10">
        <f t="shared" ca="1" si="24"/>
        <v>39.473972602739728</v>
      </c>
      <c r="F441" s="9">
        <v>45740</v>
      </c>
      <c r="G441" s="10">
        <f t="shared" ca="1" si="25"/>
        <v>0.41095890410958902</v>
      </c>
      <c r="H441" s="11" t="s">
        <v>149</v>
      </c>
      <c r="I441" s="11" t="s">
        <v>57</v>
      </c>
      <c r="J441" s="12">
        <v>2500000</v>
      </c>
      <c r="K441" s="12">
        <f t="shared" si="26"/>
        <v>202127</v>
      </c>
      <c r="L441" s="12">
        <v>40000</v>
      </c>
      <c r="M441" s="12"/>
      <c r="N441" s="8"/>
      <c r="O441" s="8"/>
      <c r="P441" s="8"/>
      <c r="Q441" s="13"/>
      <c r="R441" s="12"/>
      <c r="S441" s="14">
        <f t="shared" si="27"/>
        <v>-1</v>
      </c>
      <c r="T441" s="8"/>
    </row>
    <row r="442" spans="1:20" x14ac:dyDescent="0.25">
      <c r="A442" s="8" t="s">
        <v>823</v>
      </c>
      <c r="B442" s="8" t="s">
        <v>1264</v>
      </c>
      <c r="C442" s="8" t="s">
        <v>683</v>
      </c>
      <c r="D442" s="9">
        <v>36205</v>
      </c>
      <c r="E442" s="10">
        <f t="shared" ca="1" si="24"/>
        <v>26.534246575342465</v>
      </c>
      <c r="F442" s="9">
        <v>45782</v>
      </c>
      <c r="G442" s="10">
        <f t="shared" ca="1" si="25"/>
        <v>0.29589041095890412</v>
      </c>
      <c r="H442" s="11" t="s">
        <v>157</v>
      </c>
      <c r="I442" s="11" t="s">
        <v>23</v>
      </c>
      <c r="J442" s="12">
        <v>610000</v>
      </c>
      <c r="K442" s="12">
        <f t="shared" si="26"/>
        <v>152500</v>
      </c>
      <c r="L442" s="12">
        <v>40000</v>
      </c>
      <c r="M442" s="12"/>
      <c r="N442" s="8"/>
      <c r="O442" s="8" t="s">
        <v>158</v>
      </c>
      <c r="P442" s="8"/>
      <c r="Q442" s="13"/>
      <c r="R442" s="12"/>
      <c r="S442" s="14">
        <f t="shared" si="27"/>
        <v>-1</v>
      </c>
      <c r="T442" s="8"/>
    </row>
    <row r="443" spans="1:20" x14ac:dyDescent="0.25">
      <c r="A443" s="8" t="s">
        <v>823</v>
      </c>
      <c r="B443" s="8" t="s">
        <v>1265</v>
      </c>
      <c r="C443" s="8" t="s">
        <v>684</v>
      </c>
      <c r="D443" s="9">
        <v>33651</v>
      </c>
      <c r="E443" s="10">
        <f t="shared" ca="1" si="24"/>
        <v>33.531506849315072</v>
      </c>
      <c r="F443" s="9">
        <v>45782</v>
      </c>
      <c r="G443" s="10">
        <f t="shared" ca="1" si="25"/>
        <v>0.29589041095890412</v>
      </c>
      <c r="H443" s="11" t="s">
        <v>19</v>
      </c>
      <c r="I443" s="11" t="s">
        <v>44</v>
      </c>
      <c r="J443" s="12">
        <v>550000</v>
      </c>
      <c r="K443" s="12">
        <f t="shared" si="26"/>
        <v>137500</v>
      </c>
      <c r="L443" s="12">
        <v>40000</v>
      </c>
      <c r="M443" s="12"/>
      <c r="N443" s="8"/>
      <c r="O443" s="8"/>
      <c r="P443" s="8"/>
      <c r="Q443" s="13"/>
      <c r="R443" s="12"/>
      <c r="S443" s="14">
        <f t="shared" si="27"/>
        <v>-1</v>
      </c>
      <c r="T443" s="8"/>
    </row>
    <row r="444" spans="1:20" x14ac:dyDescent="0.25">
      <c r="A444" s="8" t="s">
        <v>823</v>
      </c>
      <c r="B444" s="8" t="s">
        <v>1266</v>
      </c>
      <c r="C444" s="8" t="s">
        <v>685</v>
      </c>
      <c r="D444" s="9">
        <v>33554</v>
      </c>
      <c r="E444" s="10">
        <f t="shared" ca="1" si="24"/>
        <v>33.797260273972604</v>
      </c>
      <c r="F444" s="9">
        <v>45782</v>
      </c>
      <c r="G444" s="10">
        <f t="shared" ca="1" si="25"/>
        <v>0.29589041095890412</v>
      </c>
      <c r="H444" s="11" t="s">
        <v>19</v>
      </c>
      <c r="I444" s="11" t="s">
        <v>44</v>
      </c>
      <c r="J444" s="12">
        <v>550000</v>
      </c>
      <c r="K444" s="12">
        <f t="shared" si="26"/>
        <v>137500</v>
      </c>
      <c r="L444" s="12">
        <v>40000</v>
      </c>
      <c r="M444" s="12"/>
      <c r="N444" s="8"/>
      <c r="O444" s="8"/>
      <c r="P444" s="8"/>
      <c r="Q444" s="13"/>
      <c r="R444" s="12"/>
      <c r="S444" s="14">
        <f t="shared" si="27"/>
        <v>-1</v>
      </c>
      <c r="T444" s="8"/>
    </row>
    <row r="445" spans="1:20" x14ac:dyDescent="0.25">
      <c r="A445" s="8" t="s">
        <v>823</v>
      </c>
      <c r="B445" s="8" t="s">
        <v>1267</v>
      </c>
      <c r="C445" s="8" t="s">
        <v>686</v>
      </c>
      <c r="D445" s="9">
        <v>33741</v>
      </c>
      <c r="E445" s="10">
        <f t="shared" ca="1" si="24"/>
        <v>33.284931506849318</v>
      </c>
      <c r="F445" s="9">
        <v>45782</v>
      </c>
      <c r="G445" s="10">
        <f t="shared" ca="1" si="25"/>
        <v>0.29589041095890412</v>
      </c>
      <c r="H445" s="11" t="s">
        <v>316</v>
      </c>
      <c r="I445" s="11" t="s">
        <v>420</v>
      </c>
      <c r="J445" s="12">
        <v>750000</v>
      </c>
      <c r="K445" s="12">
        <f t="shared" si="26"/>
        <v>187500</v>
      </c>
      <c r="L445" s="12">
        <v>40000</v>
      </c>
      <c r="M445" s="12">
        <v>5</v>
      </c>
      <c r="N445" s="8"/>
      <c r="O445" s="8" t="s">
        <v>34</v>
      </c>
      <c r="P445" s="8"/>
      <c r="Q445" s="13"/>
      <c r="R445" s="12"/>
      <c r="S445" s="14">
        <f t="shared" si="27"/>
        <v>-1</v>
      </c>
      <c r="T445" s="8"/>
    </row>
    <row r="446" spans="1:20" x14ac:dyDescent="0.25">
      <c r="A446" s="8" t="s">
        <v>823</v>
      </c>
      <c r="B446" s="8" t="s">
        <v>1268</v>
      </c>
      <c r="C446" s="8" t="s">
        <v>687</v>
      </c>
      <c r="D446" s="9">
        <v>36110</v>
      </c>
      <c r="E446" s="10">
        <f t="shared" ca="1" si="24"/>
        <v>26.794520547945204</v>
      </c>
      <c r="F446" s="9">
        <v>45782</v>
      </c>
      <c r="G446" s="10">
        <f t="shared" ca="1" si="25"/>
        <v>0.29589041095890412</v>
      </c>
      <c r="H446" s="11" t="s">
        <v>32</v>
      </c>
      <c r="I446" s="11" t="s">
        <v>33</v>
      </c>
      <c r="J446" s="12">
        <v>610000</v>
      </c>
      <c r="K446" s="12">
        <f t="shared" si="26"/>
        <v>152500</v>
      </c>
      <c r="L446" s="12">
        <v>40000</v>
      </c>
      <c r="M446" s="12">
        <v>4</v>
      </c>
      <c r="N446" s="8"/>
      <c r="O446" s="8" t="s">
        <v>34</v>
      </c>
      <c r="P446" s="8"/>
      <c r="Q446" s="13"/>
      <c r="R446" s="12"/>
      <c r="S446" s="14">
        <f t="shared" si="27"/>
        <v>-1</v>
      </c>
      <c r="T446" s="8"/>
    </row>
    <row r="447" spans="1:20" x14ac:dyDescent="0.25">
      <c r="A447" s="8" t="s">
        <v>823</v>
      </c>
      <c r="B447" s="8" t="s">
        <v>1269</v>
      </c>
      <c r="C447" s="8" t="s">
        <v>688</v>
      </c>
      <c r="D447" s="9">
        <v>33502</v>
      </c>
      <c r="E447" s="10">
        <f t="shared" ca="1" si="24"/>
        <v>33.939726027397263</v>
      </c>
      <c r="F447" s="9">
        <v>45782</v>
      </c>
      <c r="G447" s="10">
        <f t="shared" ca="1" si="25"/>
        <v>0.29589041095890412</v>
      </c>
      <c r="H447" s="11" t="s">
        <v>438</v>
      </c>
      <c r="I447" s="11" t="s">
        <v>439</v>
      </c>
      <c r="J447" s="12">
        <v>1608000</v>
      </c>
      <c r="K447" s="12">
        <f t="shared" si="26"/>
        <v>202127</v>
      </c>
      <c r="L447" s="12">
        <v>40000</v>
      </c>
      <c r="M447" s="12">
        <v>7</v>
      </c>
      <c r="N447" s="8"/>
      <c r="O447" s="8" t="s">
        <v>34</v>
      </c>
      <c r="P447" s="15" t="s">
        <v>70</v>
      </c>
      <c r="Q447" s="13"/>
      <c r="R447" s="12"/>
      <c r="S447" s="14">
        <f t="shared" si="27"/>
        <v>-1</v>
      </c>
      <c r="T447" s="8"/>
    </row>
    <row r="448" spans="1:20" x14ac:dyDescent="0.25">
      <c r="A448" s="8" t="s">
        <v>823</v>
      </c>
      <c r="B448" s="8" t="s">
        <v>1270</v>
      </c>
      <c r="C448" s="8" t="s">
        <v>689</v>
      </c>
      <c r="D448" s="9">
        <v>31460</v>
      </c>
      <c r="E448" s="10">
        <f t="shared" ca="1" si="24"/>
        <v>39.534246575342465</v>
      </c>
      <c r="F448" s="9">
        <v>45782</v>
      </c>
      <c r="G448" s="10">
        <f t="shared" ca="1" si="25"/>
        <v>0.29589041095890412</v>
      </c>
      <c r="H448" s="11" t="s">
        <v>43</v>
      </c>
      <c r="I448" s="11" t="s">
        <v>44</v>
      </c>
      <c r="J448" s="12">
        <v>550000</v>
      </c>
      <c r="K448" s="12">
        <f t="shared" si="26"/>
        <v>137500</v>
      </c>
      <c r="L448" s="12">
        <v>40000</v>
      </c>
      <c r="M448" s="12"/>
      <c r="N448" s="8"/>
      <c r="O448" s="8"/>
      <c r="P448" s="8"/>
      <c r="Q448" s="13"/>
      <c r="R448" s="12"/>
      <c r="S448" s="14">
        <f t="shared" si="27"/>
        <v>-1</v>
      </c>
      <c r="T448" s="8"/>
    </row>
    <row r="449" spans="1:20" x14ac:dyDescent="0.25">
      <c r="A449" s="8" t="s">
        <v>823</v>
      </c>
      <c r="B449" s="8" t="s">
        <v>1271</v>
      </c>
      <c r="C449" s="8" t="s">
        <v>690</v>
      </c>
      <c r="D449" s="9">
        <v>35236</v>
      </c>
      <c r="E449" s="10">
        <f t="shared" ca="1" si="24"/>
        <v>29.18904109589041</v>
      </c>
      <c r="F449" s="9">
        <v>45782</v>
      </c>
      <c r="G449" s="10">
        <f t="shared" ca="1" si="25"/>
        <v>0.29589041095890412</v>
      </c>
      <c r="H449" s="11" t="s">
        <v>98</v>
      </c>
      <c r="I449" s="11" t="s">
        <v>691</v>
      </c>
      <c r="J449" s="12">
        <v>1735000</v>
      </c>
      <c r="K449" s="12">
        <f t="shared" si="26"/>
        <v>202127</v>
      </c>
      <c r="L449" s="12">
        <v>40000</v>
      </c>
      <c r="M449" s="12"/>
      <c r="N449" s="8"/>
      <c r="O449" s="8"/>
      <c r="P449" s="8"/>
      <c r="Q449" s="13"/>
      <c r="R449" s="12"/>
      <c r="S449" s="14">
        <f t="shared" si="27"/>
        <v>-1</v>
      </c>
      <c r="T449" s="8"/>
    </row>
    <row r="450" spans="1:20" x14ac:dyDescent="0.25">
      <c r="A450" s="8" t="s">
        <v>823</v>
      </c>
      <c r="B450" s="8" t="s">
        <v>1272</v>
      </c>
      <c r="C450" s="8" t="s">
        <v>692</v>
      </c>
      <c r="D450" s="9">
        <v>25465</v>
      </c>
      <c r="E450" s="10">
        <f t="shared" ref="E450:E513" ca="1" si="28">(TODAY()-D450)/365</f>
        <v>55.958904109589042</v>
      </c>
      <c r="F450" s="9">
        <v>45782</v>
      </c>
      <c r="G450" s="10">
        <f t="shared" ref="G450:G513" ca="1" si="29">(TODAY()-F450)/365</f>
        <v>0.29589041095890412</v>
      </c>
      <c r="H450" s="11" t="s">
        <v>43</v>
      </c>
      <c r="I450" s="11" t="s">
        <v>44</v>
      </c>
      <c r="J450" s="12">
        <v>550000</v>
      </c>
      <c r="K450" s="12">
        <f t="shared" si="26"/>
        <v>137500</v>
      </c>
      <c r="L450" s="12">
        <v>40000</v>
      </c>
      <c r="M450" s="12"/>
      <c r="N450" s="8"/>
      <c r="O450" s="8"/>
      <c r="P450" s="8"/>
      <c r="Q450" s="13"/>
      <c r="R450" s="12"/>
      <c r="S450" s="14">
        <f t="shared" si="27"/>
        <v>-1</v>
      </c>
      <c r="T450" s="8"/>
    </row>
    <row r="451" spans="1:20" x14ac:dyDescent="0.25">
      <c r="A451" s="8" t="s">
        <v>823</v>
      </c>
      <c r="B451" s="8" t="s">
        <v>1273</v>
      </c>
      <c r="C451" s="8" t="s">
        <v>693</v>
      </c>
      <c r="D451" s="9">
        <v>24928</v>
      </c>
      <c r="E451" s="10">
        <f t="shared" ca="1" si="28"/>
        <v>57.43013698630137</v>
      </c>
      <c r="F451" s="9">
        <v>33308</v>
      </c>
      <c r="G451" s="10">
        <f t="shared" ca="1" si="29"/>
        <v>34.471232876712328</v>
      </c>
      <c r="H451" s="11" t="s">
        <v>694</v>
      </c>
      <c r="I451" s="11" t="s">
        <v>695</v>
      </c>
      <c r="J451" s="12">
        <v>7000000</v>
      </c>
      <c r="K451" s="12">
        <f t="shared" ref="K451:K514" si="30">IF((J451*25%)&lt;=202127,(J451*25%),202127)</f>
        <v>202127</v>
      </c>
      <c r="L451" s="12">
        <v>300000</v>
      </c>
      <c r="M451" s="12"/>
      <c r="N451" s="8"/>
      <c r="O451" s="8"/>
      <c r="P451" s="8" t="s">
        <v>85</v>
      </c>
      <c r="Q451" s="13"/>
      <c r="R451" s="12"/>
      <c r="S451" s="14">
        <f t="shared" ref="S451:S514" si="31">+R451/J451-1</f>
        <v>-1</v>
      </c>
      <c r="T451" s="8"/>
    </row>
    <row r="452" spans="1:20" x14ac:dyDescent="0.25">
      <c r="A452" s="8" t="s">
        <v>823</v>
      </c>
      <c r="B452" s="8" t="s">
        <v>1274</v>
      </c>
      <c r="C452" s="8" t="s">
        <v>696</v>
      </c>
      <c r="D452" s="9">
        <v>26202</v>
      </c>
      <c r="E452" s="10">
        <f t="shared" ca="1" si="28"/>
        <v>53.939726027397263</v>
      </c>
      <c r="F452" s="9">
        <v>35331</v>
      </c>
      <c r="G452" s="10">
        <f t="shared" ca="1" si="29"/>
        <v>28.92876712328767</v>
      </c>
      <c r="H452" s="11" t="s">
        <v>694</v>
      </c>
      <c r="I452" s="11" t="s">
        <v>697</v>
      </c>
      <c r="J452" s="12">
        <v>10200000</v>
      </c>
      <c r="K452" s="12">
        <f t="shared" si="30"/>
        <v>202127</v>
      </c>
      <c r="L452" s="12">
        <v>300000</v>
      </c>
      <c r="M452" s="12"/>
      <c r="N452" s="8"/>
      <c r="O452" s="8"/>
      <c r="P452" s="8" t="s">
        <v>85</v>
      </c>
      <c r="Q452" s="13">
        <v>5.1546391752577359E-2</v>
      </c>
      <c r="R452" s="12"/>
      <c r="S452" s="14">
        <f t="shared" si="31"/>
        <v>-1</v>
      </c>
      <c r="T452" s="8"/>
    </row>
    <row r="453" spans="1:20" x14ac:dyDescent="0.25">
      <c r="A453" s="8" t="s">
        <v>823</v>
      </c>
      <c r="B453" s="8" t="s">
        <v>1275</v>
      </c>
      <c r="C453" s="8" t="s">
        <v>698</v>
      </c>
      <c r="D453" s="9">
        <v>24740</v>
      </c>
      <c r="E453" s="10">
        <f t="shared" ca="1" si="28"/>
        <v>57.945205479452056</v>
      </c>
      <c r="F453" s="9">
        <v>35814</v>
      </c>
      <c r="G453" s="10">
        <f t="shared" ca="1" si="29"/>
        <v>27.605479452054794</v>
      </c>
      <c r="H453" s="11" t="s">
        <v>694</v>
      </c>
      <c r="I453" s="11" t="s">
        <v>699</v>
      </c>
      <c r="J453" s="12">
        <v>9300000</v>
      </c>
      <c r="K453" s="12">
        <f t="shared" si="30"/>
        <v>202127</v>
      </c>
      <c r="L453" s="12">
        <v>300000</v>
      </c>
      <c r="M453" s="12"/>
      <c r="N453" s="8"/>
      <c r="O453" s="8"/>
      <c r="P453" s="8" t="s">
        <v>85</v>
      </c>
      <c r="Q453" s="13">
        <v>3.4090909090909172E-2</v>
      </c>
      <c r="R453" s="12"/>
      <c r="S453" s="14">
        <f t="shared" si="31"/>
        <v>-1</v>
      </c>
      <c r="T453" s="8"/>
    </row>
    <row r="454" spans="1:20" x14ac:dyDescent="0.25">
      <c r="A454" s="8" t="s">
        <v>823</v>
      </c>
      <c r="B454" s="8" t="s">
        <v>1276</v>
      </c>
      <c r="C454" s="8" t="s">
        <v>700</v>
      </c>
      <c r="D454" s="9">
        <v>23389</v>
      </c>
      <c r="E454" s="10">
        <f t="shared" ca="1" si="28"/>
        <v>61.646575342465752</v>
      </c>
      <c r="F454" s="9">
        <v>32690</v>
      </c>
      <c r="G454" s="10">
        <f t="shared" ca="1" si="29"/>
        <v>36.164383561643838</v>
      </c>
      <c r="H454" s="11" t="s">
        <v>694</v>
      </c>
      <c r="I454" s="11" t="s">
        <v>701</v>
      </c>
      <c r="J454" s="12">
        <v>8400000</v>
      </c>
      <c r="K454" s="12">
        <f t="shared" si="30"/>
        <v>202127</v>
      </c>
      <c r="L454" s="12">
        <v>300000</v>
      </c>
      <c r="M454" s="12"/>
      <c r="N454" s="8"/>
      <c r="O454" s="8"/>
      <c r="P454" s="8" t="s">
        <v>85</v>
      </c>
      <c r="Q454" s="13">
        <v>5.0000000000000044E-2</v>
      </c>
      <c r="R454" s="12"/>
      <c r="S454" s="14">
        <f t="shared" si="31"/>
        <v>-1</v>
      </c>
      <c r="T454" s="8"/>
    </row>
    <row r="455" spans="1:20" x14ac:dyDescent="0.25">
      <c r="A455" s="8" t="s">
        <v>823</v>
      </c>
      <c r="B455" s="8" t="s">
        <v>1277</v>
      </c>
      <c r="C455" s="8" t="s">
        <v>702</v>
      </c>
      <c r="D455" s="9">
        <v>22619</v>
      </c>
      <c r="E455" s="10">
        <f t="shared" ca="1" si="28"/>
        <v>63.756164383561647</v>
      </c>
      <c r="F455" s="9">
        <v>42380</v>
      </c>
      <c r="G455" s="10">
        <f t="shared" ca="1" si="29"/>
        <v>9.6164383561643838</v>
      </c>
      <c r="H455" s="11" t="s">
        <v>694</v>
      </c>
      <c r="I455" s="11" t="s">
        <v>703</v>
      </c>
      <c r="J455" s="12">
        <v>9800000</v>
      </c>
      <c r="K455" s="12">
        <f t="shared" si="30"/>
        <v>202127</v>
      </c>
      <c r="L455" s="12">
        <v>300000</v>
      </c>
      <c r="M455" s="12"/>
      <c r="N455" s="8"/>
      <c r="O455" s="8"/>
      <c r="P455" s="8" t="s">
        <v>85</v>
      </c>
      <c r="Q455" s="13">
        <v>5.3763440860215006E-2</v>
      </c>
      <c r="R455" s="12"/>
      <c r="S455" s="14">
        <f t="shared" si="31"/>
        <v>-1</v>
      </c>
      <c r="T455" s="8"/>
    </row>
    <row r="456" spans="1:20" x14ac:dyDescent="0.25">
      <c r="A456" s="8" t="s">
        <v>823</v>
      </c>
      <c r="B456" s="8" t="s">
        <v>1278</v>
      </c>
      <c r="C456" s="8" t="s">
        <v>704</v>
      </c>
      <c r="D456" s="9">
        <v>28293</v>
      </c>
      <c r="E456" s="10">
        <f t="shared" ca="1" si="28"/>
        <v>48.210958904109589</v>
      </c>
      <c r="F456" s="9">
        <v>38763</v>
      </c>
      <c r="G456" s="10">
        <f t="shared" ca="1" si="29"/>
        <v>19.526027397260275</v>
      </c>
      <c r="H456" s="11" t="s">
        <v>694</v>
      </c>
      <c r="I456" s="11" t="s">
        <v>705</v>
      </c>
      <c r="J456" s="12">
        <v>8500000</v>
      </c>
      <c r="K456" s="12">
        <f t="shared" si="30"/>
        <v>202127</v>
      </c>
      <c r="L456" s="12">
        <v>300000</v>
      </c>
      <c r="M456" s="12"/>
      <c r="N456" s="8"/>
      <c r="O456" s="8"/>
      <c r="P456" s="8" t="s">
        <v>85</v>
      </c>
      <c r="Q456" s="13">
        <v>8.9743589743589647E-2</v>
      </c>
      <c r="R456" s="12"/>
      <c r="S456" s="14">
        <f t="shared" si="31"/>
        <v>-1</v>
      </c>
      <c r="T456" s="8"/>
    </row>
    <row r="457" spans="1:20" x14ac:dyDescent="0.25">
      <c r="A457" s="8" t="s">
        <v>823</v>
      </c>
      <c r="B457" s="8" t="s">
        <v>1279</v>
      </c>
      <c r="C457" s="8" t="s">
        <v>706</v>
      </c>
      <c r="D457" s="9">
        <v>26003</v>
      </c>
      <c r="E457" s="10">
        <f t="shared" ca="1" si="28"/>
        <v>54.484931506849314</v>
      </c>
      <c r="F457" s="9">
        <v>44102</v>
      </c>
      <c r="G457" s="10">
        <f t="shared" ca="1" si="29"/>
        <v>4.8986301369863012</v>
      </c>
      <c r="H457" s="11" t="s">
        <v>694</v>
      </c>
      <c r="I457" s="11" t="s">
        <v>707</v>
      </c>
      <c r="J457" s="12">
        <v>10000000</v>
      </c>
      <c r="K457" s="12">
        <f t="shared" si="30"/>
        <v>202127</v>
      </c>
      <c r="L457" s="12">
        <v>300000</v>
      </c>
      <c r="M457" s="12"/>
      <c r="N457" s="8"/>
      <c r="O457" s="8"/>
      <c r="P457" s="8" t="s">
        <v>85</v>
      </c>
      <c r="Q457" s="13">
        <v>0.11111111111111116</v>
      </c>
      <c r="R457" s="12"/>
      <c r="S457" s="14">
        <f t="shared" si="31"/>
        <v>-1</v>
      </c>
      <c r="T457" s="8"/>
    </row>
    <row r="458" spans="1:20" x14ac:dyDescent="0.25">
      <c r="A458" s="8" t="s">
        <v>823</v>
      </c>
      <c r="B458" s="8" t="s">
        <v>1280</v>
      </c>
      <c r="C458" s="8" t="s">
        <v>708</v>
      </c>
      <c r="D458" s="9">
        <v>24659</v>
      </c>
      <c r="E458" s="10">
        <f t="shared" ca="1" si="28"/>
        <v>58.167123287671231</v>
      </c>
      <c r="F458" s="9">
        <v>39349</v>
      </c>
      <c r="G458" s="10">
        <f t="shared" ca="1" si="29"/>
        <v>17.920547945205481</v>
      </c>
      <c r="H458" s="11" t="s">
        <v>694</v>
      </c>
      <c r="I458" s="11" t="s">
        <v>709</v>
      </c>
      <c r="J458" s="12">
        <v>10400000</v>
      </c>
      <c r="K458" s="12">
        <f t="shared" si="30"/>
        <v>202127</v>
      </c>
      <c r="L458" s="12">
        <v>300000</v>
      </c>
      <c r="M458" s="12"/>
      <c r="N458" s="8"/>
      <c r="O458" s="8"/>
      <c r="P458" s="8" t="s">
        <v>85</v>
      </c>
      <c r="Q458" s="13">
        <v>7.3684210526315796E-2</v>
      </c>
      <c r="R458" s="12"/>
      <c r="S458" s="14">
        <f t="shared" si="31"/>
        <v>-1</v>
      </c>
      <c r="T458" s="8"/>
    </row>
    <row r="459" spans="1:20" x14ac:dyDescent="0.25">
      <c r="A459" s="8" t="s">
        <v>823</v>
      </c>
      <c r="B459" s="8" t="s">
        <v>1281</v>
      </c>
      <c r="C459" s="8" t="s">
        <v>710</v>
      </c>
      <c r="D459" s="9">
        <v>24023</v>
      </c>
      <c r="E459" s="10">
        <f t="shared" ca="1" si="28"/>
        <v>59.909589041095892</v>
      </c>
      <c r="F459" s="9">
        <v>34029</v>
      </c>
      <c r="G459" s="10">
        <f t="shared" ca="1" si="29"/>
        <v>32.495890410958907</v>
      </c>
      <c r="H459" s="11" t="s">
        <v>694</v>
      </c>
      <c r="I459" s="11" t="s">
        <v>711</v>
      </c>
      <c r="J459" s="12">
        <v>11000000</v>
      </c>
      <c r="K459" s="12">
        <f t="shared" si="30"/>
        <v>202127</v>
      </c>
      <c r="L459" s="12">
        <v>300000</v>
      </c>
      <c r="M459" s="12"/>
      <c r="N459" s="8"/>
      <c r="O459" s="8"/>
      <c r="P459" s="8" t="s">
        <v>85</v>
      </c>
      <c r="Q459" s="13">
        <v>4.7619047619047672E-2</v>
      </c>
      <c r="R459" s="12"/>
      <c r="S459" s="14">
        <f t="shared" si="31"/>
        <v>-1</v>
      </c>
      <c r="T459" s="8"/>
    </row>
    <row r="460" spans="1:20" x14ac:dyDescent="0.25">
      <c r="A460" s="8" t="s">
        <v>823</v>
      </c>
      <c r="B460" s="8" t="s">
        <v>1282</v>
      </c>
      <c r="C460" s="8" t="s">
        <v>712</v>
      </c>
      <c r="D460" s="9">
        <v>28168</v>
      </c>
      <c r="E460" s="10">
        <f t="shared" ca="1" si="28"/>
        <v>48.553424657534244</v>
      </c>
      <c r="F460" s="9">
        <v>37886</v>
      </c>
      <c r="G460" s="10">
        <f t="shared" ca="1" si="29"/>
        <v>21.92876712328767</v>
      </c>
      <c r="H460" s="11" t="s">
        <v>694</v>
      </c>
      <c r="I460" s="11" t="s">
        <v>713</v>
      </c>
      <c r="J460" s="12">
        <v>9100000</v>
      </c>
      <c r="K460" s="12">
        <f t="shared" si="30"/>
        <v>202127</v>
      </c>
      <c r="L460" s="12">
        <v>300000</v>
      </c>
      <c r="M460" s="12"/>
      <c r="N460" s="8"/>
      <c r="O460" s="8"/>
      <c r="P460" s="8" t="s">
        <v>85</v>
      </c>
      <c r="Q460" s="13">
        <v>8.7499999999999911E-2</v>
      </c>
      <c r="R460" s="12"/>
      <c r="S460" s="14">
        <f t="shared" si="31"/>
        <v>-1</v>
      </c>
      <c r="T460" s="8"/>
    </row>
    <row r="461" spans="1:20" x14ac:dyDescent="0.25">
      <c r="A461" s="8" t="s">
        <v>823</v>
      </c>
      <c r="B461" s="8" t="s">
        <v>1283</v>
      </c>
      <c r="C461" s="8" t="s">
        <v>714</v>
      </c>
      <c r="D461" s="9">
        <v>30914</v>
      </c>
      <c r="E461" s="10">
        <f t="shared" ca="1" si="28"/>
        <v>41.030136986301372</v>
      </c>
      <c r="F461" s="9">
        <v>45733</v>
      </c>
      <c r="G461" s="10">
        <f t="shared" ca="1" si="29"/>
        <v>0.43013698630136987</v>
      </c>
      <c r="H461" s="11" t="s">
        <v>59</v>
      </c>
      <c r="I461" s="11" t="s">
        <v>44</v>
      </c>
      <c r="J461" s="12">
        <v>550000</v>
      </c>
      <c r="K461" s="12">
        <f t="shared" si="30"/>
        <v>137500</v>
      </c>
      <c r="L461" s="12">
        <v>40000</v>
      </c>
      <c r="M461" s="12"/>
      <c r="N461" s="8"/>
      <c r="O461" s="8"/>
      <c r="P461" s="8"/>
      <c r="Q461" s="13"/>
      <c r="R461" s="12"/>
      <c r="S461" s="14">
        <f t="shared" si="31"/>
        <v>-1</v>
      </c>
      <c r="T461" s="8"/>
    </row>
    <row r="462" spans="1:20" x14ac:dyDescent="0.25">
      <c r="A462" s="8" t="s">
        <v>823</v>
      </c>
      <c r="B462" s="8" t="s">
        <v>1284</v>
      </c>
      <c r="C462" s="8" t="s">
        <v>715</v>
      </c>
      <c r="D462" s="9">
        <v>37438</v>
      </c>
      <c r="E462" s="10">
        <f t="shared" ca="1" si="28"/>
        <v>23.156164383561645</v>
      </c>
      <c r="F462" s="9">
        <v>45789</v>
      </c>
      <c r="G462" s="10">
        <f t="shared" ca="1" si="29"/>
        <v>0.27671232876712326</v>
      </c>
      <c r="H462" s="11" t="s">
        <v>157</v>
      </c>
      <c r="I462" s="11" t="s">
        <v>23</v>
      </c>
      <c r="J462" s="12">
        <v>610000</v>
      </c>
      <c r="K462" s="12">
        <f t="shared" si="30"/>
        <v>152500</v>
      </c>
      <c r="L462" s="12">
        <v>40000</v>
      </c>
      <c r="M462" s="12"/>
      <c r="N462" s="8"/>
      <c r="O462" s="8" t="s">
        <v>158</v>
      </c>
      <c r="P462" s="8"/>
      <c r="Q462" s="13"/>
      <c r="R462" s="12"/>
      <c r="S462" s="14">
        <f t="shared" si="31"/>
        <v>-1</v>
      </c>
      <c r="T462" s="8"/>
    </row>
    <row r="463" spans="1:20" x14ac:dyDescent="0.25">
      <c r="A463" s="8" t="s">
        <v>823</v>
      </c>
      <c r="B463" s="8" t="s">
        <v>1285</v>
      </c>
      <c r="C463" s="8" t="s">
        <v>716</v>
      </c>
      <c r="D463" s="9">
        <v>37521</v>
      </c>
      <c r="E463" s="10">
        <f t="shared" ca="1" si="28"/>
        <v>22.92876712328767</v>
      </c>
      <c r="F463" s="9">
        <v>45796</v>
      </c>
      <c r="G463" s="10">
        <f t="shared" ca="1" si="29"/>
        <v>0.25753424657534246</v>
      </c>
      <c r="H463" s="11" t="s">
        <v>81</v>
      </c>
      <c r="I463" s="11" t="s">
        <v>93</v>
      </c>
      <c r="J463" s="12">
        <v>848000</v>
      </c>
      <c r="K463" s="12">
        <f t="shared" si="30"/>
        <v>202127</v>
      </c>
      <c r="L463" s="12">
        <v>40000</v>
      </c>
      <c r="M463" s="12"/>
      <c r="N463" s="8"/>
      <c r="O463" s="8"/>
      <c r="P463" s="8"/>
      <c r="Q463" s="13"/>
      <c r="R463" s="12"/>
      <c r="S463" s="14">
        <f t="shared" si="31"/>
        <v>-1</v>
      </c>
      <c r="T463" s="8"/>
    </row>
    <row r="464" spans="1:20" x14ac:dyDescent="0.25">
      <c r="A464" s="8" t="s">
        <v>823</v>
      </c>
      <c r="B464" s="8" t="s">
        <v>1286</v>
      </c>
      <c r="C464" s="8" t="s">
        <v>717</v>
      </c>
      <c r="D464" s="9">
        <v>29762</v>
      </c>
      <c r="E464" s="10">
        <f t="shared" ca="1" si="28"/>
        <v>44.186301369863017</v>
      </c>
      <c r="F464" s="9">
        <v>45803</v>
      </c>
      <c r="G464" s="10">
        <f t="shared" ca="1" si="29"/>
        <v>0.23835616438356164</v>
      </c>
      <c r="H464" s="11" t="s">
        <v>115</v>
      </c>
      <c r="I464" s="11" t="s">
        <v>718</v>
      </c>
      <c r="J464" s="12">
        <v>1372000</v>
      </c>
      <c r="K464" s="12">
        <f t="shared" si="30"/>
        <v>202127</v>
      </c>
      <c r="L464" s="12">
        <v>40000</v>
      </c>
      <c r="M464" s="12"/>
      <c r="N464" s="8"/>
      <c r="O464" s="8"/>
      <c r="P464" s="8"/>
      <c r="Q464" s="13"/>
      <c r="R464" s="12"/>
      <c r="S464" s="14">
        <f t="shared" si="31"/>
        <v>-1</v>
      </c>
      <c r="T464" s="8"/>
    </row>
    <row r="465" spans="1:20" x14ac:dyDescent="0.25">
      <c r="A465" s="8" t="s">
        <v>823</v>
      </c>
      <c r="B465" s="8" t="s">
        <v>1287</v>
      </c>
      <c r="C465" s="8" t="s">
        <v>719</v>
      </c>
      <c r="D465" s="9">
        <v>32325</v>
      </c>
      <c r="E465" s="10">
        <f t="shared" ca="1" si="28"/>
        <v>37.164383561643838</v>
      </c>
      <c r="F465" s="9">
        <v>45803</v>
      </c>
      <c r="G465" s="10">
        <f t="shared" ca="1" si="29"/>
        <v>0.23835616438356164</v>
      </c>
      <c r="H465" s="11" t="s">
        <v>19</v>
      </c>
      <c r="I465" s="11" t="s">
        <v>44</v>
      </c>
      <c r="J465" s="12">
        <v>550000</v>
      </c>
      <c r="K465" s="12">
        <f t="shared" si="30"/>
        <v>137500</v>
      </c>
      <c r="L465" s="12">
        <v>40000</v>
      </c>
      <c r="M465" s="12"/>
      <c r="N465" s="8"/>
      <c r="O465" s="8"/>
      <c r="P465" s="8"/>
      <c r="Q465" s="13"/>
      <c r="R465" s="12"/>
      <c r="S465" s="14">
        <f t="shared" si="31"/>
        <v>-1</v>
      </c>
      <c r="T465" s="8"/>
    </row>
    <row r="466" spans="1:20" x14ac:dyDescent="0.25">
      <c r="A466" s="8" t="s">
        <v>823</v>
      </c>
      <c r="B466" s="8" t="s">
        <v>1288</v>
      </c>
      <c r="C466" s="8" t="s">
        <v>720</v>
      </c>
      <c r="D466" s="9">
        <v>31111</v>
      </c>
      <c r="E466" s="10">
        <f t="shared" ca="1" si="28"/>
        <v>40.490410958904107</v>
      </c>
      <c r="F466" s="9">
        <v>45803</v>
      </c>
      <c r="G466" s="10">
        <f t="shared" ca="1" si="29"/>
        <v>0.23835616438356164</v>
      </c>
      <c r="H466" s="11" t="s">
        <v>32</v>
      </c>
      <c r="I466" s="11" t="s">
        <v>33</v>
      </c>
      <c r="J466" s="12">
        <v>610000</v>
      </c>
      <c r="K466" s="12">
        <f t="shared" si="30"/>
        <v>152500</v>
      </c>
      <c r="L466" s="12">
        <v>40000</v>
      </c>
      <c r="M466" s="12">
        <v>4</v>
      </c>
      <c r="N466" s="8"/>
      <c r="O466" s="8" t="s">
        <v>34</v>
      </c>
      <c r="P466" s="8"/>
      <c r="Q466" s="13"/>
      <c r="R466" s="12"/>
      <c r="S466" s="14">
        <f t="shared" si="31"/>
        <v>-1</v>
      </c>
      <c r="T466" s="8"/>
    </row>
    <row r="467" spans="1:20" x14ac:dyDescent="0.25">
      <c r="A467" s="8" t="s">
        <v>823</v>
      </c>
      <c r="B467" s="8" t="s">
        <v>1289</v>
      </c>
      <c r="C467" s="8" t="s">
        <v>721</v>
      </c>
      <c r="D467" s="9">
        <v>35784</v>
      </c>
      <c r="E467" s="10">
        <f t="shared" ca="1" si="28"/>
        <v>27.687671232876713</v>
      </c>
      <c r="F467" s="9">
        <v>45803</v>
      </c>
      <c r="G467" s="10">
        <f t="shared" ca="1" si="29"/>
        <v>0.23835616438356164</v>
      </c>
      <c r="H467" s="11" t="s">
        <v>87</v>
      </c>
      <c r="I467" s="11" t="s">
        <v>363</v>
      </c>
      <c r="J467" s="12">
        <v>848000</v>
      </c>
      <c r="K467" s="12">
        <f t="shared" si="30"/>
        <v>202127</v>
      </c>
      <c r="L467" s="12">
        <v>40000</v>
      </c>
      <c r="M467" s="12"/>
      <c r="N467" s="8"/>
      <c r="O467" s="8"/>
      <c r="P467" s="8"/>
      <c r="Q467" s="13"/>
      <c r="R467" s="12"/>
      <c r="S467" s="14">
        <f t="shared" si="31"/>
        <v>-1</v>
      </c>
      <c r="T467" s="8"/>
    </row>
    <row r="468" spans="1:20" x14ac:dyDescent="0.25">
      <c r="A468" s="8" t="s">
        <v>823</v>
      </c>
      <c r="B468" s="8" t="s">
        <v>1290</v>
      </c>
      <c r="C468" s="8" t="s">
        <v>722</v>
      </c>
      <c r="D468" s="9">
        <v>31260</v>
      </c>
      <c r="E468" s="10">
        <f t="shared" ca="1" si="28"/>
        <v>40.082191780821915</v>
      </c>
      <c r="F468" s="9">
        <v>45803</v>
      </c>
      <c r="G468" s="10">
        <f t="shared" ca="1" si="29"/>
        <v>0.23835616438356164</v>
      </c>
      <c r="H468" s="11" t="s">
        <v>115</v>
      </c>
      <c r="I468" s="11" t="s">
        <v>116</v>
      </c>
      <c r="J468" s="12">
        <v>950124</v>
      </c>
      <c r="K468" s="12">
        <f t="shared" si="30"/>
        <v>202127</v>
      </c>
      <c r="L468" s="12">
        <v>40000</v>
      </c>
      <c r="M468" s="12"/>
      <c r="N468" s="8"/>
      <c r="O468" s="8"/>
      <c r="P468" s="8"/>
      <c r="Q468" s="13"/>
      <c r="R468" s="12"/>
      <c r="S468" s="14">
        <f t="shared" si="31"/>
        <v>-1</v>
      </c>
      <c r="T468" s="8"/>
    </row>
    <row r="469" spans="1:20" x14ac:dyDescent="0.25">
      <c r="A469" s="8" t="s">
        <v>823</v>
      </c>
      <c r="B469" s="8" t="s">
        <v>1291</v>
      </c>
      <c r="C469" s="8" t="s">
        <v>723</v>
      </c>
      <c r="D469" s="9">
        <v>36092</v>
      </c>
      <c r="E469" s="10">
        <f t="shared" ca="1" si="28"/>
        <v>26.843835616438355</v>
      </c>
      <c r="F469" s="9">
        <v>45803</v>
      </c>
      <c r="G469" s="10">
        <f t="shared" ca="1" si="29"/>
        <v>0.23835616438356164</v>
      </c>
      <c r="H469" s="11" t="s">
        <v>29</v>
      </c>
      <c r="I469" s="11" t="s">
        <v>193</v>
      </c>
      <c r="J469" s="12">
        <v>922000</v>
      </c>
      <c r="K469" s="12">
        <f t="shared" si="30"/>
        <v>202127</v>
      </c>
      <c r="L469" s="12">
        <v>40000</v>
      </c>
      <c r="M469" s="12"/>
      <c r="N469" s="8"/>
      <c r="O469" s="8" t="s">
        <v>30</v>
      </c>
      <c r="P469" s="8"/>
      <c r="Q469" s="13"/>
      <c r="R469" s="12"/>
      <c r="S469" s="14">
        <f t="shared" si="31"/>
        <v>-1</v>
      </c>
      <c r="T469" s="8"/>
    </row>
    <row r="470" spans="1:20" x14ac:dyDescent="0.25">
      <c r="A470" s="8" t="s">
        <v>1292</v>
      </c>
      <c r="B470" s="8" t="s">
        <v>1293</v>
      </c>
      <c r="C470" s="8" t="s">
        <v>724</v>
      </c>
      <c r="D470" s="9">
        <v>34436</v>
      </c>
      <c r="E470" s="10">
        <f t="shared" ca="1" si="28"/>
        <v>31.38082191780822</v>
      </c>
      <c r="F470" s="9">
        <v>45726</v>
      </c>
      <c r="G470" s="10">
        <f t="shared" ca="1" si="29"/>
        <v>0.44931506849315067</v>
      </c>
      <c r="H470" s="11" t="s">
        <v>19</v>
      </c>
      <c r="I470" s="11" t="s">
        <v>44</v>
      </c>
      <c r="J470" s="12">
        <v>550000</v>
      </c>
      <c r="K470" s="12">
        <f t="shared" si="30"/>
        <v>137500</v>
      </c>
      <c r="L470" s="12">
        <v>40000</v>
      </c>
      <c r="M470" s="12"/>
      <c r="N470" s="8"/>
      <c r="O470" s="8"/>
      <c r="P470" s="8"/>
      <c r="Q470" s="13"/>
      <c r="R470" s="12"/>
      <c r="S470" s="14">
        <f t="shared" si="31"/>
        <v>-1</v>
      </c>
      <c r="T470" s="8"/>
    </row>
    <row r="471" spans="1:20" x14ac:dyDescent="0.25">
      <c r="A471" s="8" t="s">
        <v>1292</v>
      </c>
      <c r="B471" s="8" t="s">
        <v>1294</v>
      </c>
      <c r="C471" s="8" t="s">
        <v>725</v>
      </c>
      <c r="D471" s="9">
        <v>33276</v>
      </c>
      <c r="E471" s="10">
        <f t="shared" ca="1" si="28"/>
        <v>34.558904109589044</v>
      </c>
      <c r="F471" s="9">
        <v>44578</v>
      </c>
      <c r="G471" s="10">
        <f t="shared" ca="1" si="29"/>
        <v>3.5945205479452054</v>
      </c>
      <c r="H471" s="11" t="s">
        <v>22</v>
      </c>
      <c r="I471" s="11" t="s">
        <v>488</v>
      </c>
      <c r="J471" s="12">
        <v>1680000</v>
      </c>
      <c r="K471" s="12">
        <f t="shared" si="30"/>
        <v>202127</v>
      </c>
      <c r="L471" s="12">
        <v>40000</v>
      </c>
      <c r="M471" s="12">
        <v>7</v>
      </c>
      <c r="N471" s="8"/>
      <c r="O471" s="8" t="s">
        <v>24</v>
      </c>
      <c r="P471" s="8" t="s">
        <v>194</v>
      </c>
      <c r="Q471" s="13">
        <v>0.19999999999999996</v>
      </c>
      <c r="R471" s="12"/>
      <c r="S471" s="14">
        <f t="shared" si="31"/>
        <v>-1</v>
      </c>
      <c r="T471" s="8"/>
    </row>
    <row r="472" spans="1:20" x14ac:dyDescent="0.25">
      <c r="A472" s="8" t="s">
        <v>1292</v>
      </c>
      <c r="B472" s="8" t="s">
        <v>1295</v>
      </c>
      <c r="C472" s="8" t="s">
        <v>726</v>
      </c>
      <c r="D472" s="9">
        <v>29119</v>
      </c>
      <c r="E472" s="10">
        <f t="shared" ca="1" si="28"/>
        <v>45.947945205479449</v>
      </c>
      <c r="F472" s="9">
        <v>39489</v>
      </c>
      <c r="G472" s="10">
        <f t="shared" ca="1" si="29"/>
        <v>17.536986301369861</v>
      </c>
      <c r="H472" s="11" t="s">
        <v>56</v>
      </c>
      <c r="I472" s="11" t="s">
        <v>57</v>
      </c>
      <c r="J472" s="12">
        <v>2373000</v>
      </c>
      <c r="K472" s="12">
        <f t="shared" si="30"/>
        <v>202127</v>
      </c>
      <c r="L472" s="12">
        <v>100000</v>
      </c>
      <c r="M472" s="12">
        <v>7</v>
      </c>
      <c r="N472" s="8"/>
      <c r="O472" s="8" t="s">
        <v>727</v>
      </c>
      <c r="P472" s="15" t="s">
        <v>728</v>
      </c>
      <c r="Q472" s="13">
        <v>5.0000000000000044E-2</v>
      </c>
      <c r="R472" s="12"/>
      <c r="S472" s="14">
        <f t="shared" si="31"/>
        <v>-1</v>
      </c>
      <c r="T472" s="8"/>
    </row>
    <row r="473" spans="1:20" x14ac:dyDescent="0.25">
      <c r="A473" s="8" t="s">
        <v>1292</v>
      </c>
      <c r="B473" s="8" t="s">
        <v>1296</v>
      </c>
      <c r="C473" s="8" t="s">
        <v>729</v>
      </c>
      <c r="D473" s="9">
        <v>30936</v>
      </c>
      <c r="E473" s="10">
        <f t="shared" ca="1" si="28"/>
        <v>40.969863013698628</v>
      </c>
      <c r="F473" s="9">
        <v>44256</v>
      </c>
      <c r="G473" s="10">
        <f t="shared" ca="1" si="29"/>
        <v>4.4767123287671229</v>
      </c>
      <c r="H473" s="11" t="s">
        <v>730</v>
      </c>
      <c r="I473" s="11" t="s">
        <v>135</v>
      </c>
      <c r="J473" s="12">
        <v>783000</v>
      </c>
      <c r="K473" s="12">
        <f t="shared" si="30"/>
        <v>195750</v>
      </c>
      <c r="L473" s="12">
        <v>40000</v>
      </c>
      <c r="M473" s="12">
        <v>5</v>
      </c>
      <c r="N473" s="8"/>
      <c r="O473" s="8"/>
      <c r="P473" s="8"/>
      <c r="Q473" s="13">
        <v>5.0000000000000044E-2</v>
      </c>
      <c r="R473" s="12"/>
      <c r="S473" s="14">
        <f t="shared" si="31"/>
        <v>-1</v>
      </c>
      <c r="T473" s="8"/>
    </row>
    <row r="474" spans="1:20" x14ac:dyDescent="0.25">
      <c r="A474" s="8" t="s">
        <v>1292</v>
      </c>
      <c r="B474" s="8" t="s">
        <v>1297</v>
      </c>
      <c r="C474" s="8" t="s">
        <v>731</v>
      </c>
      <c r="D474" s="9">
        <v>35261</v>
      </c>
      <c r="E474" s="10">
        <f t="shared" ca="1" si="28"/>
        <v>29.12054794520548</v>
      </c>
      <c r="F474" s="9">
        <v>45397</v>
      </c>
      <c r="G474" s="10">
        <f t="shared" ca="1" si="29"/>
        <v>1.3506849315068492</v>
      </c>
      <c r="H474" s="11" t="s">
        <v>730</v>
      </c>
      <c r="I474" s="11" t="s">
        <v>135</v>
      </c>
      <c r="J474" s="12">
        <v>770000</v>
      </c>
      <c r="K474" s="12">
        <f t="shared" si="30"/>
        <v>192500</v>
      </c>
      <c r="L474" s="12">
        <v>40000</v>
      </c>
      <c r="M474" s="12">
        <v>5</v>
      </c>
      <c r="N474" s="8"/>
      <c r="O474" s="8"/>
      <c r="P474" s="8"/>
      <c r="Q474" s="13"/>
      <c r="R474" s="12"/>
      <c r="S474" s="14">
        <f t="shared" si="31"/>
        <v>-1</v>
      </c>
      <c r="T474" s="8"/>
    </row>
    <row r="475" spans="1:20" x14ac:dyDescent="0.25">
      <c r="A475" s="8" t="s">
        <v>1292</v>
      </c>
      <c r="B475" s="8" t="s">
        <v>1298</v>
      </c>
      <c r="C475" s="8" t="s">
        <v>732</v>
      </c>
      <c r="D475" s="9">
        <v>36934</v>
      </c>
      <c r="E475" s="10">
        <f t="shared" ca="1" si="28"/>
        <v>24.536986301369861</v>
      </c>
      <c r="F475" s="9">
        <v>45420</v>
      </c>
      <c r="G475" s="10">
        <f t="shared" ca="1" si="29"/>
        <v>1.2876712328767124</v>
      </c>
      <c r="H475" s="11" t="s">
        <v>19</v>
      </c>
      <c r="I475" s="11" t="s">
        <v>44</v>
      </c>
      <c r="J475" s="12">
        <v>550000</v>
      </c>
      <c r="K475" s="12">
        <f t="shared" si="30"/>
        <v>137500</v>
      </c>
      <c r="L475" s="12">
        <v>40000</v>
      </c>
      <c r="M475" s="12"/>
      <c r="N475" s="8"/>
      <c r="O475" s="8"/>
      <c r="P475" s="8"/>
      <c r="Q475" s="13">
        <v>1.8518518518518601E-2</v>
      </c>
      <c r="R475" s="12">
        <v>588000</v>
      </c>
      <c r="S475" s="14">
        <f t="shared" si="31"/>
        <v>6.9090909090909092E-2</v>
      </c>
      <c r="T475" s="8"/>
    </row>
    <row r="476" spans="1:20" x14ac:dyDescent="0.25">
      <c r="A476" s="8" t="s">
        <v>1292</v>
      </c>
      <c r="B476" s="8" t="s">
        <v>1299</v>
      </c>
      <c r="C476" s="8" t="s">
        <v>733</v>
      </c>
      <c r="D476" s="9">
        <v>36955</v>
      </c>
      <c r="E476" s="10">
        <f t="shared" ca="1" si="28"/>
        <v>24.479452054794521</v>
      </c>
      <c r="F476" s="9">
        <v>45313</v>
      </c>
      <c r="G476" s="10">
        <f t="shared" ca="1" si="29"/>
        <v>1.5808219178082192</v>
      </c>
      <c r="H476" s="11" t="s">
        <v>730</v>
      </c>
      <c r="I476" s="11" t="s">
        <v>135</v>
      </c>
      <c r="J476" s="12">
        <v>783000</v>
      </c>
      <c r="K476" s="12">
        <f t="shared" si="30"/>
        <v>195750</v>
      </c>
      <c r="L476" s="12">
        <v>40000</v>
      </c>
      <c r="M476" s="12">
        <v>5</v>
      </c>
      <c r="N476" s="8"/>
      <c r="O476" s="8"/>
      <c r="P476" s="8"/>
      <c r="Q476" s="13">
        <v>5.0000000000000044E-2</v>
      </c>
      <c r="R476" s="12"/>
      <c r="S476" s="14">
        <f t="shared" si="31"/>
        <v>-1</v>
      </c>
      <c r="T476" s="8"/>
    </row>
    <row r="477" spans="1:20" x14ac:dyDescent="0.25">
      <c r="A477" s="8" t="s">
        <v>1292</v>
      </c>
      <c r="B477" s="8" t="s">
        <v>1300</v>
      </c>
      <c r="C477" s="8" t="s">
        <v>734</v>
      </c>
      <c r="D477" s="9">
        <v>35755</v>
      </c>
      <c r="E477" s="10">
        <f t="shared" ca="1" si="28"/>
        <v>27.767123287671232</v>
      </c>
      <c r="F477" s="9">
        <v>45061</v>
      </c>
      <c r="G477" s="10">
        <f t="shared" ca="1" si="29"/>
        <v>2.2712328767123289</v>
      </c>
      <c r="H477" s="11" t="s">
        <v>149</v>
      </c>
      <c r="I477" s="11" t="s">
        <v>735</v>
      </c>
      <c r="J477" s="12">
        <v>1060000</v>
      </c>
      <c r="K477" s="12">
        <f t="shared" si="30"/>
        <v>202127</v>
      </c>
      <c r="L477" s="12">
        <v>40000</v>
      </c>
      <c r="M477" s="12">
        <v>5</v>
      </c>
      <c r="N477" s="8"/>
      <c r="O477" s="8"/>
      <c r="P477" s="8"/>
      <c r="Q477" s="13">
        <v>6.0000000000000053E-2</v>
      </c>
      <c r="R477" s="12"/>
      <c r="S477" s="14">
        <f t="shared" si="31"/>
        <v>-1</v>
      </c>
      <c r="T477" s="8"/>
    </row>
    <row r="478" spans="1:20" x14ac:dyDescent="0.25">
      <c r="A478" s="8" t="s">
        <v>1292</v>
      </c>
      <c r="B478" s="8" t="s">
        <v>1301</v>
      </c>
      <c r="C478" s="8" t="s">
        <v>736</v>
      </c>
      <c r="D478" s="9">
        <v>38539</v>
      </c>
      <c r="E478" s="10">
        <f t="shared" ca="1" si="28"/>
        <v>20.139726027397259</v>
      </c>
      <c r="F478" s="9">
        <v>45404</v>
      </c>
      <c r="G478" s="10">
        <f t="shared" ca="1" si="29"/>
        <v>1.3315068493150686</v>
      </c>
      <c r="H478" s="11" t="s">
        <v>19</v>
      </c>
      <c r="I478" s="11" t="s">
        <v>44</v>
      </c>
      <c r="J478" s="12">
        <v>572000</v>
      </c>
      <c r="K478" s="12">
        <f t="shared" si="30"/>
        <v>143000</v>
      </c>
      <c r="L478" s="12">
        <v>40000</v>
      </c>
      <c r="M478" s="12"/>
      <c r="N478" s="8"/>
      <c r="O478" s="8"/>
      <c r="P478" s="8"/>
      <c r="Q478" s="13">
        <v>5.9259259259259345E-2</v>
      </c>
      <c r="R478" s="12">
        <v>600000</v>
      </c>
      <c r="S478" s="14">
        <f t="shared" si="31"/>
        <v>4.8951048951048959E-2</v>
      </c>
      <c r="T478" s="8"/>
    </row>
    <row r="479" spans="1:20" x14ac:dyDescent="0.25">
      <c r="A479" s="8" t="s">
        <v>1292</v>
      </c>
      <c r="B479" s="8" t="s">
        <v>1302</v>
      </c>
      <c r="C479" s="8" t="s">
        <v>737</v>
      </c>
      <c r="D479" s="9">
        <v>27467</v>
      </c>
      <c r="E479" s="10">
        <f t="shared" ca="1" si="28"/>
        <v>50.473972602739728</v>
      </c>
      <c r="F479" s="9">
        <v>36069</v>
      </c>
      <c r="G479" s="10">
        <f t="shared" ca="1" si="29"/>
        <v>26.906849315068492</v>
      </c>
      <c r="H479" s="11" t="s">
        <v>56</v>
      </c>
      <c r="I479" s="11" t="s">
        <v>57</v>
      </c>
      <c r="J479" s="12">
        <v>2202500</v>
      </c>
      <c r="K479" s="12">
        <f t="shared" si="30"/>
        <v>202127</v>
      </c>
      <c r="L479" s="12">
        <v>100000</v>
      </c>
      <c r="M479" s="12">
        <v>7</v>
      </c>
      <c r="N479" s="8"/>
      <c r="O479" s="8" t="s">
        <v>727</v>
      </c>
      <c r="P479" s="15" t="s">
        <v>728</v>
      </c>
      <c r="Q479" s="13">
        <v>4.8809523809523858E-2</v>
      </c>
      <c r="R479" s="12"/>
      <c r="S479" s="14">
        <f t="shared" si="31"/>
        <v>-1</v>
      </c>
      <c r="T479" s="8"/>
    </row>
    <row r="480" spans="1:20" x14ac:dyDescent="0.25">
      <c r="A480" s="8" t="s">
        <v>1292</v>
      </c>
      <c r="B480" s="8" t="s">
        <v>1303</v>
      </c>
      <c r="C480" s="8" t="s">
        <v>738</v>
      </c>
      <c r="D480" s="9">
        <v>37705</v>
      </c>
      <c r="E480" s="10">
        <f t="shared" ca="1" si="28"/>
        <v>22.424657534246574</v>
      </c>
      <c r="F480" s="9">
        <v>45397</v>
      </c>
      <c r="G480" s="10">
        <f t="shared" ca="1" si="29"/>
        <v>1.3506849315068492</v>
      </c>
      <c r="H480" s="11" t="s">
        <v>22</v>
      </c>
      <c r="I480" s="11" t="s">
        <v>23</v>
      </c>
      <c r="J480" s="12">
        <v>618000</v>
      </c>
      <c r="K480" s="12">
        <f t="shared" si="30"/>
        <v>154500</v>
      </c>
      <c r="L480" s="12">
        <v>40000</v>
      </c>
      <c r="M480" s="12">
        <v>4</v>
      </c>
      <c r="N480" s="8"/>
      <c r="O480" s="8" t="s">
        <v>727</v>
      </c>
      <c r="P480" s="8"/>
      <c r="Q480" s="13"/>
      <c r="R480" s="12"/>
      <c r="S480" s="14">
        <f t="shared" si="31"/>
        <v>-1</v>
      </c>
      <c r="T480" s="8"/>
    </row>
    <row r="481" spans="1:20" x14ac:dyDescent="0.25">
      <c r="A481" s="8" t="s">
        <v>1292</v>
      </c>
      <c r="B481" s="8" t="s">
        <v>1304</v>
      </c>
      <c r="C481" s="8" t="s">
        <v>739</v>
      </c>
      <c r="D481" s="9">
        <v>33340</v>
      </c>
      <c r="E481" s="10">
        <f t="shared" ca="1" si="28"/>
        <v>34.38356164383562</v>
      </c>
      <c r="F481" s="9">
        <v>42795</v>
      </c>
      <c r="G481" s="10">
        <f t="shared" ca="1" si="29"/>
        <v>8.4794520547945211</v>
      </c>
      <c r="H481" s="11" t="s">
        <v>149</v>
      </c>
      <c r="I481" s="11" t="s">
        <v>57</v>
      </c>
      <c r="J481" s="12">
        <v>2380000</v>
      </c>
      <c r="K481" s="12">
        <f t="shared" si="30"/>
        <v>202127</v>
      </c>
      <c r="L481" s="12">
        <v>100000</v>
      </c>
      <c r="M481" s="12">
        <v>7</v>
      </c>
      <c r="N481" s="8"/>
      <c r="O481" s="8" t="s">
        <v>727</v>
      </c>
      <c r="P481" s="15" t="s">
        <v>728</v>
      </c>
      <c r="Q481" s="13">
        <v>5.1236749116607694E-2</v>
      </c>
      <c r="R481" s="12"/>
      <c r="S481" s="14">
        <f t="shared" si="31"/>
        <v>-1</v>
      </c>
      <c r="T481" s="8"/>
    </row>
    <row r="482" spans="1:20" x14ac:dyDescent="0.25">
      <c r="A482" s="8" t="s">
        <v>1292</v>
      </c>
      <c r="B482" s="8" t="s">
        <v>1305</v>
      </c>
      <c r="C482" s="8" t="s">
        <v>740</v>
      </c>
      <c r="D482" s="9">
        <v>28739</v>
      </c>
      <c r="E482" s="10">
        <f t="shared" ca="1" si="28"/>
        <v>46.989041095890414</v>
      </c>
      <c r="F482" s="9">
        <v>43647</v>
      </c>
      <c r="G482" s="10">
        <f t="shared" ca="1" si="29"/>
        <v>6.1452054794520548</v>
      </c>
      <c r="H482" s="11" t="s">
        <v>316</v>
      </c>
      <c r="I482" s="11" t="s">
        <v>420</v>
      </c>
      <c r="J482" s="12">
        <v>959000</v>
      </c>
      <c r="K482" s="12">
        <f t="shared" si="30"/>
        <v>202127</v>
      </c>
      <c r="L482" s="12">
        <v>40000</v>
      </c>
      <c r="M482" s="12">
        <v>6</v>
      </c>
      <c r="N482" s="8"/>
      <c r="O482" s="8" t="s">
        <v>34</v>
      </c>
      <c r="P482" s="8"/>
      <c r="Q482" s="13">
        <v>5.0000000000000044E-2</v>
      </c>
      <c r="R482" s="12"/>
      <c r="S482" s="14">
        <f t="shared" si="31"/>
        <v>-1</v>
      </c>
      <c r="T482" s="8"/>
    </row>
    <row r="483" spans="1:20" x14ac:dyDescent="0.25">
      <c r="A483" s="8" t="s">
        <v>1292</v>
      </c>
      <c r="B483" s="8" t="s">
        <v>1306</v>
      </c>
      <c r="C483" s="8" t="s">
        <v>741</v>
      </c>
      <c r="D483" s="9">
        <v>34150</v>
      </c>
      <c r="E483" s="10">
        <f t="shared" ca="1" si="28"/>
        <v>32.164383561643838</v>
      </c>
      <c r="F483" s="9">
        <v>44207</v>
      </c>
      <c r="G483" s="10">
        <f t="shared" ca="1" si="29"/>
        <v>4.6109589041095891</v>
      </c>
      <c r="H483" s="11" t="s">
        <v>19</v>
      </c>
      <c r="I483" s="11" t="s">
        <v>44</v>
      </c>
      <c r="J483" s="12">
        <v>718000</v>
      </c>
      <c r="K483" s="12">
        <f t="shared" si="30"/>
        <v>179500</v>
      </c>
      <c r="L483" s="12">
        <v>40000</v>
      </c>
      <c r="M483" s="12"/>
      <c r="N483" s="8"/>
      <c r="O483" s="8"/>
      <c r="P483" s="8"/>
      <c r="Q483" s="13">
        <v>5.0000000000000044E-2</v>
      </c>
      <c r="R483" s="12"/>
      <c r="S483" s="14">
        <f t="shared" si="31"/>
        <v>-1</v>
      </c>
      <c r="T483" s="8"/>
    </row>
    <row r="484" spans="1:20" x14ac:dyDescent="0.25">
      <c r="A484" s="8" t="s">
        <v>1292</v>
      </c>
      <c r="B484" s="8" t="s">
        <v>1307</v>
      </c>
      <c r="C484" s="8" t="s">
        <v>742</v>
      </c>
      <c r="D484" s="9">
        <v>30003</v>
      </c>
      <c r="E484" s="10">
        <f t="shared" ca="1" si="28"/>
        <v>43.526027397260272</v>
      </c>
      <c r="F484" s="9">
        <v>39909</v>
      </c>
      <c r="G484" s="10">
        <f t="shared" ca="1" si="29"/>
        <v>16.386301369863013</v>
      </c>
      <c r="H484" s="11" t="s">
        <v>730</v>
      </c>
      <c r="I484" s="11" t="s">
        <v>743</v>
      </c>
      <c r="J484" s="12">
        <v>1584000</v>
      </c>
      <c r="K484" s="12">
        <f t="shared" si="30"/>
        <v>202127</v>
      </c>
      <c r="L484" s="12">
        <v>40000</v>
      </c>
      <c r="M484" s="12">
        <v>6</v>
      </c>
      <c r="N484" s="8"/>
      <c r="O484" s="8"/>
      <c r="P484" s="8"/>
      <c r="Q484" s="13">
        <v>5.9531772575250885E-2</v>
      </c>
      <c r="R484" s="12"/>
      <c r="S484" s="14">
        <f t="shared" si="31"/>
        <v>-1</v>
      </c>
      <c r="T484" s="8"/>
    </row>
    <row r="485" spans="1:20" x14ac:dyDescent="0.25">
      <c r="A485" s="8" t="s">
        <v>1292</v>
      </c>
      <c r="B485" s="8" t="s">
        <v>1308</v>
      </c>
      <c r="C485" s="8" t="s">
        <v>744</v>
      </c>
      <c r="D485" s="9">
        <v>30944</v>
      </c>
      <c r="E485" s="10">
        <f t="shared" ca="1" si="28"/>
        <v>40.947945205479449</v>
      </c>
      <c r="F485" s="9">
        <v>40179</v>
      </c>
      <c r="G485" s="10">
        <f t="shared" ca="1" si="29"/>
        <v>15.646575342465754</v>
      </c>
      <c r="H485" s="11" t="s">
        <v>730</v>
      </c>
      <c r="I485" s="11" t="s">
        <v>745</v>
      </c>
      <c r="J485" s="12">
        <v>5600000</v>
      </c>
      <c r="K485" s="12">
        <f t="shared" si="30"/>
        <v>202127</v>
      </c>
      <c r="L485" s="12">
        <v>200000</v>
      </c>
      <c r="M485" s="12">
        <v>13</v>
      </c>
      <c r="N485" s="8"/>
      <c r="O485" s="8"/>
      <c r="P485" s="8" t="s">
        <v>448</v>
      </c>
      <c r="Q485" s="13">
        <v>9.8039215686274606E-2</v>
      </c>
      <c r="R485" s="12"/>
      <c r="S485" s="14">
        <f t="shared" si="31"/>
        <v>-1</v>
      </c>
      <c r="T485" s="8"/>
    </row>
    <row r="486" spans="1:20" x14ac:dyDescent="0.25">
      <c r="A486" s="8" t="s">
        <v>1292</v>
      </c>
      <c r="B486" s="8" t="s">
        <v>1309</v>
      </c>
      <c r="C486" s="8" t="s">
        <v>746</v>
      </c>
      <c r="D486" s="9">
        <v>31364</v>
      </c>
      <c r="E486" s="10">
        <f t="shared" ca="1" si="28"/>
        <v>39.797260273972604</v>
      </c>
      <c r="F486" s="9">
        <v>43675</v>
      </c>
      <c r="G486" s="10">
        <f t="shared" ca="1" si="29"/>
        <v>6.0684931506849313</v>
      </c>
      <c r="H486" s="11" t="s">
        <v>56</v>
      </c>
      <c r="I486" s="11" t="s">
        <v>57</v>
      </c>
      <c r="J486" s="12">
        <v>3400000</v>
      </c>
      <c r="K486" s="12">
        <f t="shared" si="30"/>
        <v>202127</v>
      </c>
      <c r="L486" s="12">
        <v>100000</v>
      </c>
      <c r="M486" s="12">
        <v>10</v>
      </c>
      <c r="N486" s="8"/>
      <c r="O486" s="8" t="s">
        <v>727</v>
      </c>
      <c r="P486" s="15" t="s">
        <v>96</v>
      </c>
      <c r="Q486" s="13">
        <v>6.25E-2</v>
      </c>
      <c r="R486" s="12"/>
      <c r="S486" s="14">
        <f t="shared" si="31"/>
        <v>-1</v>
      </c>
      <c r="T486" s="8"/>
    </row>
    <row r="487" spans="1:20" x14ac:dyDescent="0.25">
      <c r="A487" s="8" t="s">
        <v>1292</v>
      </c>
      <c r="B487" s="8" t="s">
        <v>1310</v>
      </c>
      <c r="C487" s="8" t="s">
        <v>747</v>
      </c>
      <c r="D487" s="9">
        <v>33260</v>
      </c>
      <c r="E487" s="10">
        <f t="shared" ca="1" si="28"/>
        <v>34.602739726027394</v>
      </c>
      <c r="F487" s="9">
        <v>41051</v>
      </c>
      <c r="G487" s="10">
        <f t="shared" ca="1" si="29"/>
        <v>13.257534246575343</v>
      </c>
      <c r="H487" s="11" t="s">
        <v>730</v>
      </c>
      <c r="I487" s="11" t="s">
        <v>748</v>
      </c>
      <c r="J487" s="12">
        <v>1188000</v>
      </c>
      <c r="K487" s="12">
        <f t="shared" si="30"/>
        <v>202127</v>
      </c>
      <c r="L487" s="12">
        <v>40000</v>
      </c>
      <c r="M487" s="12">
        <v>5</v>
      </c>
      <c r="N487" s="8"/>
      <c r="O487" s="8"/>
      <c r="P487" s="8"/>
      <c r="Q487" s="13">
        <v>8.0000000000000071E-2</v>
      </c>
      <c r="R487" s="12"/>
      <c r="S487" s="14">
        <f t="shared" si="31"/>
        <v>-1</v>
      </c>
      <c r="T487" s="8"/>
    </row>
    <row r="488" spans="1:20" x14ac:dyDescent="0.25">
      <c r="A488" s="8" t="s">
        <v>1292</v>
      </c>
      <c r="B488" s="8" t="s">
        <v>1311</v>
      </c>
      <c r="C488" s="8" t="s">
        <v>749</v>
      </c>
      <c r="D488" s="9">
        <v>36151</v>
      </c>
      <c r="E488" s="10">
        <f t="shared" ca="1" si="28"/>
        <v>26.682191780821917</v>
      </c>
      <c r="F488" s="9">
        <v>44830</v>
      </c>
      <c r="G488" s="10">
        <f t="shared" ca="1" si="29"/>
        <v>2.904109589041096</v>
      </c>
      <c r="H488" s="11" t="s">
        <v>730</v>
      </c>
      <c r="I488" s="11" t="s">
        <v>750</v>
      </c>
      <c r="J488" s="12">
        <v>825000</v>
      </c>
      <c r="K488" s="12">
        <f t="shared" si="30"/>
        <v>202127</v>
      </c>
      <c r="L488" s="12">
        <v>40000</v>
      </c>
      <c r="M488" s="12">
        <v>5</v>
      </c>
      <c r="N488" s="8"/>
      <c r="O488" s="8"/>
      <c r="P488" s="8"/>
      <c r="Q488" s="13">
        <v>0.10000000000000009</v>
      </c>
      <c r="R488" s="12"/>
      <c r="S488" s="14">
        <f t="shared" si="31"/>
        <v>-1</v>
      </c>
      <c r="T488" s="8"/>
    </row>
    <row r="489" spans="1:20" x14ac:dyDescent="0.25">
      <c r="A489" s="8" t="s">
        <v>1292</v>
      </c>
      <c r="B489" s="8" t="s">
        <v>1312</v>
      </c>
      <c r="C489" s="8" t="s">
        <v>751</v>
      </c>
      <c r="D489" s="9">
        <v>32684</v>
      </c>
      <c r="E489" s="10">
        <f t="shared" ca="1" si="28"/>
        <v>36.180821917808217</v>
      </c>
      <c r="F489" s="9">
        <v>45516</v>
      </c>
      <c r="G489" s="10">
        <f t="shared" ca="1" si="29"/>
        <v>1.0246575342465754</v>
      </c>
      <c r="H489" s="11" t="s">
        <v>22</v>
      </c>
      <c r="I489" s="11" t="s">
        <v>23</v>
      </c>
      <c r="J489" s="12">
        <v>612000</v>
      </c>
      <c r="K489" s="12">
        <f t="shared" si="30"/>
        <v>153000</v>
      </c>
      <c r="L489" s="12">
        <v>40000</v>
      </c>
      <c r="M489" s="12"/>
      <c r="N489" s="8"/>
      <c r="O489" s="8" t="s">
        <v>24</v>
      </c>
      <c r="P489" s="8"/>
      <c r="Q489" s="13"/>
      <c r="R489" s="12"/>
      <c r="S489" s="14">
        <f t="shared" si="31"/>
        <v>-1</v>
      </c>
      <c r="T489" s="8"/>
    </row>
    <row r="490" spans="1:20" x14ac:dyDescent="0.25">
      <c r="A490" s="8" t="s">
        <v>1292</v>
      </c>
      <c r="B490" s="8" t="s">
        <v>1313</v>
      </c>
      <c r="C490" s="8" t="s">
        <v>752</v>
      </c>
      <c r="D490" s="9">
        <v>37055</v>
      </c>
      <c r="E490" s="10">
        <f t="shared" ca="1" si="28"/>
        <v>24.205479452054796</v>
      </c>
      <c r="F490" s="9">
        <v>44896</v>
      </c>
      <c r="G490" s="10">
        <f t="shared" ca="1" si="29"/>
        <v>2.7232876712328768</v>
      </c>
      <c r="H490" s="11" t="s">
        <v>149</v>
      </c>
      <c r="I490" s="11" t="s">
        <v>750</v>
      </c>
      <c r="J490" s="12">
        <v>825000</v>
      </c>
      <c r="K490" s="12">
        <f t="shared" si="30"/>
        <v>202127</v>
      </c>
      <c r="L490" s="12">
        <v>40000</v>
      </c>
      <c r="M490" s="12">
        <v>5</v>
      </c>
      <c r="N490" s="8"/>
      <c r="O490" s="8"/>
      <c r="P490" s="8"/>
      <c r="Q490" s="13">
        <v>0.10000000000000009</v>
      </c>
      <c r="R490" s="12"/>
      <c r="S490" s="14">
        <f t="shared" si="31"/>
        <v>-1</v>
      </c>
      <c r="T490" s="8"/>
    </row>
    <row r="491" spans="1:20" x14ac:dyDescent="0.25">
      <c r="A491" s="8" t="s">
        <v>1292</v>
      </c>
      <c r="B491" s="8" t="s">
        <v>1314</v>
      </c>
      <c r="C491" s="8" t="s">
        <v>753</v>
      </c>
      <c r="D491" s="9">
        <v>33275</v>
      </c>
      <c r="E491" s="10">
        <f t="shared" ca="1" si="28"/>
        <v>34.561643835616437</v>
      </c>
      <c r="F491" s="9">
        <v>43010</v>
      </c>
      <c r="G491" s="10">
        <f t="shared" ca="1" si="29"/>
        <v>7.8904109589041092</v>
      </c>
      <c r="H491" s="11" t="s">
        <v>29</v>
      </c>
      <c r="I491" s="11" t="s">
        <v>374</v>
      </c>
      <c r="J491" s="12">
        <v>1592000</v>
      </c>
      <c r="K491" s="12">
        <f t="shared" si="30"/>
        <v>202127</v>
      </c>
      <c r="L491" s="12">
        <v>40000</v>
      </c>
      <c r="M491" s="12">
        <v>6</v>
      </c>
      <c r="N491" s="8"/>
      <c r="O491" s="8" t="s">
        <v>727</v>
      </c>
      <c r="P491" s="15" t="s">
        <v>249</v>
      </c>
      <c r="Q491" s="13"/>
      <c r="R491" s="12"/>
      <c r="S491" s="14">
        <f t="shared" si="31"/>
        <v>-1</v>
      </c>
      <c r="T491" s="8"/>
    </row>
    <row r="492" spans="1:20" x14ac:dyDescent="0.25">
      <c r="A492" s="8" t="s">
        <v>1292</v>
      </c>
      <c r="B492" s="8" t="s">
        <v>1315</v>
      </c>
      <c r="C492" s="8" t="s">
        <v>754</v>
      </c>
      <c r="D492" s="9">
        <v>34932</v>
      </c>
      <c r="E492" s="10">
        <f t="shared" ca="1" si="28"/>
        <v>30.021917808219179</v>
      </c>
      <c r="F492" s="9">
        <v>45061</v>
      </c>
      <c r="G492" s="10">
        <f t="shared" ca="1" si="29"/>
        <v>2.2712328767123289</v>
      </c>
      <c r="H492" s="11" t="s">
        <v>149</v>
      </c>
      <c r="I492" s="11" t="s">
        <v>755</v>
      </c>
      <c r="J492" s="12">
        <v>1595000</v>
      </c>
      <c r="K492" s="12">
        <f t="shared" si="30"/>
        <v>202127</v>
      </c>
      <c r="L492" s="12">
        <v>40000</v>
      </c>
      <c r="M492" s="12">
        <v>6</v>
      </c>
      <c r="N492" s="8"/>
      <c r="O492" s="8"/>
      <c r="P492" s="8"/>
      <c r="Q492" s="13">
        <v>0.10000000000000009</v>
      </c>
      <c r="R492" s="12"/>
      <c r="S492" s="14">
        <f t="shared" si="31"/>
        <v>-1</v>
      </c>
      <c r="T492" s="8"/>
    </row>
    <row r="493" spans="1:20" x14ac:dyDescent="0.25">
      <c r="A493" s="8" t="s">
        <v>1292</v>
      </c>
      <c r="B493" s="8" t="s">
        <v>1316</v>
      </c>
      <c r="C493" s="8" t="s">
        <v>756</v>
      </c>
      <c r="D493" s="9">
        <v>31652</v>
      </c>
      <c r="E493" s="10">
        <f t="shared" ca="1" si="28"/>
        <v>39.008219178082193</v>
      </c>
      <c r="F493" s="9">
        <v>44872</v>
      </c>
      <c r="G493" s="10">
        <f t="shared" ca="1" si="29"/>
        <v>2.7890410958904108</v>
      </c>
      <c r="H493" s="11" t="s">
        <v>29</v>
      </c>
      <c r="I493" s="11" t="s">
        <v>23</v>
      </c>
      <c r="J493" s="12">
        <v>825000</v>
      </c>
      <c r="K493" s="12">
        <f t="shared" si="30"/>
        <v>202127</v>
      </c>
      <c r="L493" s="12">
        <v>40000</v>
      </c>
      <c r="M493" s="12">
        <v>4</v>
      </c>
      <c r="N493" s="8"/>
      <c r="O493" s="8" t="s">
        <v>757</v>
      </c>
      <c r="P493" s="8"/>
      <c r="Q493" s="13">
        <v>0.10000000000000009</v>
      </c>
      <c r="R493" s="12"/>
      <c r="S493" s="14">
        <f t="shared" si="31"/>
        <v>-1</v>
      </c>
      <c r="T493" s="8"/>
    </row>
    <row r="494" spans="1:20" x14ac:dyDescent="0.25">
      <c r="A494" s="8" t="s">
        <v>1292</v>
      </c>
      <c r="B494" s="8" t="s">
        <v>1317</v>
      </c>
      <c r="C494" s="8" t="s">
        <v>758</v>
      </c>
      <c r="D494" s="9">
        <v>37513</v>
      </c>
      <c r="E494" s="10">
        <f t="shared" ca="1" si="28"/>
        <v>22.950684931506849</v>
      </c>
      <c r="F494" s="9">
        <v>44431</v>
      </c>
      <c r="G494" s="10">
        <f t="shared" ca="1" si="29"/>
        <v>3.9972602739726026</v>
      </c>
      <c r="H494" s="11" t="s">
        <v>19</v>
      </c>
      <c r="I494" s="11" t="s">
        <v>44</v>
      </c>
      <c r="J494" s="12">
        <v>595000</v>
      </c>
      <c r="K494" s="12">
        <f t="shared" si="30"/>
        <v>148750</v>
      </c>
      <c r="L494" s="12">
        <v>40000</v>
      </c>
      <c r="M494" s="12"/>
      <c r="N494" s="8"/>
      <c r="O494" s="8"/>
      <c r="P494" s="8"/>
      <c r="Q494" s="13">
        <v>5.0000000000000044E-2</v>
      </c>
      <c r="R494" s="12"/>
      <c r="S494" s="14">
        <f t="shared" si="31"/>
        <v>-1</v>
      </c>
      <c r="T494" s="8"/>
    </row>
    <row r="495" spans="1:20" x14ac:dyDescent="0.25">
      <c r="A495" s="8" t="s">
        <v>1292</v>
      </c>
      <c r="B495" s="8" t="s">
        <v>1318</v>
      </c>
      <c r="C495" s="8" t="s">
        <v>759</v>
      </c>
      <c r="D495" s="9">
        <v>33518</v>
      </c>
      <c r="E495" s="10">
        <f t="shared" ca="1" si="28"/>
        <v>33.895890410958906</v>
      </c>
      <c r="F495" s="9">
        <v>41800</v>
      </c>
      <c r="G495" s="10">
        <f t="shared" ca="1" si="29"/>
        <v>11.205479452054794</v>
      </c>
      <c r="H495" s="11" t="s">
        <v>29</v>
      </c>
      <c r="I495" s="11" t="s">
        <v>760</v>
      </c>
      <c r="J495" s="12">
        <v>3300000</v>
      </c>
      <c r="K495" s="12">
        <f t="shared" si="30"/>
        <v>202127</v>
      </c>
      <c r="L495" s="12">
        <v>40000</v>
      </c>
      <c r="M495" s="12">
        <v>10</v>
      </c>
      <c r="N495" s="8"/>
      <c r="O495" s="8" t="s">
        <v>727</v>
      </c>
      <c r="P495" s="15" t="s">
        <v>70</v>
      </c>
      <c r="Q495" s="13">
        <v>0.10000000000000009</v>
      </c>
      <c r="R495" s="12"/>
      <c r="S495" s="14">
        <f t="shared" si="31"/>
        <v>-1</v>
      </c>
      <c r="T495" s="8"/>
    </row>
    <row r="496" spans="1:20" x14ac:dyDescent="0.25">
      <c r="A496" s="8" t="s">
        <v>1292</v>
      </c>
      <c r="B496" s="8" t="s">
        <v>1319</v>
      </c>
      <c r="C496" s="8" t="s">
        <v>761</v>
      </c>
      <c r="D496" s="9">
        <v>24335</v>
      </c>
      <c r="E496" s="10">
        <f t="shared" ca="1" si="28"/>
        <v>59.054794520547944</v>
      </c>
      <c r="F496" s="9">
        <v>37165</v>
      </c>
      <c r="G496" s="10">
        <f t="shared" ca="1" si="29"/>
        <v>23.904109589041095</v>
      </c>
      <c r="H496" s="11" t="s">
        <v>149</v>
      </c>
      <c r="I496" s="11" t="s">
        <v>762</v>
      </c>
      <c r="J496" s="12">
        <v>5600000</v>
      </c>
      <c r="K496" s="12">
        <f t="shared" si="30"/>
        <v>202127</v>
      </c>
      <c r="L496" s="12">
        <v>200000</v>
      </c>
      <c r="M496" s="12">
        <v>13</v>
      </c>
      <c r="N496" s="8"/>
      <c r="O496" s="8"/>
      <c r="P496" s="8" t="s">
        <v>448</v>
      </c>
      <c r="Q496" s="13">
        <v>9.8039215686274606E-2</v>
      </c>
      <c r="R496" s="12"/>
      <c r="S496" s="14">
        <f t="shared" si="31"/>
        <v>-1</v>
      </c>
      <c r="T496" s="8"/>
    </row>
    <row r="497" spans="1:20" x14ac:dyDescent="0.25">
      <c r="A497" s="8" t="s">
        <v>1292</v>
      </c>
      <c r="B497" s="8" t="s">
        <v>1320</v>
      </c>
      <c r="C497" s="8" t="s">
        <v>763</v>
      </c>
      <c r="D497" s="9">
        <v>31763</v>
      </c>
      <c r="E497" s="10">
        <f t="shared" ca="1" si="28"/>
        <v>38.704109589041096</v>
      </c>
      <c r="F497" s="9">
        <v>44789</v>
      </c>
      <c r="G497" s="10">
        <f t="shared" ca="1" si="29"/>
        <v>3.0164383561643837</v>
      </c>
      <c r="H497" s="11" t="s">
        <v>19</v>
      </c>
      <c r="I497" s="11" t="s">
        <v>44</v>
      </c>
      <c r="J497" s="12">
        <v>567000</v>
      </c>
      <c r="K497" s="12">
        <f t="shared" si="30"/>
        <v>141750</v>
      </c>
      <c r="L497" s="12">
        <v>40000</v>
      </c>
      <c r="M497" s="12"/>
      <c r="N497" s="8"/>
      <c r="O497" s="8"/>
      <c r="P497" s="8"/>
      <c r="Q497" s="13">
        <v>5.0000000000000044E-2</v>
      </c>
      <c r="R497" s="12"/>
      <c r="S497" s="14">
        <f t="shared" si="31"/>
        <v>-1</v>
      </c>
      <c r="T497" s="8"/>
    </row>
    <row r="498" spans="1:20" x14ac:dyDescent="0.25">
      <c r="A498" s="8" t="s">
        <v>1292</v>
      </c>
      <c r="B498" s="8" t="s">
        <v>1321</v>
      </c>
      <c r="C498" s="8" t="s">
        <v>764</v>
      </c>
      <c r="D498" s="9">
        <v>28704</v>
      </c>
      <c r="E498" s="10">
        <f t="shared" ca="1" si="28"/>
        <v>47.084931506849315</v>
      </c>
      <c r="F498" s="9">
        <v>45397</v>
      </c>
      <c r="G498" s="10">
        <f t="shared" ca="1" si="29"/>
        <v>1.3506849315068492</v>
      </c>
      <c r="H498" s="11" t="s">
        <v>730</v>
      </c>
      <c r="I498" s="11" t="s">
        <v>135</v>
      </c>
      <c r="J498" s="12">
        <v>770000</v>
      </c>
      <c r="K498" s="12">
        <f t="shared" si="30"/>
        <v>192500</v>
      </c>
      <c r="L498" s="12">
        <v>40000</v>
      </c>
      <c r="M498" s="12">
        <v>5</v>
      </c>
      <c r="N498" s="8"/>
      <c r="O498" s="8"/>
      <c r="P498" s="8"/>
      <c r="Q498" s="13"/>
      <c r="R498" s="12"/>
      <c r="S498" s="14">
        <f t="shared" si="31"/>
        <v>-1</v>
      </c>
      <c r="T498" s="8"/>
    </row>
    <row r="499" spans="1:20" x14ac:dyDescent="0.25">
      <c r="A499" s="8" t="s">
        <v>1292</v>
      </c>
      <c r="B499" s="8" t="s">
        <v>1322</v>
      </c>
      <c r="C499" s="8" t="s">
        <v>765</v>
      </c>
      <c r="D499" s="9">
        <v>26146</v>
      </c>
      <c r="E499" s="10">
        <f t="shared" ca="1" si="28"/>
        <v>54.093150684931508</v>
      </c>
      <c r="F499" s="9">
        <v>43339</v>
      </c>
      <c r="G499" s="10">
        <f t="shared" ca="1" si="29"/>
        <v>6.9890410958904106</v>
      </c>
      <c r="H499" s="11" t="s">
        <v>730</v>
      </c>
      <c r="I499" s="11" t="s">
        <v>766</v>
      </c>
      <c r="J499" s="12">
        <v>8600000</v>
      </c>
      <c r="K499" s="12">
        <f t="shared" si="30"/>
        <v>202127</v>
      </c>
      <c r="L499" s="12">
        <v>350000</v>
      </c>
      <c r="M499" s="12">
        <v>14</v>
      </c>
      <c r="N499" s="8"/>
      <c r="O499" s="8"/>
      <c r="P499" s="8" t="s">
        <v>85</v>
      </c>
      <c r="Q499" s="13">
        <v>0.10256410256410264</v>
      </c>
      <c r="R499" s="12"/>
      <c r="S499" s="14">
        <f t="shared" si="31"/>
        <v>-1</v>
      </c>
      <c r="T499" s="8"/>
    </row>
    <row r="500" spans="1:20" x14ac:dyDescent="0.25">
      <c r="A500" s="8" t="s">
        <v>1292</v>
      </c>
      <c r="B500" s="8" t="s">
        <v>1323</v>
      </c>
      <c r="C500" s="8" t="s">
        <v>767</v>
      </c>
      <c r="D500" s="9">
        <v>33742</v>
      </c>
      <c r="E500" s="10">
        <f t="shared" ca="1" si="28"/>
        <v>33.282191780821918</v>
      </c>
      <c r="F500" s="9">
        <v>45621</v>
      </c>
      <c r="G500" s="10">
        <f t="shared" ca="1" si="29"/>
        <v>0.73698630136986298</v>
      </c>
      <c r="H500" s="11" t="s">
        <v>19</v>
      </c>
      <c r="I500" s="11" t="s">
        <v>44</v>
      </c>
      <c r="J500" s="12">
        <v>550000</v>
      </c>
      <c r="K500" s="12">
        <f t="shared" si="30"/>
        <v>137500</v>
      </c>
      <c r="L500" s="12">
        <v>40000</v>
      </c>
      <c r="M500" s="12"/>
      <c r="N500" s="8"/>
      <c r="O500" s="8"/>
      <c r="P500" s="8"/>
      <c r="Q500" s="13"/>
      <c r="R500" s="12"/>
      <c r="S500" s="14">
        <f t="shared" si="31"/>
        <v>-1</v>
      </c>
      <c r="T500" s="8"/>
    </row>
    <row r="501" spans="1:20" x14ac:dyDescent="0.25">
      <c r="A501" s="8" t="s">
        <v>1292</v>
      </c>
      <c r="B501" s="8" t="s">
        <v>1324</v>
      </c>
      <c r="C501" s="8" t="s">
        <v>768</v>
      </c>
      <c r="D501" s="9">
        <v>33133</v>
      </c>
      <c r="E501" s="10">
        <f t="shared" ca="1" si="28"/>
        <v>34.950684931506849</v>
      </c>
      <c r="F501" s="9">
        <v>40966</v>
      </c>
      <c r="G501" s="10">
        <f t="shared" ca="1" si="29"/>
        <v>13.490410958904109</v>
      </c>
      <c r="H501" s="11" t="s">
        <v>19</v>
      </c>
      <c r="I501" s="11" t="s">
        <v>101</v>
      </c>
      <c r="J501" s="12">
        <v>1750000</v>
      </c>
      <c r="K501" s="12">
        <f t="shared" si="30"/>
        <v>202127</v>
      </c>
      <c r="L501" s="12">
        <v>40000</v>
      </c>
      <c r="M501" s="12"/>
      <c r="N501" s="8"/>
      <c r="O501" s="8"/>
      <c r="P501" s="8"/>
      <c r="Q501" s="13">
        <v>0.12903225806451624</v>
      </c>
      <c r="R501" s="12"/>
      <c r="S501" s="14">
        <f t="shared" si="31"/>
        <v>-1</v>
      </c>
      <c r="T501" s="8"/>
    </row>
    <row r="502" spans="1:20" x14ac:dyDescent="0.25">
      <c r="A502" s="8" t="s">
        <v>1292</v>
      </c>
      <c r="B502" s="8" t="s">
        <v>1325</v>
      </c>
      <c r="C502" s="8" t="s">
        <v>769</v>
      </c>
      <c r="D502" s="9">
        <v>32871</v>
      </c>
      <c r="E502" s="10">
        <f t="shared" ca="1" si="28"/>
        <v>35.668493150684931</v>
      </c>
      <c r="F502" s="9">
        <v>45166</v>
      </c>
      <c r="G502" s="10">
        <f t="shared" ca="1" si="29"/>
        <v>1.9835616438356165</v>
      </c>
      <c r="H502" s="11" t="s">
        <v>19</v>
      </c>
      <c r="I502" s="11" t="s">
        <v>44</v>
      </c>
      <c r="J502" s="12">
        <v>572000</v>
      </c>
      <c r="K502" s="12">
        <f t="shared" si="30"/>
        <v>143000</v>
      </c>
      <c r="L502" s="12">
        <v>40000</v>
      </c>
      <c r="M502" s="12"/>
      <c r="N502" s="8"/>
      <c r="O502" s="8"/>
      <c r="P502" s="8"/>
      <c r="Q502" s="13">
        <v>5.9259259259259345E-2</v>
      </c>
      <c r="R502" s="12"/>
      <c r="S502" s="14">
        <f t="shared" si="31"/>
        <v>-1</v>
      </c>
      <c r="T502" s="8"/>
    </row>
    <row r="503" spans="1:20" x14ac:dyDescent="0.25">
      <c r="A503" s="8" t="s">
        <v>1292</v>
      </c>
      <c r="B503" s="8" t="s">
        <v>1326</v>
      </c>
      <c r="C503" s="8" t="s">
        <v>770</v>
      </c>
      <c r="D503" s="9">
        <v>33214</v>
      </c>
      <c r="E503" s="10">
        <f t="shared" ca="1" si="28"/>
        <v>34.728767123287675</v>
      </c>
      <c r="F503" s="9">
        <v>45271</v>
      </c>
      <c r="G503" s="10">
        <f t="shared" ca="1" si="29"/>
        <v>1.6958904109589041</v>
      </c>
      <c r="H503" s="11" t="s">
        <v>19</v>
      </c>
      <c r="I503" s="11" t="s">
        <v>44</v>
      </c>
      <c r="J503" s="12">
        <v>572000</v>
      </c>
      <c r="K503" s="12">
        <f t="shared" si="30"/>
        <v>143000</v>
      </c>
      <c r="L503" s="12">
        <v>40000</v>
      </c>
      <c r="M503" s="12"/>
      <c r="N503" s="8"/>
      <c r="O503" s="8"/>
      <c r="P503" s="8"/>
      <c r="Q503" s="13">
        <v>5.9259259259259345E-2</v>
      </c>
      <c r="R503" s="12"/>
      <c r="S503" s="14">
        <f t="shared" si="31"/>
        <v>-1</v>
      </c>
      <c r="T503" s="8"/>
    </row>
    <row r="504" spans="1:20" x14ac:dyDescent="0.25">
      <c r="A504" s="8" t="s">
        <v>1292</v>
      </c>
      <c r="B504" s="8" t="s">
        <v>1327</v>
      </c>
      <c r="C504" s="8" t="s">
        <v>771</v>
      </c>
      <c r="D504" s="9">
        <v>36273</v>
      </c>
      <c r="E504" s="10">
        <f t="shared" ca="1" si="28"/>
        <v>26.347945205479451</v>
      </c>
      <c r="F504" s="9">
        <v>44942</v>
      </c>
      <c r="G504" s="10">
        <f t="shared" ca="1" si="29"/>
        <v>2.5972602739726027</v>
      </c>
      <c r="H504" s="11" t="s">
        <v>19</v>
      </c>
      <c r="I504" s="11" t="s">
        <v>44</v>
      </c>
      <c r="J504" s="12">
        <v>609000</v>
      </c>
      <c r="K504" s="12">
        <f t="shared" si="30"/>
        <v>152250</v>
      </c>
      <c r="L504" s="12">
        <v>40000</v>
      </c>
      <c r="M504" s="12"/>
      <c r="N504" s="8"/>
      <c r="O504" s="8"/>
      <c r="P504" s="8"/>
      <c r="Q504" s="13">
        <v>5.0000000000000044E-2</v>
      </c>
      <c r="R504" s="12"/>
      <c r="S504" s="14">
        <f t="shared" si="31"/>
        <v>-1</v>
      </c>
      <c r="T504" s="8"/>
    </row>
    <row r="505" spans="1:20" x14ac:dyDescent="0.25">
      <c r="A505" s="8" t="s">
        <v>1292</v>
      </c>
      <c r="B505" s="8" t="s">
        <v>1328</v>
      </c>
      <c r="C505" s="8" t="s">
        <v>772</v>
      </c>
      <c r="D505" s="9">
        <v>27051</v>
      </c>
      <c r="E505" s="10">
        <f t="shared" ca="1" si="28"/>
        <v>51.613698630136987</v>
      </c>
      <c r="F505" s="9">
        <v>43215</v>
      </c>
      <c r="G505" s="10">
        <f t="shared" ca="1" si="29"/>
        <v>7.3287671232876717</v>
      </c>
      <c r="H505" s="11" t="s">
        <v>19</v>
      </c>
      <c r="I505" s="11" t="s">
        <v>44</v>
      </c>
      <c r="J505" s="12">
        <v>771000</v>
      </c>
      <c r="K505" s="12">
        <f t="shared" si="30"/>
        <v>192750</v>
      </c>
      <c r="L505" s="12">
        <v>40000</v>
      </c>
      <c r="M505" s="12"/>
      <c r="N505" s="8"/>
      <c r="O505" s="8"/>
      <c r="P505" s="8"/>
      <c r="Q505" s="13">
        <v>5.0000000000000044E-2</v>
      </c>
      <c r="R505" s="12"/>
      <c r="S505" s="14">
        <f t="shared" si="31"/>
        <v>-1</v>
      </c>
      <c r="T505" s="8"/>
    </row>
    <row r="506" spans="1:20" x14ac:dyDescent="0.25">
      <c r="A506" s="8" t="s">
        <v>1292</v>
      </c>
      <c r="B506" s="8" t="s">
        <v>1329</v>
      </c>
      <c r="C506" s="8" t="s">
        <v>773</v>
      </c>
      <c r="D506" s="9">
        <v>29200</v>
      </c>
      <c r="E506" s="10">
        <f t="shared" ca="1" si="28"/>
        <v>45.726027397260275</v>
      </c>
      <c r="F506" s="9">
        <v>45054</v>
      </c>
      <c r="G506" s="10">
        <f t="shared" ca="1" si="29"/>
        <v>2.2904109589041095</v>
      </c>
      <c r="H506" s="11" t="s">
        <v>19</v>
      </c>
      <c r="I506" s="11" t="s">
        <v>44</v>
      </c>
      <c r="J506" s="12">
        <v>567000</v>
      </c>
      <c r="K506" s="12">
        <f t="shared" si="30"/>
        <v>141750</v>
      </c>
      <c r="L506" s="12">
        <v>40000</v>
      </c>
      <c r="M506" s="12"/>
      <c r="N506" s="8"/>
      <c r="O506" s="8"/>
      <c r="P506" s="8"/>
      <c r="Q506" s="13">
        <v>5.0000000000000044E-2</v>
      </c>
      <c r="R506" s="12"/>
      <c r="S506" s="14">
        <f t="shared" si="31"/>
        <v>-1</v>
      </c>
      <c r="T506" s="8"/>
    </row>
    <row r="507" spans="1:20" x14ac:dyDescent="0.25">
      <c r="A507" s="8" t="s">
        <v>1292</v>
      </c>
      <c r="B507" s="8" t="s">
        <v>1330</v>
      </c>
      <c r="C507" s="8" t="s">
        <v>774</v>
      </c>
      <c r="D507" s="9">
        <v>30690</v>
      </c>
      <c r="E507" s="10">
        <f t="shared" ca="1" si="28"/>
        <v>41.643835616438359</v>
      </c>
      <c r="F507" s="9">
        <v>41946</v>
      </c>
      <c r="G507" s="10">
        <f t="shared" ca="1" si="29"/>
        <v>10.805479452054794</v>
      </c>
      <c r="H507" s="11" t="s">
        <v>19</v>
      </c>
      <c r="I507" s="11" t="s">
        <v>44</v>
      </c>
      <c r="J507" s="12">
        <v>758000</v>
      </c>
      <c r="K507" s="12">
        <f t="shared" si="30"/>
        <v>189500</v>
      </c>
      <c r="L507" s="12">
        <v>40000</v>
      </c>
      <c r="M507" s="12"/>
      <c r="N507" s="8"/>
      <c r="O507" s="8"/>
      <c r="P507" s="8"/>
      <c r="Q507" s="13">
        <v>5.0000000000000044E-2</v>
      </c>
      <c r="R507" s="12"/>
      <c r="S507" s="14">
        <f t="shared" si="31"/>
        <v>-1</v>
      </c>
      <c r="T507" s="8"/>
    </row>
    <row r="508" spans="1:20" x14ac:dyDescent="0.25">
      <c r="A508" s="8" t="s">
        <v>1292</v>
      </c>
      <c r="B508" s="8" t="s">
        <v>1331</v>
      </c>
      <c r="C508" s="8" t="s">
        <v>775</v>
      </c>
      <c r="D508" s="9">
        <v>33799</v>
      </c>
      <c r="E508" s="10">
        <f t="shared" ca="1" si="28"/>
        <v>33.126027397260273</v>
      </c>
      <c r="F508" s="9">
        <v>44879</v>
      </c>
      <c r="G508" s="10">
        <f t="shared" ca="1" si="29"/>
        <v>2.7698630136986302</v>
      </c>
      <c r="H508" s="11" t="s">
        <v>19</v>
      </c>
      <c r="I508" s="11" t="s">
        <v>44</v>
      </c>
      <c r="J508" s="12">
        <v>650000</v>
      </c>
      <c r="K508" s="12">
        <f t="shared" si="30"/>
        <v>162500</v>
      </c>
      <c r="L508" s="12">
        <v>40000</v>
      </c>
      <c r="M508" s="12"/>
      <c r="N508" s="8"/>
      <c r="O508" s="8"/>
      <c r="P508" s="8"/>
      <c r="Q508" s="13">
        <v>0.10169491525423724</v>
      </c>
      <c r="R508" s="12"/>
      <c r="S508" s="14">
        <f t="shared" si="31"/>
        <v>-1</v>
      </c>
      <c r="T508" s="8"/>
    </row>
    <row r="509" spans="1:20" x14ac:dyDescent="0.25">
      <c r="A509" s="8" t="s">
        <v>1292</v>
      </c>
      <c r="B509" s="8" t="s">
        <v>1332</v>
      </c>
      <c r="C509" s="8" t="s">
        <v>776</v>
      </c>
      <c r="D509" s="9">
        <v>32020</v>
      </c>
      <c r="E509" s="10">
        <f t="shared" ca="1" si="28"/>
        <v>38</v>
      </c>
      <c r="F509" s="9">
        <v>44662</v>
      </c>
      <c r="G509" s="10">
        <f t="shared" ca="1" si="29"/>
        <v>3.3643835616438356</v>
      </c>
      <c r="H509" s="11" t="s">
        <v>19</v>
      </c>
      <c r="I509" s="11" t="s">
        <v>44</v>
      </c>
      <c r="J509" s="12">
        <v>605000</v>
      </c>
      <c r="K509" s="12">
        <f t="shared" si="30"/>
        <v>151250</v>
      </c>
      <c r="L509" s="12">
        <v>40000</v>
      </c>
      <c r="M509" s="12"/>
      <c r="N509" s="8"/>
      <c r="O509" s="8"/>
      <c r="P509" s="8"/>
      <c r="Q509" s="13">
        <v>8.0357142857142794E-2</v>
      </c>
      <c r="R509" s="12"/>
      <c r="S509" s="14">
        <f t="shared" si="31"/>
        <v>-1</v>
      </c>
      <c r="T509" s="8"/>
    </row>
    <row r="510" spans="1:20" x14ac:dyDescent="0.25">
      <c r="A510" s="8" t="s">
        <v>1292</v>
      </c>
      <c r="B510" s="8" t="s">
        <v>1333</v>
      </c>
      <c r="C510" s="8" t="s">
        <v>777</v>
      </c>
      <c r="D510" s="9">
        <v>34400</v>
      </c>
      <c r="E510" s="10">
        <f t="shared" ca="1" si="28"/>
        <v>31.479452054794521</v>
      </c>
      <c r="F510" s="9">
        <v>42984</v>
      </c>
      <c r="G510" s="10">
        <f t="shared" ca="1" si="29"/>
        <v>7.9616438356164387</v>
      </c>
      <c r="H510" s="11" t="s">
        <v>19</v>
      </c>
      <c r="I510" s="11" t="s">
        <v>44</v>
      </c>
      <c r="J510" s="12">
        <v>842000</v>
      </c>
      <c r="K510" s="12">
        <f t="shared" si="30"/>
        <v>202127</v>
      </c>
      <c r="L510" s="12">
        <v>40000</v>
      </c>
      <c r="M510" s="12"/>
      <c r="N510" s="8"/>
      <c r="O510" s="8"/>
      <c r="P510" s="8"/>
      <c r="Q510" s="13">
        <v>5.0000000000000044E-2</v>
      </c>
      <c r="R510" s="12"/>
      <c r="S510" s="14">
        <f t="shared" si="31"/>
        <v>-1</v>
      </c>
      <c r="T510" s="8"/>
    </row>
    <row r="511" spans="1:20" x14ac:dyDescent="0.25">
      <c r="A511" s="8" t="s">
        <v>1292</v>
      </c>
      <c r="B511" s="8" t="s">
        <v>1334</v>
      </c>
      <c r="C511" s="8" t="s">
        <v>778</v>
      </c>
      <c r="D511" s="9">
        <v>37712</v>
      </c>
      <c r="E511" s="10">
        <f t="shared" ca="1" si="28"/>
        <v>22.405479452054795</v>
      </c>
      <c r="F511" s="9">
        <v>44606</v>
      </c>
      <c r="G511" s="10">
        <f t="shared" ca="1" si="29"/>
        <v>3.5178082191780824</v>
      </c>
      <c r="H511" s="11" t="s">
        <v>19</v>
      </c>
      <c r="I511" s="11" t="s">
        <v>44</v>
      </c>
      <c r="J511" s="12">
        <v>650000</v>
      </c>
      <c r="K511" s="12">
        <f t="shared" si="30"/>
        <v>162500</v>
      </c>
      <c r="L511" s="12">
        <v>40000</v>
      </c>
      <c r="M511" s="12"/>
      <c r="N511" s="8"/>
      <c r="O511" s="8"/>
      <c r="P511" s="8"/>
      <c r="Q511" s="13">
        <v>0.1206896551724137</v>
      </c>
      <c r="R511" s="12"/>
      <c r="S511" s="14">
        <f t="shared" si="31"/>
        <v>-1</v>
      </c>
      <c r="T511" s="8"/>
    </row>
    <row r="512" spans="1:20" x14ac:dyDescent="0.25">
      <c r="A512" s="8" t="s">
        <v>1292</v>
      </c>
      <c r="B512" s="8" t="s">
        <v>1335</v>
      </c>
      <c r="C512" s="8" t="s">
        <v>779</v>
      </c>
      <c r="D512" s="9">
        <v>30886</v>
      </c>
      <c r="E512" s="10">
        <f t="shared" ca="1" si="28"/>
        <v>41.106849315068494</v>
      </c>
      <c r="F512" s="9">
        <v>44564</v>
      </c>
      <c r="G512" s="10">
        <f t="shared" ca="1" si="29"/>
        <v>3.6328767123287671</v>
      </c>
      <c r="H512" s="11" t="s">
        <v>19</v>
      </c>
      <c r="I512" s="11" t="s">
        <v>44</v>
      </c>
      <c r="J512" s="12">
        <v>670000</v>
      </c>
      <c r="K512" s="12">
        <f t="shared" si="30"/>
        <v>167500</v>
      </c>
      <c r="L512" s="12">
        <v>40000</v>
      </c>
      <c r="M512" s="12"/>
      <c r="N512" s="8"/>
      <c r="O512" s="8"/>
      <c r="P512" s="8"/>
      <c r="Q512" s="13">
        <v>0.11111111111111116</v>
      </c>
      <c r="R512" s="12"/>
      <c r="S512" s="14">
        <f t="shared" si="31"/>
        <v>-1</v>
      </c>
      <c r="T512" s="8"/>
    </row>
    <row r="513" spans="1:20" x14ac:dyDescent="0.25">
      <c r="A513" s="8" t="s">
        <v>1292</v>
      </c>
      <c r="B513" s="8" t="s">
        <v>1336</v>
      </c>
      <c r="C513" s="8" t="s">
        <v>780</v>
      </c>
      <c r="D513" s="9">
        <v>31193</v>
      </c>
      <c r="E513" s="10">
        <f t="shared" ca="1" si="28"/>
        <v>40.265753424657532</v>
      </c>
      <c r="F513" s="9">
        <v>45362</v>
      </c>
      <c r="G513" s="10">
        <f t="shared" ca="1" si="29"/>
        <v>1.4465753424657535</v>
      </c>
      <c r="H513" s="11" t="s">
        <v>19</v>
      </c>
      <c r="I513" s="11" t="s">
        <v>44</v>
      </c>
      <c r="J513" s="12">
        <v>567000</v>
      </c>
      <c r="K513" s="12">
        <f t="shared" si="30"/>
        <v>141750</v>
      </c>
      <c r="L513" s="12">
        <v>40000</v>
      </c>
      <c r="M513" s="12"/>
      <c r="N513" s="8"/>
      <c r="O513" s="8"/>
      <c r="P513" s="8"/>
      <c r="Q513" s="13">
        <v>5.0000000000000044E-2</v>
      </c>
      <c r="R513" s="12"/>
      <c r="S513" s="14">
        <f t="shared" si="31"/>
        <v>-1</v>
      </c>
      <c r="T513" s="8"/>
    </row>
    <row r="514" spans="1:20" x14ac:dyDescent="0.25">
      <c r="A514" s="8" t="s">
        <v>1292</v>
      </c>
      <c r="B514" s="8" t="s">
        <v>1337</v>
      </c>
      <c r="C514" s="8" t="s">
        <v>781</v>
      </c>
      <c r="D514" s="9">
        <v>28749</v>
      </c>
      <c r="E514" s="10">
        <f t="shared" ref="E514:G544" ca="1" si="32">(TODAY()-D514)/365</f>
        <v>46.961643835616435</v>
      </c>
      <c r="F514" s="9">
        <v>44096</v>
      </c>
      <c r="G514" s="10">
        <f t="shared" ref="G514:G544" ca="1" si="33">(TODAY()-F514)/365</f>
        <v>4.9150684931506845</v>
      </c>
      <c r="H514" s="11" t="s">
        <v>19</v>
      </c>
      <c r="I514" s="11" t="s">
        <v>782</v>
      </c>
      <c r="J514" s="12">
        <v>698000</v>
      </c>
      <c r="K514" s="12">
        <f t="shared" si="30"/>
        <v>174500</v>
      </c>
      <c r="L514" s="12">
        <v>40000</v>
      </c>
      <c r="M514" s="12"/>
      <c r="N514" s="8"/>
      <c r="O514" s="8"/>
      <c r="P514" s="8"/>
      <c r="Q514" s="13">
        <v>5.0000000000000044E-2</v>
      </c>
      <c r="R514" s="12"/>
      <c r="S514" s="14">
        <f t="shared" si="31"/>
        <v>-1</v>
      </c>
      <c r="T514" s="8"/>
    </row>
    <row r="515" spans="1:20" x14ac:dyDescent="0.25">
      <c r="A515" s="8" t="s">
        <v>1292</v>
      </c>
      <c r="B515" s="8" t="s">
        <v>1338</v>
      </c>
      <c r="C515" s="8" t="s">
        <v>783</v>
      </c>
      <c r="D515" s="9">
        <v>30789</v>
      </c>
      <c r="E515" s="10">
        <f t="shared" ca="1" si="32"/>
        <v>41.372602739726027</v>
      </c>
      <c r="F515" s="9">
        <v>45705</v>
      </c>
      <c r="G515" s="10">
        <f t="shared" ca="1" si="33"/>
        <v>0.50684931506849318</v>
      </c>
      <c r="H515" s="11" t="s">
        <v>19</v>
      </c>
      <c r="I515" s="11" t="s">
        <v>44</v>
      </c>
      <c r="J515" s="12">
        <v>550000</v>
      </c>
      <c r="K515" s="12">
        <f t="shared" ref="K515:K544" si="34">IF((J515*25%)&lt;=202127,(J515*25%),202127)</f>
        <v>137500</v>
      </c>
      <c r="L515" s="12">
        <v>40000</v>
      </c>
      <c r="M515" s="12"/>
      <c r="N515" s="8"/>
      <c r="O515" s="8"/>
      <c r="P515" s="8"/>
      <c r="Q515" s="13"/>
      <c r="R515" s="12"/>
      <c r="S515" s="14">
        <f t="shared" ref="S515:S544" si="35">+R515/J515-1</f>
        <v>-1</v>
      </c>
      <c r="T515" s="8"/>
    </row>
    <row r="516" spans="1:20" x14ac:dyDescent="0.25">
      <c r="A516" s="8" t="s">
        <v>1292</v>
      </c>
      <c r="B516" s="8" t="s">
        <v>1339</v>
      </c>
      <c r="C516" s="8" t="s">
        <v>784</v>
      </c>
      <c r="D516" s="9">
        <v>36885</v>
      </c>
      <c r="E516" s="10">
        <f t="shared" ca="1" si="32"/>
        <v>24.671232876712327</v>
      </c>
      <c r="F516" s="9">
        <v>45628</v>
      </c>
      <c r="G516" s="10">
        <f t="shared" ca="1" si="33"/>
        <v>0.71780821917808224</v>
      </c>
      <c r="H516" s="11" t="s">
        <v>29</v>
      </c>
      <c r="I516" s="11" t="s">
        <v>23</v>
      </c>
      <c r="J516" s="12">
        <v>610000</v>
      </c>
      <c r="K516" s="12">
        <f t="shared" si="34"/>
        <v>152500</v>
      </c>
      <c r="L516" s="12">
        <v>40000</v>
      </c>
      <c r="M516" s="12"/>
      <c r="N516" s="8"/>
      <c r="O516" s="8" t="s">
        <v>757</v>
      </c>
      <c r="P516" s="8"/>
      <c r="Q516" s="13"/>
      <c r="R516" s="12"/>
      <c r="S516" s="14">
        <f t="shared" si="35"/>
        <v>-1</v>
      </c>
      <c r="T516" s="8"/>
    </row>
    <row r="517" spans="1:20" x14ac:dyDescent="0.25">
      <c r="A517" s="8" t="s">
        <v>1292</v>
      </c>
      <c r="B517" s="8" t="s">
        <v>1340</v>
      </c>
      <c r="C517" s="8" t="s">
        <v>785</v>
      </c>
      <c r="D517" s="9">
        <v>26336</v>
      </c>
      <c r="E517" s="10">
        <f t="shared" ca="1" si="32"/>
        <v>53.57260273972603</v>
      </c>
      <c r="F517" s="9">
        <v>37591</v>
      </c>
      <c r="G517" s="10">
        <f t="shared" ca="1" si="33"/>
        <v>22.736986301369864</v>
      </c>
      <c r="H517" s="11" t="s">
        <v>730</v>
      </c>
      <c r="I517" s="11" t="s">
        <v>135</v>
      </c>
      <c r="J517" s="12">
        <v>1063000</v>
      </c>
      <c r="K517" s="12">
        <f t="shared" si="34"/>
        <v>202127</v>
      </c>
      <c r="L517" s="12">
        <v>40000</v>
      </c>
      <c r="M517" s="12">
        <v>5</v>
      </c>
      <c r="N517" s="8"/>
      <c r="O517" s="8"/>
      <c r="P517" s="8"/>
      <c r="Q517" s="13">
        <v>5.0000000000000044E-2</v>
      </c>
      <c r="R517" s="12"/>
      <c r="S517" s="14">
        <f t="shared" si="35"/>
        <v>-1</v>
      </c>
      <c r="T517" s="8"/>
    </row>
    <row r="518" spans="1:20" x14ac:dyDescent="0.25">
      <c r="A518" s="8" t="s">
        <v>1292</v>
      </c>
      <c r="B518" s="8" t="s">
        <v>1341</v>
      </c>
      <c r="C518" s="8" t="s">
        <v>786</v>
      </c>
      <c r="D518" s="9">
        <v>33276</v>
      </c>
      <c r="E518" s="10">
        <f t="shared" ca="1" si="32"/>
        <v>34.558904109589044</v>
      </c>
      <c r="F518" s="9">
        <v>43136</v>
      </c>
      <c r="G518" s="10">
        <f t="shared" ca="1" si="33"/>
        <v>7.5452054794520551</v>
      </c>
      <c r="H518" s="11" t="s">
        <v>149</v>
      </c>
      <c r="I518" s="11" t="s">
        <v>57</v>
      </c>
      <c r="J518" s="12">
        <v>2079000</v>
      </c>
      <c r="K518" s="12">
        <f t="shared" si="34"/>
        <v>202127</v>
      </c>
      <c r="L518" s="12">
        <v>100000</v>
      </c>
      <c r="M518" s="12">
        <v>7</v>
      </c>
      <c r="N518" s="8"/>
      <c r="O518" s="8"/>
      <c r="P518" s="15" t="s">
        <v>728</v>
      </c>
      <c r="Q518" s="13">
        <v>0.10000000000000009</v>
      </c>
      <c r="R518" s="12"/>
      <c r="S518" s="14">
        <f t="shared" si="35"/>
        <v>-1</v>
      </c>
      <c r="T518" s="8"/>
    </row>
    <row r="519" spans="1:20" x14ac:dyDescent="0.25">
      <c r="A519" s="8" t="s">
        <v>1292</v>
      </c>
      <c r="B519" s="8" t="s">
        <v>1342</v>
      </c>
      <c r="C519" s="8" t="s">
        <v>787</v>
      </c>
      <c r="D519" s="9">
        <v>28655</v>
      </c>
      <c r="E519" s="10">
        <f t="shared" ca="1" si="32"/>
        <v>47.219178082191782</v>
      </c>
      <c r="F519" s="9">
        <v>45236</v>
      </c>
      <c r="G519" s="10">
        <f t="shared" ca="1" si="33"/>
        <v>1.7917808219178082</v>
      </c>
      <c r="H519" s="11" t="s">
        <v>730</v>
      </c>
      <c r="I519" s="11" t="s">
        <v>135</v>
      </c>
      <c r="J519" s="12">
        <v>783000</v>
      </c>
      <c r="K519" s="12">
        <f t="shared" si="34"/>
        <v>195750</v>
      </c>
      <c r="L519" s="12">
        <v>40000</v>
      </c>
      <c r="M519" s="12">
        <v>4</v>
      </c>
      <c r="N519" s="8"/>
      <c r="O519" s="8"/>
      <c r="P519" s="8"/>
      <c r="Q519" s="13">
        <v>5.0000000000000044E-2</v>
      </c>
      <c r="R519" s="12"/>
      <c r="S519" s="14">
        <f t="shared" si="35"/>
        <v>-1</v>
      </c>
      <c r="T519" s="8"/>
    </row>
    <row r="520" spans="1:20" x14ac:dyDescent="0.25">
      <c r="A520" s="8" t="s">
        <v>1292</v>
      </c>
      <c r="B520" s="8" t="s">
        <v>1343</v>
      </c>
      <c r="C520" s="8" t="s">
        <v>788</v>
      </c>
      <c r="D520" s="9">
        <v>32552</v>
      </c>
      <c r="E520" s="10">
        <f t="shared" ca="1" si="32"/>
        <v>36.542465753424658</v>
      </c>
      <c r="F520" s="9">
        <v>45677</v>
      </c>
      <c r="G520" s="10">
        <f t="shared" ca="1" si="33"/>
        <v>0.58356164383561648</v>
      </c>
      <c r="H520" s="11" t="s">
        <v>19</v>
      </c>
      <c r="I520" s="11" t="s">
        <v>44</v>
      </c>
      <c r="J520" s="12">
        <v>550000</v>
      </c>
      <c r="K520" s="12">
        <f t="shared" si="34"/>
        <v>137500</v>
      </c>
      <c r="L520" s="12">
        <v>40000</v>
      </c>
      <c r="M520" s="12"/>
      <c r="N520" s="8"/>
      <c r="O520" s="8"/>
      <c r="P520" s="8"/>
      <c r="Q520" s="13"/>
      <c r="R520" s="12"/>
      <c r="S520" s="14">
        <f t="shared" si="35"/>
        <v>-1</v>
      </c>
      <c r="T520" s="8"/>
    </row>
    <row r="521" spans="1:20" x14ac:dyDescent="0.25">
      <c r="A521" s="8" t="s">
        <v>1292</v>
      </c>
      <c r="B521" s="8" t="s">
        <v>1344</v>
      </c>
      <c r="C521" s="8" t="s">
        <v>789</v>
      </c>
      <c r="D521" s="9">
        <v>26277</v>
      </c>
      <c r="E521" s="10">
        <f t="shared" ca="1" si="32"/>
        <v>53.734246575342468</v>
      </c>
      <c r="F521" s="9">
        <v>45775</v>
      </c>
      <c r="G521" s="10">
        <f t="shared" ca="1" si="33"/>
        <v>0.31506849315068491</v>
      </c>
      <c r="H521" s="11" t="s">
        <v>56</v>
      </c>
      <c r="I521" s="11" t="s">
        <v>57</v>
      </c>
      <c r="J521" s="12">
        <v>1341000</v>
      </c>
      <c r="K521" s="12">
        <f t="shared" si="34"/>
        <v>202127</v>
      </c>
      <c r="L521" s="12">
        <v>100000</v>
      </c>
      <c r="M521" s="12"/>
      <c r="N521" s="8"/>
      <c r="O521" s="8"/>
      <c r="P521" s="8"/>
      <c r="Q521" s="13"/>
      <c r="R521" s="12"/>
      <c r="S521" s="14">
        <f t="shared" si="35"/>
        <v>-1</v>
      </c>
      <c r="T521" s="8"/>
    </row>
    <row r="522" spans="1:20" x14ac:dyDescent="0.25">
      <c r="A522" s="8" t="s">
        <v>1292</v>
      </c>
      <c r="B522" s="8" t="s">
        <v>1345</v>
      </c>
      <c r="C522" s="8" t="s">
        <v>790</v>
      </c>
      <c r="D522" s="9">
        <v>34076</v>
      </c>
      <c r="E522" s="10">
        <f t="shared" ca="1" si="32"/>
        <v>32.367123287671234</v>
      </c>
      <c r="F522" s="9">
        <v>45803</v>
      </c>
      <c r="G522" s="10">
        <f t="shared" ca="1" si="33"/>
        <v>0.23835616438356164</v>
      </c>
      <c r="H522" s="11" t="s">
        <v>19</v>
      </c>
      <c r="I522" s="11" t="s">
        <v>44</v>
      </c>
      <c r="J522" s="12">
        <v>550000</v>
      </c>
      <c r="K522" s="12">
        <f t="shared" si="34"/>
        <v>137500</v>
      </c>
      <c r="L522" s="12">
        <v>40000</v>
      </c>
      <c r="M522" s="12"/>
      <c r="N522" s="8"/>
      <c r="O522" s="8"/>
      <c r="P522" s="8"/>
      <c r="Q522" s="13"/>
      <c r="R522" s="12"/>
      <c r="S522" s="14">
        <f t="shared" si="35"/>
        <v>-1</v>
      </c>
      <c r="T522" s="8"/>
    </row>
    <row r="523" spans="1:20" x14ac:dyDescent="0.25">
      <c r="A523" s="8" t="s">
        <v>1346</v>
      </c>
      <c r="B523" s="8" t="s">
        <v>1347</v>
      </c>
      <c r="C523" s="8" t="s">
        <v>791</v>
      </c>
      <c r="D523" s="9">
        <v>22234</v>
      </c>
      <c r="E523" s="10">
        <f t="shared" ca="1" si="32"/>
        <v>64.810958904109583</v>
      </c>
      <c r="F523" s="9">
        <v>34290</v>
      </c>
      <c r="G523" s="10">
        <f t="shared" ca="1" si="33"/>
        <v>31.780821917808218</v>
      </c>
      <c r="H523" s="11" t="s">
        <v>209</v>
      </c>
      <c r="I523" s="11" t="s">
        <v>792</v>
      </c>
      <c r="J523" s="12">
        <v>1220000</v>
      </c>
      <c r="K523" s="12">
        <f t="shared" si="34"/>
        <v>202127</v>
      </c>
      <c r="L523" s="12">
        <v>40000</v>
      </c>
      <c r="M523" s="12">
        <v>5</v>
      </c>
      <c r="N523" s="8">
        <v>5</v>
      </c>
      <c r="O523" s="8"/>
      <c r="P523" s="8" t="s">
        <v>793</v>
      </c>
      <c r="Q523" s="13">
        <v>6.0869565217391397E-2</v>
      </c>
      <c r="R523" s="12"/>
      <c r="S523" s="14">
        <f t="shared" si="35"/>
        <v>-1</v>
      </c>
      <c r="T523" s="8"/>
    </row>
    <row r="524" spans="1:20" x14ac:dyDescent="0.25">
      <c r="A524" s="8" t="s">
        <v>1346</v>
      </c>
      <c r="B524" s="8" t="s">
        <v>1348</v>
      </c>
      <c r="C524" s="8" t="s">
        <v>794</v>
      </c>
      <c r="D524" s="9">
        <v>28527</v>
      </c>
      <c r="E524" s="10">
        <f t="shared" ca="1" si="32"/>
        <v>47.56986301369863</v>
      </c>
      <c r="F524" s="9">
        <v>40925</v>
      </c>
      <c r="G524" s="10">
        <f t="shared" ca="1" si="33"/>
        <v>13.602739726027398</v>
      </c>
      <c r="H524" s="11" t="s">
        <v>209</v>
      </c>
      <c r="I524" s="11" t="s">
        <v>792</v>
      </c>
      <c r="J524" s="12">
        <v>1120000</v>
      </c>
      <c r="K524" s="12">
        <f t="shared" si="34"/>
        <v>202127</v>
      </c>
      <c r="L524" s="12">
        <v>40000</v>
      </c>
      <c r="M524" s="12">
        <v>5</v>
      </c>
      <c r="N524" s="8">
        <v>5</v>
      </c>
      <c r="O524" s="8"/>
      <c r="P524" s="8" t="s">
        <v>793</v>
      </c>
      <c r="Q524" s="13">
        <v>6.6666666666666652E-2</v>
      </c>
      <c r="R524" s="12"/>
      <c r="S524" s="14">
        <f t="shared" si="35"/>
        <v>-1</v>
      </c>
      <c r="T524" s="8"/>
    </row>
    <row r="525" spans="1:20" x14ac:dyDescent="0.25">
      <c r="A525" s="8" t="s">
        <v>1346</v>
      </c>
      <c r="B525" s="8" t="s">
        <v>1349</v>
      </c>
      <c r="C525" s="8" t="s">
        <v>795</v>
      </c>
      <c r="D525" s="9">
        <v>35997</v>
      </c>
      <c r="E525" s="10">
        <f t="shared" ca="1" si="32"/>
        <v>27.104109589041094</v>
      </c>
      <c r="F525" s="9">
        <v>44879</v>
      </c>
      <c r="G525" s="10">
        <f t="shared" ca="1" si="33"/>
        <v>2.7698630136986302</v>
      </c>
      <c r="H525" s="11" t="s">
        <v>209</v>
      </c>
      <c r="I525" s="11" t="s">
        <v>796</v>
      </c>
      <c r="J525" s="12">
        <v>570000</v>
      </c>
      <c r="K525" s="12">
        <f t="shared" si="34"/>
        <v>142500</v>
      </c>
      <c r="L525" s="12">
        <v>40000</v>
      </c>
      <c r="M525" s="12">
        <v>2</v>
      </c>
      <c r="N525" s="8">
        <v>2</v>
      </c>
      <c r="O525" s="8"/>
      <c r="P525" s="8" t="s">
        <v>797</v>
      </c>
      <c r="Q525" s="13">
        <v>5.555555555555558E-2</v>
      </c>
      <c r="R525" s="12"/>
      <c r="S525" s="14">
        <f t="shared" si="35"/>
        <v>-1</v>
      </c>
      <c r="T525" s="8"/>
    </row>
    <row r="526" spans="1:20" x14ac:dyDescent="0.25">
      <c r="A526" s="8" t="s">
        <v>1346</v>
      </c>
      <c r="B526" s="8" t="s">
        <v>1350</v>
      </c>
      <c r="C526" s="8" t="s">
        <v>798</v>
      </c>
      <c r="D526" s="9">
        <v>32089</v>
      </c>
      <c r="E526" s="10">
        <f t="shared" ca="1" si="32"/>
        <v>37.81095890410959</v>
      </c>
      <c r="F526" s="9">
        <v>43271</v>
      </c>
      <c r="G526" s="10">
        <f t="shared" ca="1" si="33"/>
        <v>7.1753424657534248</v>
      </c>
      <c r="H526" s="11" t="s">
        <v>209</v>
      </c>
      <c r="I526" s="11" t="s">
        <v>792</v>
      </c>
      <c r="J526" s="12">
        <v>1000000</v>
      </c>
      <c r="K526" s="12">
        <f t="shared" si="34"/>
        <v>202127</v>
      </c>
      <c r="L526" s="12">
        <v>40000</v>
      </c>
      <c r="M526" s="12">
        <v>5</v>
      </c>
      <c r="N526" s="8">
        <v>5</v>
      </c>
      <c r="O526" s="8"/>
      <c r="P526" s="8" t="s">
        <v>799</v>
      </c>
      <c r="Q526" s="13">
        <v>0.11111111111111116</v>
      </c>
      <c r="R526" s="12"/>
      <c r="S526" s="14">
        <f t="shared" si="35"/>
        <v>-1</v>
      </c>
      <c r="T526" s="8"/>
    </row>
    <row r="527" spans="1:20" x14ac:dyDescent="0.25">
      <c r="A527" s="8" t="s">
        <v>1346</v>
      </c>
      <c r="B527" s="8" t="s">
        <v>1351</v>
      </c>
      <c r="C527" s="8" t="s">
        <v>800</v>
      </c>
      <c r="D527" s="9">
        <v>23895</v>
      </c>
      <c r="E527" s="10">
        <f t="shared" ca="1" si="32"/>
        <v>60.260273972602739</v>
      </c>
      <c r="F527" s="9">
        <v>42618</v>
      </c>
      <c r="G527" s="10">
        <f t="shared" ca="1" si="33"/>
        <v>8.9643835616438352</v>
      </c>
      <c r="H527" s="11" t="s">
        <v>209</v>
      </c>
      <c r="I527" s="11" t="s">
        <v>796</v>
      </c>
      <c r="J527" s="12">
        <v>637000</v>
      </c>
      <c r="K527" s="12">
        <f t="shared" si="34"/>
        <v>159250</v>
      </c>
      <c r="L527" s="12">
        <v>40000</v>
      </c>
      <c r="M527" s="12">
        <v>2</v>
      </c>
      <c r="N527" s="8">
        <v>2</v>
      </c>
      <c r="O527" s="8"/>
      <c r="P527" s="8" t="s">
        <v>797</v>
      </c>
      <c r="Q527" s="13">
        <v>6.7001675041876041E-2</v>
      </c>
      <c r="R527" s="12"/>
      <c r="S527" s="14">
        <f t="shared" si="35"/>
        <v>-1</v>
      </c>
      <c r="T527" s="8"/>
    </row>
    <row r="528" spans="1:20" x14ac:dyDescent="0.25">
      <c r="A528" s="8" t="s">
        <v>1346</v>
      </c>
      <c r="B528" s="8" t="s">
        <v>1352</v>
      </c>
      <c r="C528" s="8" t="s">
        <v>801</v>
      </c>
      <c r="D528" s="9">
        <v>29563</v>
      </c>
      <c r="E528" s="10">
        <f t="shared" ca="1" si="32"/>
        <v>44.731506849315068</v>
      </c>
      <c r="F528" s="9">
        <v>45383</v>
      </c>
      <c r="G528" s="10">
        <f t="shared" ca="1" si="33"/>
        <v>1.3890410958904109</v>
      </c>
      <c r="H528" s="11" t="s">
        <v>261</v>
      </c>
      <c r="I528" s="11" t="s">
        <v>20</v>
      </c>
      <c r="J528" s="12">
        <v>1475000</v>
      </c>
      <c r="K528" s="12">
        <f t="shared" si="34"/>
        <v>202127</v>
      </c>
      <c r="L528" s="12">
        <v>40000</v>
      </c>
      <c r="M528" s="12">
        <v>1</v>
      </c>
      <c r="N528" s="8">
        <v>6</v>
      </c>
      <c r="O528" s="8"/>
      <c r="P528" s="8" t="s">
        <v>178</v>
      </c>
      <c r="Q528" s="13">
        <v>0.13899613899613894</v>
      </c>
      <c r="R528" s="12"/>
      <c r="S528" s="14">
        <f t="shared" si="35"/>
        <v>-1</v>
      </c>
      <c r="T528" s="8"/>
    </row>
    <row r="529" spans="1:20" x14ac:dyDescent="0.25">
      <c r="A529" s="8" t="s">
        <v>1346</v>
      </c>
      <c r="B529" s="8" t="s">
        <v>1353</v>
      </c>
      <c r="C529" s="8" t="s">
        <v>802</v>
      </c>
      <c r="D529" s="9">
        <v>24698</v>
      </c>
      <c r="E529" s="10">
        <f t="shared" ca="1" si="32"/>
        <v>58.060273972602737</v>
      </c>
      <c r="F529" s="9">
        <v>34246</v>
      </c>
      <c r="G529" s="10">
        <f t="shared" ca="1" si="33"/>
        <v>31.901369863013699</v>
      </c>
      <c r="H529" s="11" t="s">
        <v>209</v>
      </c>
      <c r="I529" s="11" t="s">
        <v>792</v>
      </c>
      <c r="J529" s="12">
        <v>1120000</v>
      </c>
      <c r="K529" s="12">
        <f t="shared" si="34"/>
        <v>202127</v>
      </c>
      <c r="L529" s="12">
        <v>40000</v>
      </c>
      <c r="M529" s="12">
        <v>5</v>
      </c>
      <c r="N529" s="8">
        <v>5</v>
      </c>
      <c r="O529" s="8"/>
      <c r="P529" s="8" t="s">
        <v>793</v>
      </c>
      <c r="Q529" s="13">
        <v>6.6666666666666652E-2</v>
      </c>
      <c r="R529" s="12"/>
      <c r="S529" s="14">
        <f t="shared" si="35"/>
        <v>-1</v>
      </c>
      <c r="T529" s="8"/>
    </row>
    <row r="530" spans="1:20" x14ac:dyDescent="0.25">
      <c r="A530" s="8" t="s">
        <v>1346</v>
      </c>
      <c r="B530" s="8" t="s">
        <v>1354</v>
      </c>
      <c r="C530" s="8" t="s">
        <v>803</v>
      </c>
      <c r="D530" s="9">
        <v>30297</v>
      </c>
      <c r="E530" s="10">
        <f t="shared" ca="1" si="32"/>
        <v>42.720547945205482</v>
      </c>
      <c r="F530" s="9">
        <v>45173</v>
      </c>
      <c r="G530" s="10">
        <f t="shared" ca="1" si="33"/>
        <v>1.9643835616438357</v>
      </c>
      <c r="H530" s="11" t="s">
        <v>261</v>
      </c>
      <c r="I530" s="11" t="s">
        <v>44</v>
      </c>
      <c r="J530" s="12">
        <v>850000</v>
      </c>
      <c r="K530" s="12">
        <f t="shared" si="34"/>
        <v>202127</v>
      </c>
      <c r="L530" s="12">
        <v>40000</v>
      </c>
      <c r="M530" s="12" t="s">
        <v>804</v>
      </c>
      <c r="N530" s="8" t="s">
        <v>379</v>
      </c>
      <c r="O530" s="8"/>
      <c r="P530" s="8" t="s">
        <v>185</v>
      </c>
      <c r="Q530" s="13">
        <v>0.21428571428571419</v>
      </c>
      <c r="R530" s="12"/>
      <c r="S530" s="14">
        <f t="shared" si="35"/>
        <v>-1</v>
      </c>
      <c r="T530" s="8"/>
    </row>
    <row r="531" spans="1:20" x14ac:dyDescent="0.25">
      <c r="A531" s="8" t="s">
        <v>1346</v>
      </c>
      <c r="B531" s="8" t="s">
        <v>1355</v>
      </c>
      <c r="C531" s="8" t="s">
        <v>805</v>
      </c>
      <c r="D531" s="9">
        <v>26157</v>
      </c>
      <c r="E531" s="10">
        <f t="shared" ca="1" si="32"/>
        <v>54.063013698630137</v>
      </c>
      <c r="F531" s="9">
        <v>38404</v>
      </c>
      <c r="G531" s="10">
        <f t="shared" ca="1" si="33"/>
        <v>20.509589041095889</v>
      </c>
      <c r="H531" s="11" t="s">
        <v>261</v>
      </c>
      <c r="I531" s="11" t="s">
        <v>44</v>
      </c>
      <c r="J531" s="12">
        <v>1450000</v>
      </c>
      <c r="K531" s="12">
        <f t="shared" si="34"/>
        <v>202127</v>
      </c>
      <c r="L531" s="12">
        <v>40000</v>
      </c>
      <c r="M531" s="12" t="s">
        <v>806</v>
      </c>
      <c r="N531" s="8" t="s">
        <v>807</v>
      </c>
      <c r="O531" s="8"/>
      <c r="P531" s="8" t="s">
        <v>132</v>
      </c>
      <c r="Q531" s="13">
        <v>0.11538461538461542</v>
      </c>
      <c r="R531" s="12"/>
      <c r="S531" s="14">
        <f t="shared" si="35"/>
        <v>-1</v>
      </c>
      <c r="T531" s="8"/>
    </row>
    <row r="532" spans="1:20" x14ac:dyDescent="0.25">
      <c r="A532" s="8" t="s">
        <v>1346</v>
      </c>
      <c r="B532" s="8" t="s">
        <v>1356</v>
      </c>
      <c r="C532" s="8" t="s">
        <v>808</v>
      </c>
      <c r="D532" s="9">
        <v>32787</v>
      </c>
      <c r="E532" s="10">
        <f t="shared" ca="1" si="32"/>
        <v>35.898630136986299</v>
      </c>
      <c r="F532" s="9">
        <v>42676</v>
      </c>
      <c r="G532" s="10">
        <f t="shared" ca="1" si="33"/>
        <v>8.8054794520547937</v>
      </c>
      <c r="H532" s="11" t="s">
        <v>209</v>
      </c>
      <c r="I532" s="11" t="s">
        <v>796</v>
      </c>
      <c r="J532" s="12">
        <v>627000</v>
      </c>
      <c r="K532" s="12">
        <f t="shared" si="34"/>
        <v>156750</v>
      </c>
      <c r="L532" s="12">
        <v>40000</v>
      </c>
      <c r="M532" s="12">
        <v>2</v>
      </c>
      <c r="N532" s="8">
        <v>2</v>
      </c>
      <c r="O532" s="8"/>
      <c r="P532" s="8" t="s">
        <v>797</v>
      </c>
      <c r="Q532" s="13">
        <v>5.0251256281407031E-2</v>
      </c>
      <c r="R532" s="12"/>
      <c r="S532" s="14">
        <f t="shared" si="35"/>
        <v>-1</v>
      </c>
      <c r="T532" s="8"/>
    </row>
    <row r="533" spans="1:20" x14ac:dyDescent="0.25">
      <c r="A533" s="8" t="s">
        <v>1346</v>
      </c>
      <c r="B533" s="8" t="s">
        <v>1357</v>
      </c>
      <c r="C533" s="8" t="s">
        <v>809</v>
      </c>
      <c r="D533" s="9">
        <v>31192</v>
      </c>
      <c r="E533" s="10">
        <f t="shared" ca="1" si="32"/>
        <v>40.268493150684932</v>
      </c>
      <c r="F533" s="9">
        <v>42179</v>
      </c>
      <c r="G533" s="10">
        <f t="shared" ca="1" si="33"/>
        <v>10.167123287671233</v>
      </c>
      <c r="H533" s="11" t="s">
        <v>261</v>
      </c>
      <c r="I533" s="11" t="s">
        <v>44</v>
      </c>
      <c r="J533" s="12">
        <v>1005000</v>
      </c>
      <c r="K533" s="12">
        <f t="shared" si="34"/>
        <v>202127</v>
      </c>
      <c r="L533" s="12">
        <v>40000</v>
      </c>
      <c r="M533" s="12">
        <v>5</v>
      </c>
      <c r="N533" s="8">
        <v>5</v>
      </c>
      <c r="O533" s="8"/>
      <c r="P533" s="8" t="s">
        <v>132</v>
      </c>
      <c r="Q533" s="13">
        <v>8.6486486486486491E-2</v>
      </c>
      <c r="R533" s="12"/>
      <c r="S533" s="14">
        <f t="shared" si="35"/>
        <v>-1</v>
      </c>
      <c r="T533" s="8"/>
    </row>
    <row r="534" spans="1:20" x14ac:dyDescent="0.25">
      <c r="A534" s="8" t="s">
        <v>1346</v>
      </c>
      <c r="B534" s="8" t="s">
        <v>1358</v>
      </c>
      <c r="C534" s="8" t="s">
        <v>810</v>
      </c>
      <c r="D534" s="9">
        <v>34199</v>
      </c>
      <c r="E534" s="10">
        <f t="shared" ca="1" si="32"/>
        <v>32.030136986301372</v>
      </c>
      <c r="F534" s="9">
        <v>42858</v>
      </c>
      <c r="G534" s="10">
        <f t="shared" ca="1" si="33"/>
        <v>8.3068493150684937</v>
      </c>
      <c r="H534" s="11" t="s">
        <v>261</v>
      </c>
      <c r="I534" s="11" t="s">
        <v>44</v>
      </c>
      <c r="J534" s="12">
        <v>1200000</v>
      </c>
      <c r="K534" s="12">
        <f t="shared" si="34"/>
        <v>202127</v>
      </c>
      <c r="L534" s="12">
        <v>40000</v>
      </c>
      <c r="M534" s="12" t="s">
        <v>807</v>
      </c>
      <c r="N534" s="8" t="s">
        <v>807</v>
      </c>
      <c r="O534" s="8"/>
      <c r="P534" s="8" t="s">
        <v>132</v>
      </c>
      <c r="Q534" s="13">
        <v>9.0909090909090828E-2</v>
      </c>
      <c r="R534" s="12"/>
      <c r="S534" s="14">
        <f t="shared" si="35"/>
        <v>-1</v>
      </c>
      <c r="T534" s="8"/>
    </row>
    <row r="535" spans="1:20" x14ac:dyDescent="0.25">
      <c r="A535" s="8" t="s">
        <v>1346</v>
      </c>
      <c r="B535" s="8" t="s">
        <v>1359</v>
      </c>
      <c r="C535" s="8" t="s">
        <v>811</v>
      </c>
      <c r="D535" s="9">
        <v>32128</v>
      </c>
      <c r="E535" s="10">
        <f t="shared" ca="1" si="32"/>
        <v>37.704109589041096</v>
      </c>
      <c r="F535" s="9">
        <v>39855</v>
      </c>
      <c r="G535" s="10">
        <f t="shared" ca="1" si="33"/>
        <v>16.534246575342465</v>
      </c>
      <c r="H535" s="11" t="s">
        <v>261</v>
      </c>
      <c r="I535" s="11" t="s">
        <v>44</v>
      </c>
      <c r="J535" s="12">
        <v>1450000</v>
      </c>
      <c r="K535" s="12">
        <f t="shared" si="34"/>
        <v>202127</v>
      </c>
      <c r="L535" s="12">
        <v>40000</v>
      </c>
      <c r="M535" s="12" t="s">
        <v>807</v>
      </c>
      <c r="N535" s="8" t="s">
        <v>806</v>
      </c>
      <c r="O535" s="8"/>
      <c r="P535" s="8" t="s">
        <v>132</v>
      </c>
      <c r="Q535" s="13">
        <v>0.11538461538461542</v>
      </c>
      <c r="R535" s="12"/>
      <c r="S535" s="14">
        <f t="shared" si="35"/>
        <v>-1</v>
      </c>
      <c r="T535" s="8"/>
    </row>
    <row r="536" spans="1:20" x14ac:dyDescent="0.25">
      <c r="A536" s="8" t="s">
        <v>1346</v>
      </c>
      <c r="B536" s="8" t="s">
        <v>1360</v>
      </c>
      <c r="C536" s="8" t="s">
        <v>812</v>
      </c>
      <c r="D536" s="9">
        <v>31553</v>
      </c>
      <c r="E536" s="10">
        <f t="shared" ca="1" si="32"/>
        <v>39.279452054794518</v>
      </c>
      <c r="F536" s="9">
        <v>43157</v>
      </c>
      <c r="G536" s="10">
        <f t="shared" ca="1" si="33"/>
        <v>7.4876712328767123</v>
      </c>
      <c r="H536" s="11" t="s">
        <v>209</v>
      </c>
      <c r="I536" s="11" t="s">
        <v>792</v>
      </c>
      <c r="J536" s="12">
        <v>1070000</v>
      </c>
      <c r="K536" s="12">
        <f t="shared" si="34"/>
        <v>202127</v>
      </c>
      <c r="L536" s="12">
        <v>40000</v>
      </c>
      <c r="M536" s="12">
        <v>5</v>
      </c>
      <c r="N536" s="8">
        <v>5</v>
      </c>
      <c r="O536" s="8"/>
      <c r="P536" s="8" t="s">
        <v>793</v>
      </c>
      <c r="Q536" s="13">
        <v>7.0000000000000062E-2</v>
      </c>
      <c r="R536" s="12"/>
      <c r="S536" s="14">
        <f t="shared" si="35"/>
        <v>-1</v>
      </c>
      <c r="T536" s="8"/>
    </row>
    <row r="537" spans="1:20" x14ac:dyDescent="0.25">
      <c r="A537" s="8" t="s">
        <v>1346</v>
      </c>
      <c r="B537" s="8" t="s">
        <v>1361</v>
      </c>
      <c r="C537" s="8" t="s">
        <v>813</v>
      </c>
      <c r="D537" s="9">
        <v>33349</v>
      </c>
      <c r="E537" s="10">
        <f t="shared" ca="1" si="32"/>
        <v>34.358904109589041</v>
      </c>
      <c r="F537" s="9">
        <v>42450</v>
      </c>
      <c r="G537" s="10">
        <f t="shared" ca="1" si="33"/>
        <v>9.4246575342465757</v>
      </c>
      <c r="H537" s="11" t="s">
        <v>261</v>
      </c>
      <c r="I537" s="11" t="s">
        <v>44</v>
      </c>
      <c r="J537" s="12">
        <v>1200000</v>
      </c>
      <c r="K537" s="12">
        <f t="shared" si="34"/>
        <v>202127</v>
      </c>
      <c r="L537" s="12">
        <v>40000</v>
      </c>
      <c r="M537" s="12" t="s">
        <v>807</v>
      </c>
      <c r="N537" s="8" t="s">
        <v>807</v>
      </c>
      <c r="O537" s="8"/>
      <c r="P537" s="8" t="s">
        <v>132</v>
      </c>
      <c r="Q537" s="13">
        <v>9.0909090909090828E-2</v>
      </c>
      <c r="R537" s="12"/>
      <c r="S537" s="14">
        <f t="shared" si="35"/>
        <v>-1</v>
      </c>
      <c r="T537" s="8"/>
    </row>
    <row r="538" spans="1:20" x14ac:dyDescent="0.25">
      <c r="A538" s="8" t="s">
        <v>1346</v>
      </c>
      <c r="B538" s="8" t="s">
        <v>1362</v>
      </c>
      <c r="C538" s="8" t="s">
        <v>814</v>
      </c>
      <c r="D538" s="9">
        <v>31001</v>
      </c>
      <c r="E538" s="10">
        <f t="shared" ca="1" si="32"/>
        <v>40.791780821917811</v>
      </c>
      <c r="F538" s="9">
        <v>43367</v>
      </c>
      <c r="G538" s="10">
        <f t="shared" ca="1" si="33"/>
        <v>6.912328767123288</v>
      </c>
      <c r="H538" s="11" t="s">
        <v>209</v>
      </c>
      <c r="I538" s="11" t="s">
        <v>792</v>
      </c>
      <c r="J538" s="12">
        <v>1070000</v>
      </c>
      <c r="K538" s="12">
        <f t="shared" si="34"/>
        <v>202127</v>
      </c>
      <c r="L538" s="12">
        <v>40000</v>
      </c>
      <c r="M538" s="12">
        <v>5</v>
      </c>
      <c r="N538" s="8">
        <v>5</v>
      </c>
      <c r="O538" s="8"/>
      <c r="P538" s="8" t="s">
        <v>793</v>
      </c>
      <c r="Q538" s="13">
        <v>7.0000000000000062E-2</v>
      </c>
      <c r="R538" s="12"/>
      <c r="S538" s="14">
        <f t="shared" si="35"/>
        <v>-1</v>
      </c>
      <c r="T538" s="8"/>
    </row>
    <row r="539" spans="1:20" x14ac:dyDescent="0.25">
      <c r="A539" s="8" t="s">
        <v>1346</v>
      </c>
      <c r="B539" s="8" t="s">
        <v>1363</v>
      </c>
      <c r="C539" s="8" t="s">
        <v>815</v>
      </c>
      <c r="D539" s="9">
        <v>27488</v>
      </c>
      <c r="E539" s="10">
        <f t="shared" ca="1" si="32"/>
        <v>50.416438356164385</v>
      </c>
      <c r="F539" s="9">
        <v>39449</v>
      </c>
      <c r="G539" s="10">
        <f t="shared" ca="1" si="33"/>
        <v>17.646575342465752</v>
      </c>
      <c r="H539" s="11" t="s">
        <v>261</v>
      </c>
      <c r="I539" s="11" t="s">
        <v>44</v>
      </c>
      <c r="J539" s="12">
        <v>1400000</v>
      </c>
      <c r="K539" s="12">
        <f t="shared" si="34"/>
        <v>202127</v>
      </c>
      <c r="L539" s="12">
        <v>40000</v>
      </c>
      <c r="M539" s="12" t="s">
        <v>807</v>
      </c>
      <c r="N539" s="8" t="s">
        <v>806</v>
      </c>
      <c r="O539" s="8"/>
      <c r="P539" s="8" t="s">
        <v>132</v>
      </c>
      <c r="Q539" s="13">
        <v>9.8039215686274606E-2</v>
      </c>
      <c r="R539" s="12"/>
      <c r="S539" s="14">
        <f t="shared" si="35"/>
        <v>-1</v>
      </c>
      <c r="T539" s="8"/>
    </row>
    <row r="540" spans="1:20" x14ac:dyDescent="0.25">
      <c r="A540" s="8" t="s">
        <v>1346</v>
      </c>
      <c r="B540" s="8" t="s">
        <v>1364</v>
      </c>
      <c r="C540" s="8" t="s">
        <v>816</v>
      </c>
      <c r="D540" s="9">
        <v>33514</v>
      </c>
      <c r="E540" s="10">
        <f t="shared" ca="1" si="32"/>
        <v>33.906849315068492</v>
      </c>
      <c r="F540" s="9">
        <v>43410</v>
      </c>
      <c r="G540" s="10">
        <f t="shared" ca="1" si="33"/>
        <v>6.7945205479452051</v>
      </c>
      <c r="H540" s="11" t="s">
        <v>261</v>
      </c>
      <c r="I540" s="11" t="s">
        <v>44</v>
      </c>
      <c r="J540" s="12">
        <v>1150000</v>
      </c>
      <c r="K540" s="12">
        <f t="shared" si="34"/>
        <v>202127</v>
      </c>
      <c r="L540" s="12">
        <v>40000</v>
      </c>
      <c r="M540" s="12" t="s">
        <v>807</v>
      </c>
      <c r="N540" s="8" t="s">
        <v>807</v>
      </c>
      <c r="O540" s="8"/>
      <c r="P540" s="8" t="s">
        <v>185</v>
      </c>
      <c r="Q540" s="13">
        <v>9.5238095238095344E-2</v>
      </c>
      <c r="R540" s="12"/>
      <c r="S540" s="14">
        <f t="shared" si="35"/>
        <v>-1</v>
      </c>
      <c r="T540" s="8"/>
    </row>
    <row r="541" spans="1:20" x14ac:dyDescent="0.25">
      <c r="A541" s="8" t="s">
        <v>1346</v>
      </c>
      <c r="B541" s="8" t="s">
        <v>1365</v>
      </c>
      <c r="C541" s="8" t="s">
        <v>817</v>
      </c>
      <c r="D541" s="9">
        <v>24263</v>
      </c>
      <c r="E541" s="10">
        <f t="shared" ca="1" si="32"/>
        <v>59.252054794520546</v>
      </c>
      <c r="F541" s="9">
        <v>42325</v>
      </c>
      <c r="G541" s="10">
        <f t="shared" ca="1" si="33"/>
        <v>9.7671232876712324</v>
      </c>
      <c r="H541" s="11" t="s">
        <v>261</v>
      </c>
      <c r="I541" s="11" t="s">
        <v>44</v>
      </c>
      <c r="J541" s="12">
        <v>1200000</v>
      </c>
      <c r="K541" s="12">
        <f t="shared" si="34"/>
        <v>202127</v>
      </c>
      <c r="L541" s="12">
        <v>40000</v>
      </c>
      <c r="M541" s="12" t="s">
        <v>807</v>
      </c>
      <c r="N541" s="8" t="s">
        <v>807</v>
      </c>
      <c r="O541" s="8"/>
      <c r="P541" s="8" t="s">
        <v>185</v>
      </c>
      <c r="Q541" s="13">
        <v>9.0909090909090828E-2</v>
      </c>
      <c r="R541" s="12"/>
      <c r="S541" s="14">
        <f t="shared" si="35"/>
        <v>-1</v>
      </c>
      <c r="T541" s="8"/>
    </row>
    <row r="542" spans="1:20" x14ac:dyDescent="0.25">
      <c r="A542" s="8" t="s">
        <v>1346</v>
      </c>
      <c r="B542" s="8" t="s">
        <v>1366</v>
      </c>
      <c r="C542" s="8" t="s">
        <v>818</v>
      </c>
      <c r="D542" s="9">
        <v>32833</v>
      </c>
      <c r="E542" s="10">
        <f t="shared" ca="1" si="32"/>
        <v>35.772602739726025</v>
      </c>
      <c r="F542" s="9">
        <v>39636</v>
      </c>
      <c r="G542" s="10">
        <f t="shared" ca="1" si="33"/>
        <v>17.134246575342466</v>
      </c>
      <c r="H542" s="11" t="s">
        <v>261</v>
      </c>
      <c r="I542" s="11" t="s">
        <v>20</v>
      </c>
      <c r="J542" s="12">
        <v>1650000</v>
      </c>
      <c r="K542" s="12">
        <f t="shared" si="34"/>
        <v>202127</v>
      </c>
      <c r="L542" s="12">
        <v>40000</v>
      </c>
      <c r="M542" s="12">
        <v>6</v>
      </c>
      <c r="N542" s="8">
        <v>6</v>
      </c>
      <c r="O542" s="8"/>
      <c r="P542" s="8" t="s">
        <v>178</v>
      </c>
      <c r="Q542" s="13">
        <v>6.4516129032258007E-2</v>
      </c>
      <c r="R542" s="12"/>
      <c r="S542" s="14">
        <f t="shared" si="35"/>
        <v>-1</v>
      </c>
      <c r="T542" s="8"/>
    </row>
    <row r="543" spans="1:20" x14ac:dyDescent="0.25">
      <c r="A543" s="8" t="s">
        <v>1346</v>
      </c>
      <c r="B543" s="8" t="s">
        <v>1367</v>
      </c>
      <c r="C543" s="8" t="s">
        <v>819</v>
      </c>
      <c r="D543" s="9">
        <v>33097</v>
      </c>
      <c r="E543" s="10">
        <f t="shared" ca="1" si="32"/>
        <v>35.049315068493151</v>
      </c>
      <c r="F543" s="9">
        <v>42870</v>
      </c>
      <c r="G543" s="10">
        <f t="shared" ca="1" si="33"/>
        <v>8.2739726027397253</v>
      </c>
      <c r="H543" s="11" t="s">
        <v>209</v>
      </c>
      <c r="I543" s="11" t="s">
        <v>792</v>
      </c>
      <c r="J543" s="12">
        <v>1000000</v>
      </c>
      <c r="K543" s="12">
        <f t="shared" si="34"/>
        <v>202127</v>
      </c>
      <c r="L543" s="12">
        <v>40000</v>
      </c>
      <c r="M543" s="12">
        <v>5</v>
      </c>
      <c r="N543" s="8">
        <v>5</v>
      </c>
      <c r="O543" s="8"/>
      <c r="P543" s="8" t="s">
        <v>799</v>
      </c>
      <c r="Q543" s="13">
        <v>0.11111111111111116</v>
      </c>
      <c r="R543" s="12"/>
      <c r="S543" s="14">
        <f t="shared" si="35"/>
        <v>-1</v>
      </c>
      <c r="T543" s="8"/>
    </row>
    <row r="544" spans="1:20" x14ac:dyDescent="0.25">
      <c r="A544" s="8" t="s">
        <v>1346</v>
      </c>
      <c r="B544" s="8" t="s">
        <v>1368</v>
      </c>
      <c r="C544" s="8" t="s">
        <v>820</v>
      </c>
      <c r="D544" s="9">
        <v>36373</v>
      </c>
      <c r="E544" s="10">
        <f t="shared" ca="1" si="32"/>
        <v>26.073972602739726</v>
      </c>
      <c r="F544" s="9">
        <v>45628</v>
      </c>
      <c r="G544" s="10">
        <f t="shared" ca="1" si="32"/>
        <v>0.71780821917808224</v>
      </c>
      <c r="H544" s="11" t="s">
        <v>209</v>
      </c>
      <c r="I544" s="11" t="s">
        <v>796</v>
      </c>
      <c r="J544" s="12">
        <v>570000</v>
      </c>
      <c r="K544" s="12">
        <f t="shared" si="34"/>
        <v>142500</v>
      </c>
      <c r="L544" s="12">
        <v>40000</v>
      </c>
      <c r="M544" s="12"/>
      <c r="N544" s="8"/>
      <c r="O544" s="8"/>
      <c r="P544" s="8" t="s">
        <v>797</v>
      </c>
      <c r="Q544" s="13">
        <v>1.8518518518518601E-2</v>
      </c>
      <c r="R544" s="12"/>
      <c r="S544" s="14">
        <f t="shared" si="35"/>
        <v>-1</v>
      </c>
      <c r="T54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2025-08-21T13:36:13Z</dcterms:modified>
</cp:coreProperties>
</file>