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Desktop\"/>
    </mc:Choice>
  </mc:AlternateContent>
  <xr:revisionPtr revIDLastSave="0" documentId="13_ncr:1_{36ED27B2-5413-4E10-8E69-706C69A956C8}" xr6:coauthVersionLast="47" xr6:coauthVersionMax="47" xr10:uidLastSave="{00000000-0000-0000-0000-000000000000}"/>
  <bookViews>
    <workbookView xWindow="-120" yWindow="-120" windowWidth="20730" windowHeight="11040" xr2:uid="{8BCDA523-13FC-4978-A434-4AC941443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 a="1"/>
  <c r="C12" i="1" s="1"/>
  <c r="E12" i="1" l="1"/>
  <c r="D12" i="1"/>
  <c r="E8" i="1"/>
  <c r="F12" i="1" l="1"/>
  <c r="I12" i="1" s="1"/>
  <c r="D13" i="1" s="1"/>
  <c r="E13" i="1" s="1"/>
  <c r="F13" i="1" l="1"/>
  <c r="I13" i="1" s="1"/>
  <c r="D14" i="1" s="1"/>
  <c r="H12" i="1"/>
  <c r="E14" i="1" l="1"/>
  <c r="F14" i="1" s="1"/>
  <c r="I14" i="1" s="1"/>
  <c r="D15" i="1" s="1"/>
  <c r="H13" i="1" l="1"/>
  <c r="E15" i="1"/>
  <c r="H14" i="1" s="1"/>
  <c r="F15" i="1" l="1"/>
  <c r="I15" i="1" s="1"/>
  <c r="D16" i="1" s="1"/>
  <c r="E16" i="1" s="1"/>
  <c r="F16" i="1" s="1"/>
  <c r="I16" i="1" l="1"/>
  <c r="D17" i="1" s="1"/>
  <c r="H15" i="1"/>
  <c r="E17" i="1" l="1"/>
  <c r="H16" i="1" l="1"/>
  <c r="F17" i="1"/>
  <c r="I17" i="1" l="1"/>
  <c r="D18" i="1" s="1"/>
  <c r="E18" i="1" l="1"/>
  <c r="F18" i="1" l="1"/>
  <c r="H17" i="1"/>
  <c r="I18" i="1" l="1"/>
  <c r="D19" i="1" s="1"/>
  <c r="E19" i="1" l="1"/>
  <c r="F19" i="1" l="1"/>
  <c r="H18" i="1"/>
  <c r="I19" i="1" l="1"/>
  <c r="D20" i="1" s="1"/>
  <c r="E20" i="1" l="1"/>
  <c r="F20" i="1" l="1"/>
  <c r="H19" i="1"/>
  <c r="I20" i="1" l="1"/>
  <c r="D21" i="1" s="1"/>
  <c r="E21" i="1" l="1"/>
  <c r="F21" i="1" l="1"/>
  <c r="H20" i="1"/>
  <c r="I21" i="1" l="1"/>
  <c r="D22" i="1" s="1"/>
  <c r="E22" i="1" l="1"/>
  <c r="F22" i="1" l="1"/>
  <c r="H21" i="1"/>
  <c r="I22" i="1" l="1"/>
  <c r="D23" i="1" s="1"/>
  <c r="E23" i="1" l="1"/>
  <c r="F23" i="1" l="1"/>
  <c r="H22" i="1"/>
  <c r="I23" i="1" l="1"/>
  <c r="D24" i="1" s="1"/>
  <c r="E24" i="1" l="1"/>
  <c r="F24" i="1" l="1"/>
  <c r="H23" i="1"/>
  <c r="I24" i="1" l="1"/>
  <c r="D25" i="1" s="1"/>
  <c r="E25" i="1" l="1"/>
  <c r="F25" i="1" l="1"/>
  <c r="H24" i="1"/>
  <c r="I25" i="1" l="1"/>
  <c r="D26" i="1" s="1"/>
  <c r="E26" i="1" l="1"/>
  <c r="F26" i="1" l="1"/>
  <c r="H25" i="1"/>
  <c r="I26" i="1" l="1"/>
  <c r="D27" i="1" s="1"/>
  <c r="E27" i="1" l="1"/>
  <c r="F27" i="1" l="1"/>
  <c r="H26" i="1"/>
  <c r="I27" i="1" l="1"/>
  <c r="D28" i="1" s="1"/>
  <c r="E28" i="1" l="1"/>
  <c r="F28" i="1" l="1"/>
  <c r="H27" i="1"/>
  <c r="I28" i="1" l="1"/>
  <c r="D29" i="1" s="1"/>
  <c r="E29" i="1" l="1"/>
  <c r="F29" i="1" l="1"/>
  <c r="H28" i="1"/>
  <c r="I29" i="1" l="1"/>
  <c r="D30" i="1" s="1"/>
  <c r="E30" i="1" l="1"/>
  <c r="F30" i="1" l="1"/>
  <c r="H29" i="1"/>
  <c r="I30" i="1" l="1"/>
  <c r="D31" i="1" s="1"/>
  <c r="E31" i="1" l="1"/>
  <c r="F31" i="1" l="1"/>
  <c r="H30" i="1"/>
  <c r="I31" i="1" l="1"/>
  <c r="D32" i="1" s="1"/>
  <c r="E32" i="1" l="1"/>
  <c r="F32" i="1" l="1"/>
  <c r="H31" i="1"/>
  <c r="I32" i="1" l="1"/>
  <c r="D33" i="1" s="1"/>
  <c r="E33" i="1" l="1"/>
  <c r="F33" i="1" l="1"/>
  <c r="H32" i="1"/>
  <c r="I33" i="1" l="1"/>
  <c r="D34" i="1" s="1"/>
  <c r="E34" i="1" l="1"/>
  <c r="F34" i="1" l="1"/>
  <c r="H33" i="1"/>
  <c r="I34" i="1" l="1"/>
  <c r="D35" i="1" s="1"/>
  <c r="E35" i="1" l="1"/>
  <c r="F35" i="1" l="1"/>
  <c r="H34" i="1"/>
  <c r="I35" i="1" l="1"/>
  <c r="D36" i="1" s="1"/>
  <c r="E36" i="1" l="1"/>
  <c r="F36" i="1" l="1"/>
  <c r="H35" i="1"/>
  <c r="I36" i="1" l="1"/>
  <c r="D37" i="1" s="1"/>
  <c r="E37" i="1" l="1"/>
  <c r="F37" i="1" l="1"/>
  <c r="H36" i="1"/>
  <c r="I37" i="1" l="1"/>
  <c r="D38" i="1" s="1"/>
  <c r="E38" i="1" l="1"/>
  <c r="F38" i="1" l="1"/>
  <c r="H37" i="1"/>
  <c r="I38" i="1" l="1"/>
  <c r="D39" i="1" s="1"/>
  <c r="E39" i="1" l="1"/>
  <c r="F39" i="1" l="1"/>
  <c r="H38" i="1"/>
  <c r="I39" i="1" l="1"/>
  <c r="D40" i="1" s="1"/>
  <c r="E40" i="1" l="1"/>
  <c r="F40" i="1" l="1"/>
  <c r="H39" i="1"/>
  <c r="I40" i="1" l="1"/>
  <c r="D41" i="1" s="1"/>
  <c r="E41" i="1" l="1"/>
  <c r="F41" i="1" l="1"/>
  <c r="H40" i="1"/>
  <c r="I41" i="1" l="1"/>
  <c r="D42" i="1" s="1"/>
  <c r="E42" i="1" l="1"/>
  <c r="F42" i="1" l="1"/>
  <c r="H41" i="1"/>
  <c r="I42" i="1" l="1"/>
  <c r="D43" i="1" s="1"/>
  <c r="E43" i="1" l="1"/>
  <c r="F43" i="1" l="1"/>
  <c r="H42" i="1"/>
  <c r="I43" i="1" l="1"/>
  <c r="D44" i="1" s="1"/>
  <c r="E44" i="1" l="1"/>
  <c r="F44" i="1" l="1"/>
  <c r="H43" i="1"/>
  <c r="I44" i="1" l="1"/>
  <c r="D45" i="1" s="1"/>
  <c r="E45" i="1" l="1"/>
  <c r="F45" i="1" l="1"/>
  <c r="H44" i="1"/>
  <c r="I45" i="1" l="1"/>
  <c r="D46" i="1" s="1"/>
  <c r="E46" i="1" l="1"/>
  <c r="F46" i="1" l="1"/>
  <c r="H45" i="1"/>
  <c r="I46" i="1" l="1"/>
  <c r="D47" i="1" s="1"/>
  <c r="E47" i="1" l="1"/>
  <c r="F47" i="1" l="1"/>
  <c r="H46" i="1"/>
  <c r="I47" i="1" l="1"/>
  <c r="D48" i="1" s="1"/>
  <c r="E48" i="1" l="1"/>
  <c r="F48" i="1" l="1"/>
  <c r="H47" i="1"/>
  <c r="I48" i="1" l="1"/>
  <c r="D49" i="1" s="1"/>
  <c r="E49" i="1" l="1"/>
  <c r="F49" i="1" l="1"/>
  <c r="H48" i="1"/>
  <c r="I49" i="1" l="1"/>
  <c r="D50" i="1" s="1"/>
  <c r="E50" i="1" l="1"/>
  <c r="F50" i="1" l="1"/>
  <c r="H49" i="1"/>
  <c r="I50" i="1" l="1"/>
  <c r="D51" i="1" s="1"/>
  <c r="E51" i="1" l="1"/>
  <c r="F51" i="1" l="1"/>
  <c r="H50" i="1"/>
  <c r="I51" i="1" l="1"/>
  <c r="D52" i="1" s="1"/>
  <c r="E52" i="1" l="1"/>
  <c r="F52" i="1" l="1"/>
  <c r="H51" i="1"/>
  <c r="I52" i="1" l="1"/>
  <c r="D53" i="1" s="1"/>
  <c r="E53" i="1" l="1"/>
  <c r="F53" i="1" l="1"/>
  <c r="H52" i="1"/>
  <c r="I53" i="1" l="1"/>
  <c r="D54" i="1" s="1"/>
  <c r="E54" i="1" l="1"/>
  <c r="F54" i="1" l="1"/>
  <c r="H53" i="1"/>
  <c r="I54" i="1" l="1"/>
  <c r="D55" i="1" s="1"/>
  <c r="E55" i="1" l="1"/>
  <c r="F55" i="1" l="1"/>
  <c r="H54" i="1"/>
  <c r="I55" i="1" l="1"/>
  <c r="D56" i="1" s="1"/>
  <c r="E56" i="1" l="1"/>
  <c r="F56" i="1" l="1"/>
  <c r="H55" i="1"/>
  <c r="I56" i="1" l="1"/>
  <c r="D57" i="1" s="1"/>
  <c r="E57" i="1" l="1"/>
  <c r="F57" i="1" l="1"/>
  <c r="H56" i="1"/>
  <c r="I57" i="1" l="1"/>
  <c r="D58" i="1" s="1"/>
  <c r="E58" i="1" l="1"/>
  <c r="F58" i="1" l="1"/>
  <c r="H57" i="1"/>
  <c r="I58" i="1" l="1"/>
  <c r="D59" i="1" s="1"/>
  <c r="E59" i="1" l="1"/>
  <c r="F59" i="1" l="1"/>
  <c r="H58" i="1"/>
  <c r="I59" i="1" l="1"/>
  <c r="D60" i="1" s="1"/>
  <c r="E60" i="1" l="1"/>
  <c r="F60" i="1" l="1"/>
  <c r="H59" i="1"/>
  <c r="I60" i="1" l="1"/>
  <c r="D61" i="1" s="1"/>
  <c r="E61" i="1" l="1"/>
  <c r="F61" i="1" l="1"/>
  <c r="H60" i="1"/>
  <c r="I61" i="1" l="1"/>
  <c r="D62" i="1" s="1"/>
  <c r="E62" i="1" l="1"/>
  <c r="F62" i="1" l="1"/>
  <c r="H61" i="1"/>
  <c r="I62" i="1" l="1"/>
  <c r="D63" i="1" s="1"/>
  <c r="E63" i="1" l="1"/>
  <c r="F63" i="1" l="1"/>
  <c r="H62" i="1"/>
  <c r="I63" i="1" l="1"/>
  <c r="D64" i="1" s="1"/>
  <c r="E64" i="1" l="1"/>
  <c r="F64" i="1" l="1"/>
  <c r="H63" i="1"/>
  <c r="I64" i="1" l="1"/>
  <c r="D65" i="1" s="1"/>
  <c r="E65" i="1" l="1"/>
  <c r="F65" i="1" l="1"/>
  <c r="H64" i="1"/>
  <c r="I65" i="1" l="1"/>
  <c r="D66" i="1" s="1"/>
  <c r="E66" i="1" l="1"/>
  <c r="F66" i="1" l="1"/>
  <c r="H65" i="1"/>
  <c r="I66" i="1" l="1"/>
  <c r="D67" i="1" s="1"/>
  <c r="E67" i="1" l="1"/>
  <c r="F67" i="1" l="1"/>
  <c r="H66" i="1"/>
  <c r="I67" i="1" l="1"/>
  <c r="D68" i="1" s="1"/>
  <c r="E68" i="1" l="1"/>
  <c r="F68" i="1" l="1"/>
  <c r="H67" i="1"/>
  <c r="I68" i="1" l="1"/>
  <c r="D69" i="1" s="1"/>
  <c r="E69" i="1" l="1"/>
  <c r="F69" i="1" l="1"/>
  <c r="H68" i="1"/>
  <c r="I69" i="1" l="1"/>
  <c r="D70" i="1" s="1"/>
  <c r="E70" i="1" l="1"/>
  <c r="F70" i="1" l="1"/>
  <c r="H69" i="1"/>
  <c r="I70" i="1" l="1"/>
  <c r="D71" i="1" s="1"/>
  <c r="E71" i="1" l="1"/>
  <c r="F71" i="1" l="1"/>
  <c r="H70" i="1"/>
  <c r="I71" i="1" l="1"/>
  <c r="D72" i="1" s="1"/>
  <c r="E72" i="1" l="1"/>
  <c r="F72" i="1" l="1"/>
  <c r="H71" i="1"/>
  <c r="I72" i="1" l="1"/>
  <c r="D73" i="1" s="1"/>
  <c r="E73" i="1" l="1"/>
  <c r="F73" i="1" l="1"/>
  <c r="H72" i="1"/>
  <c r="I73" i="1" l="1"/>
  <c r="D74" i="1" s="1"/>
  <c r="E74" i="1" l="1"/>
  <c r="F74" i="1" l="1"/>
  <c r="H73" i="1"/>
  <c r="I74" i="1" l="1"/>
  <c r="D75" i="1" s="1"/>
  <c r="E75" i="1" l="1"/>
  <c r="F75" i="1" l="1"/>
  <c r="H74" i="1"/>
  <c r="I75" i="1" l="1"/>
  <c r="D76" i="1" s="1"/>
  <c r="E76" i="1" l="1"/>
  <c r="F76" i="1" l="1"/>
  <c r="H75" i="1"/>
  <c r="I76" i="1" l="1"/>
  <c r="D77" i="1" s="1"/>
  <c r="E77" i="1" l="1"/>
  <c r="F77" i="1" l="1"/>
  <c r="H76" i="1"/>
  <c r="I77" i="1" l="1"/>
  <c r="D78" i="1" s="1"/>
  <c r="E78" i="1" l="1"/>
  <c r="F78" i="1" l="1"/>
  <c r="H77" i="1"/>
  <c r="I78" i="1" l="1"/>
  <c r="D79" i="1" s="1"/>
  <c r="E79" i="1" l="1"/>
  <c r="F79" i="1" l="1"/>
  <c r="H78" i="1"/>
  <c r="I79" i="1" l="1"/>
  <c r="D80" i="1" s="1"/>
  <c r="E80" i="1" l="1"/>
  <c r="F80" i="1" l="1"/>
  <c r="H79" i="1"/>
  <c r="I80" i="1" l="1"/>
  <c r="D81" i="1" s="1"/>
  <c r="E81" i="1" l="1"/>
  <c r="F81" i="1" l="1"/>
  <c r="H80" i="1"/>
  <c r="I81" i="1" l="1"/>
  <c r="D82" i="1" s="1"/>
  <c r="E82" i="1" l="1"/>
  <c r="F82" i="1" l="1"/>
  <c r="H81" i="1"/>
  <c r="I82" i="1" l="1"/>
  <c r="D83" i="1" s="1"/>
  <c r="E83" i="1" l="1"/>
  <c r="F83" i="1" l="1"/>
  <c r="H82" i="1"/>
  <c r="I83" i="1" l="1"/>
  <c r="D84" i="1" s="1"/>
  <c r="E84" i="1" l="1"/>
  <c r="F84" i="1" l="1"/>
  <c r="H83" i="1"/>
  <c r="I84" i="1" l="1"/>
  <c r="D85" i="1" s="1"/>
  <c r="E85" i="1" l="1"/>
  <c r="F85" i="1" l="1"/>
  <c r="H84" i="1"/>
  <c r="I85" i="1" l="1"/>
  <c r="D86" i="1" s="1"/>
  <c r="E86" i="1" l="1"/>
  <c r="F86" i="1" l="1"/>
  <c r="H85" i="1"/>
  <c r="I86" i="1" l="1"/>
  <c r="D87" i="1" s="1"/>
  <c r="E87" i="1" l="1"/>
  <c r="F87" i="1" l="1"/>
  <c r="H86" i="1"/>
  <c r="I87" i="1" l="1"/>
  <c r="D88" i="1" s="1"/>
  <c r="E88" i="1" l="1"/>
  <c r="F88" i="1" l="1"/>
  <c r="H87" i="1"/>
  <c r="I88" i="1" l="1"/>
  <c r="D89" i="1" s="1"/>
  <c r="E89" i="1" l="1"/>
  <c r="F89" i="1" l="1"/>
  <c r="H88" i="1"/>
  <c r="I89" i="1" l="1"/>
  <c r="D90" i="1" s="1"/>
  <c r="E90" i="1" l="1"/>
  <c r="F90" i="1" l="1"/>
  <c r="H89" i="1"/>
  <c r="I90" i="1" l="1"/>
  <c r="D91" i="1" s="1"/>
  <c r="E91" i="1" l="1"/>
  <c r="F91" i="1" l="1"/>
  <c r="H90" i="1"/>
  <c r="I91" i="1" l="1"/>
  <c r="D92" i="1" s="1"/>
  <c r="E92" i="1" l="1"/>
  <c r="F92" i="1" l="1"/>
  <c r="H91" i="1"/>
  <c r="I92" i="1" l="1"/>
  <c r="D93" i="1" s="1"/>
  <c r="E93" i="1" l="1"/>
  <c r="F93" i="1" l="1"/>
  <c r="H92" i="1"/>
  <c r="I93" i="1" l="1"/>
  <c r="D94" i="1" s="1"/>
  <c r="E94" i="1" l="1"/>
  <c r="F94" i="1" l="1"/>
  <c r="H93" i="1"/>
  <c r="I94" i="1" l="1"/>
  <c r="D95" i="1" s="1"/>
  <c r="E95" i="1" l="1"/>
  <c r="F95" i="1" l="1"/>
  <c r="H94" i="1"/>
  <c r="I95" i="1" l="1"/>
  <c r="D96" i="1" s="1"/>
  <c r="E96" i="1" l="1"/>
  <c r="F96" i="1" l="1"/>
  <c r="H95" i="1"/>
  <c r="I96" i="1" l="1"/>
  <c r="D97" i="1" s="1"/>
  <c r="E97" i="1" l="1"/>
  <c r="F97" i="1" l="1"/>
  <c r="H96" i="1"/>
  <c r="I97" i="1" l="1"/>
  <c r="D98" i="1" s="1"/>
  <c r="E98" i="1" l="1"/>
  <c r="F98" i="1" l="1"/>
  <c r="H97" i="1"/>
  <c r="I98" i="1" l="1"/>
  <c r="D99" i="1" s="1"/>
  <c r="E99" i="1" l="1"/>
  <c r="F99" i="1" l="1"/>
  <c r="H98" i="1"/>
  <c r="I99" i="1" l="1"/>
  <c r="D100" i="1" s="1"/>
  <c r="E100" i="1" l="1"/>
  <c r="F100" i="1" l="1"/>
  <c r="H99" i="1"/>
  <c r="I100" i="1" l="1"/>
  <c r="D101" i="1" s="1"/>
  <c r="E101" i="1" l="1"/>
  <c r="F101" i="1" l="1"/>
  <c r="H100" i="1"/>
  <c r="I101" i="1" l="1"/>
  <c r="D102" i="1" s="1"/>
  <c r="E102" i="1" l="1"/>
  <c r="F102" i="1" l="1"/>
  <c r="H101" i="1"/>
  <c r="I102" i="1" l="1"/>
  <c r="D103" i="1" s="1"/>
  <c r="E103" i="1" l="1"/>
  <c r="F103" i="1" l="1"/>
  <c r="H102" i="1"/>
  <c r="I103" i="1" l="1"/>
  <c r="D104" i="1" s="1"/>
  <c r="E104" i="1" l="1"/>
  <c r="F104" i="1" l="1"/>
  <c r="H103" i="1"/>
  <c r="I104" i="1" l="1"/>
  <c r="D105" i="1" s="1"/>
  <c r="E105" i="1" l="1"/>
  <c r="F105" i="1" l="1"/>
  <c r="H104" i="1"/>
  <c r="I105" i="1" l="1"/>
  <c r="D106" i="1" s="1"/>
  <c r="E106" i="1" l="1"/>
  <c r="F106" i="1" l="1"/>
  <c r="H105" i="1"/>
  <c r="I106" i="1" l="1"/>
  <c r="D107" i="1" s="1"/>
  <c r="E107" i="1" l="1"/>
  <c r="F107" i="1" l="1"/>
  <c r="H106" i="1"/>
  <c r="I107" i="1" l="1"/>
  <c r="D108" i="1" s="1"/>
  <c r="E108" i="1" l="1"/>
  <c r="F108" i="1" l="1"/>
  <c r="H107" i="1"/>
  <c r="I108" i="1" l="1"/>
  <c r="D109" i="1" s="1"/>
  <c r="E109" i="1" l="1"/>
  <c r="F109" i="1" l="1"/>
  <c r="H108" i="1"/>
  <c r="I109" i="1" l="1"/>
  <c r="D110" i="1" s="1"/>
  <c r="E110" i="1" l="1"/>
  <c r="F110" i="1" l="1"/>
  <c r="H109" i="1"/>
  <c r="I110" i="1" l="1"/>
  <c r="D111" i="1" s="1"/>
  <c r="E111" i="1" l="1"/>
  <c r="F111" i="1" l="1"/>
  <c r="H110" i="1"/>
  <c r="I111" i="1" l="1"/>
  <c r="D112" i="1" s="1"/>
  <c r="E112" i="1" l="1"/>
  <c r="F112" i="1" l="1"/>
  <c r="H111" i="1"/>
  <c r="I112" i="1" l="1"/>
  <c r="D113" i="1" s="1"/>
  <c r="E113" i="1" l="1"/>
  <c r="F113" i="1" l="1"/>
  <c r="H112" i="1"/>
  <c r="I113" i="1" l="1"/>
  <c r="D114" i="1" s="1"/>
  <c r="E114" i="1" l="1"/>
  <c r="F114" i="1" l="1"/>
  <c r="H113" i="1"/>
  <c r="I114" i="1" l="1"/>
  <c r="D115" i="1" s="1"/>
  <c r="E115" i="1" l="1"/>
  <c r="F115" i="1" l="1"/>
  <c r="H114" i="1"/>
  <c r="I115" i="1" l="1"/>
  <c r="D116" i="1" s="1"/>
  <c r="E116" i="1" l="1"/>
  <c r="F116" i="1" l="1"/>
  <c r="H115" i="1"/>
  <c r="I116" i="1" l="1"/>
  <c r="D117" i="1" s="1"/>
  <c r="E117" i="1" l="1"/>
  <c r="F117" i="1" l="1"/>
  <c r="H116" i="1"/>
  <c r="I117" i="1" l="1"/>
  <c r="D118" i="1" s="1"/>
  <c r="E118" i="1" l="1"/>
  <c r="F118" i="1" l="1"/>
  <c r="H117" i="1"/>
  <c r="I118" i="1" l="1"/>
  <c r="D119" i="1" s="1"/>
  <c r="E119" i="1" l="1"/>
  <c r="F119" i="1" l="1"/>
  <c r="H118" i="1"/>
  <c r="I119" i="1" l="1"/>
  <c r="D120" i="1" s="1"/>
  <c r="E120" i="1" l="1"/>
  <c r="F120" i="1" l="1"/>
  <c r="H119" i="1"/>
  <c r="I120" i="1" l="1"/>
  <c r="D121" i="1" s="1"/>
  <c r="E121" i="1" l="1"/>
  <c r="F121" i="1" l="1"/>
  <c r="H120" i="1"/>
  <c r="I121" i="1" l="1"/>
  <c r="D122" i="1" s="1"/>
  <c r="E122" i="1" l="1"/>
  <c r="F122" i="1" l="1"/>
  <c r="H121" i="1"/>
  <c r="I122" i="1" l="1"/>
  <c r="D123" i="1" s="1"/>
  <c r="E123" i="1" l="1"/>
  <c r="F123" i="1" l="1"/>
  <c r="H122" i="1"/>
  <c r="I123" i="1" l="1"/>
  <c r="D124" i="1" s="1"/>
  <c r="E124" i="1" l="1"/>
  <c r="F124" i="1" l="1"/>
  <c r="H123" i="1"/>
  <c r="I124" i="1" l="1"/>
  <c r="D125" i="1" s="1"/>
  <c r="E125" i="1" l="1"/>
  <c r="F125" i="1" l="1"/>
  <c r="H124" i="1"/>
  <c r="I125" i="1" l="1"/>
  <c r="D126" i="1" s="1"/>
  <c r="E126" i="1" l="1"/>
  <c r="F126" i="1" l="1"/>
  <c r="H125" i="1"/>
  <c r="I126" i="1" l="1"/>
  <c r="D127" i="1" s="1"/>
  <c r="E127" i="1" l="1"/>
  <c r="F127" i="1" l="1"/>
  <c r="H126" i="1"/>
  <c r="I127" i="1" l="1"/>
  <c r="D128" i="1" s="1"/>
  <c r="E128" i="1" l="1"/>
  <c r="F128" i="1" l="1"/>
  <c r="H127" i="1"/>
  <c r="I128" i="1" l="1"/>
  <c r="D129" i="1" s="1"/>
  <c r="E129" i="1" l="1"/>
  <c r="F129" i="1" l="1"/>
  <c r="H128" i="1"/>
  <c r="I129" i="1" l="1"/>
  <c r="D130" i="1" s="1"/>
  <c r="E130" i="1" l="1"/>
  <c r="F130" i="1" l="1"/>
  <c r="H129" i="1"/>
  <c r="I130" i="1" l="1"/>
  <c r="D131" i="1" s="1"/>
  <c r="E131" i="1" l="1"/>
  <c r="F131" i="1" l="1"/>
  <c r="H130" i="1"/>
  <c r="I131" i="1" l="1"/>
  <c r="D132" i="1" s="1"/>
  <c r="E132" i="1" l="1"/>
  <c r="F132" i="1" l="1"/>
  <c r="H131" i="1"/>
  <c r="I132" i="1" l="1"/>
  <c r="D133" i="1" s="1"/>
  <c r="E133" i="1" l="1"/>
  <c r="F133" i="1" l="1"/>
  <c r="H132" i="1"/>
  <c r="I133" i="1" l="1"/>
  <c r="D134" i="1" s="1"/>
  <c r="E134" i="1" l="1"/>
  <c r="F134" i="1" l="1"/>
  <c r="H133" i="1"/>
  <c r="I134" i="1" l="1"/>
  <c r="D135" i="1" s="1"/>
  <c r="E135" i="1" l="1"/>
  <c r="F135" i="1" l="1"/>
  <c r="H134" i="1"/>
  <c r="I135" i="1" l="1"/>
  <c r="D136" i="1" s="1"/>
  <c r="E136" i="1" l="1"/>
  <c r="F136" i="1" l="1"/>
  <c r="H135" i="1"/>
  <c r="I136" i="1" l="1"/>
  <c r="D137" i="1" s="1"/>
  <c r="E137" i="1" l="1"/>
  <c r="F137" i="1" l="1"/>
  <c r="H136" i="1"/>
  <c r="I137" i="1" l="1"/>
  <c r="D138" i="1" s="1"/>
  <c r="E138" i="1" l="1"/>
  <c r="F138" i="1" l="1"/>
  <c r="H137" i="1"/>
  <c r="I138" i="1" l="1"/>
  <c r="D139" i="1" s="1"/>
  <c r="E139" i="1" l="1"/>
  <c r="F139" i="1" l="1"/>
  <c r="H138" i="1"/>
  <c r="I139" i="1" l="1"/>
  <c r="D140" i="1" s="1"/>
  <c r="E140" i="1" l="1"/>
  <c r="F140" i="1" l="1"/>
  <c r="H139" i="1"/>
  <c r="I140" i="1" l="1"/>
  <c r="D141" i="1" s="1"/>
  <c r="E141" i="1" l="1"/>
  <c r="F141" i="1" l="1"/>
  <c r="H140" i="1"/>
  <c r="I141" i="1" l="1"/>
  <c r="D142" i="1" s="1"/>
  <c r="E142" i="1" l="1"/>
  <c r="F142" i="1" l="1"/>
  <c r="H141" i="1"/>
  <c r="I142" i="1" l="1"/>
  <c r="D143" i="1" s="1"/>
  <c r="E143" i="1" l="1"/>
  <c r="F143" i="1" l="1"/>
  <c r="H142" i="1"/>
  <c r="I143" i="1" l="1"/>
  <c r="D144" i="1" s="1"/>
  <c r="E144" i="1" l="1"/>
  <c r="F144" i="1" l="1"/>
  <c r="H143" i="1"/>
  <c r="I144" i="1" l="1"/>
  <c r="D145" i="1" s="1"/>
  <c r="E145" i="1" l="1"/>
  <c r="F145" i="1" l="1"/>
  <c r="H144" i="1"/>
  <c r="I145" i="1" l="1"/>
  <c r="D146" i="1" s="1"/>
  <c r="E146" i="1" l="1"/>
  <c r="F146" i="1" l="1"/>
  <c r="H145" i="1"/>
  <c r="I146" i="1" l="1"/>
  <c r="D147" i="1" s="1"/>
  <c r="E147" i="1" l="1"/>
  <c r="F147" i="1" l="1"/>
  <c r="H146" i="1"/>
  <c r="I147" i="1" l="1"/>
  <c r="D148" i="1" s="1"/>
  <c r="E148" i="1" l="1"/>
  <c r="F148" i="1" l="1"/>
  <c r="H147" i="1"/>
  <c r="I148" i="1" l="1"/>
  <c r="D149" i="1" s="1"/>
  <c r="E149" i="1" l="1"/>
  <c r="F149" i="1" l="1"/>
  <c r="H148" i="1"/>
  <c r="I149" i="1" l="1"/>
  <c r="D150" i="1" s="1"/>
  <c r="E150" i="1" l="1"/>
  <c r="F150" i="1" l="1"/>
  <c r="H149" i="1"/>
  <c r="I150" i="1" l="1"/>
  <c r="D151" i="1" s="1"/>
  <c r="E151" i="1" l="1"/>
  <c r="F151" i="1" l="1"/>
  <c r="H150" i="1"/>
  <c r="I151" i="1" l="1"/>
  <c r="D152" i="1" s="1"/>
  <c r="E152" i="1" l="1"/>
  <c r="F152" i="1" l="1"/>
  <c r="H151" i="1"/>
  <c r="I152" i="1" l="1"/>
  <c r="D153" i="1" s="1"/>
  <c r="E153" i="1" l="1"/>
  <c r="F153" i="1" l="1"/>
  <c r="H152" i="1"/>
  <c r="I153" i="1" l="1"/>
  <c r="D154" i="1" s="1"/>
  <c r="E154" i="1" l="1"/>
  <c r="F154" i="1" l="1"/>
  <c r="H153" i="1"/>
  <c r="I154" i="1" l="1"/>
  <c r="D155" i="1" s="1"/>
  <c r="E155" i="1" l="1"/>
  <c r="F155" i="1" l="1"/>
  <c r="H154" i="1"/>
  <c r="I155" i="1" l="1"/>
  <c r="D156" i="1" s="1"/>
  <c r="E156" i="1" l="1"/>
  <c r="F156" i="1" l="1"/>
  <c r="H155" i="1"/>
  <c r="I156" i="1" l="1"/>
  <c r="D157" i="1" s="1"/>
  <c r="E157" i="1" l="1"/>
  <c r="F157" i="1" l="1"/>
  <c r="H156" i="1"/>
  <c r="I157" i="1" l="1"/>
  <c r="D158" i="1" s="1"/>
  <c r="E158" i="1" l="1"/>
  <c r="F158" i="1" l="1"/>
  <c r="H157" i="1"/>
  <c r="I158" i="1" l="1"/>
  <c r="D159" i="1" s="1"/>
  <c r="E159" i="1" l="1"/>
  <c r="F159" i="1" l="1"/>
  <c r="H158" i="1"/>
  <c r="I159" i="1" l="1"/>
  <c r="D160" i="1" s="1"/>
  <c r="E160" i="1" l="1"/>
  <c r="F160" i="1" l="1"/>
  <c r="H159" i="1"/>
  <c r="I160" i="1" l="1"/>
  <c r="D161" i="1" s="1"/>
  <c r="E161" i="1" l="1"/>
  <c r="F161" i="1" l="1"/>
  <c r="H160" i="1"/>
  <c r="I161" i="1" l="1"/>
  <c r="D162" i="1" s="1"/>
  <c r="E162" i="1" l="1"/>
  <c r="F162" i="1" l="1"/>
  <c r="H161" i="1"/>
  <c r="I162" i="1" l="1"/>
  <c r="D163" i="1" s="1"/>
  <c r="E163" i="1" l="1"/>
  <c r="F163" i="1" l="1"/>
  <c r="H162" i="1"/>
  <c r="I163" i="1" l="1"/>
  <c r="D164" i="1" s="1"/>
  <c r="E164" i="1" l="1"/>
  <c r="F164" i="1" l="1"/>
  <c r="H163" i="1"/>
  <c r="I164" i="1" l="1"/>
  <c r="D165" i="1" s="1"/>
  <c r="E165" i="1" l="1"/>
  <c r="F165" i="1" l="1"/>
  <c r="H164" i="1"/>
  <c r="I165" i="1" l="1"/>
  <c r="D166" i="1" s="1"/>
  <c r="E166" i="1" l="1"/>
  <c r="F166" i="1" l="1"/>
  <c r="H165" i="1"/>
  <c r="I166" i="1" l="1"/>
  <c r="D167" i="1" s="1"/>
  <c r="E167" i="1" l="1"/>
  <c r="F167" i="1" l="1"/>
  <c r="H166" i="1"/>
  <c r="I167" i="1" l="1"/>
  <c r="D168" i="1" s="1"/>
  <c r="E168" i="1" s="1"/>
  <c r="F168" i="1" l="1"/>
  <c r="I168" i="1" s="1"/>
  <c r="D169" i="1" s="1"/>
  <c r="E169" i="1" s="1"/>
  <c r="H167" i="1"/>
  <c r="F169" i="1" l="1"/>
  <c r="I169" i="1" s="1"/>
  <c r="D170" i="1" s="1"/>
  <c r="E170" i="1" s="1"/>
  <c r="H168" i="1"/>
  <c r="F170" i="1" l="1"/>
  <c r="I170" i="1" s="1"/>
  <c r="D171" i="1" s="1"/>
  <c r="E171" i="1" s="1"/>
  <c r="H169" i="1"/>
  <c r="F171" i="1" l="1"/>
  <c r="I171" i="1" s="1"/>
  <c r="D172" i="1" s="1"/>
  <c r="E172" i="1" s="1"/>
  <c r="H170" i="1"/>
  <c r="F172" i="1" l="1"/>
  <c r="I172" i="1" s="1"/>
  <c r="D173" i="1" s="1"/>
  <c r="E173" i="1" s="1"/>
  <c r="H171" i="1"/>
  <c r="F173" i="1" l="1"/>
  <c r="I173" i="1" s="1"/>
  <c r="D174" i="1" s="1"/>
  <c r="E174" i="1" s="1"/>
  <c r="H172" i="1"/>
  <c r="F174" i="1" l="1"/>
  <c r="I174" i="1" s="1"/>
  <c r="D175" i="1" s="1"/>
  <c r="E175" i="1" s="1"/>
  <c r="H173" i="1"/>
  <c r="F175" i="1" l="1"/>
  <c r="I175" i="1" s="1"/>
  <c r="D176" i="1" s="1"/>
  <c r="E176" i="1" s="1"/>
  <c r="H174" i="1"/>
  <c r="F176" i="1" l="1"/>
  <c r="I176" i="1" s="1"/>
  <c r="D177" i="1" s="1"/>
  <c r="E177" i="1" s="1"/>
  <c r="H175" i="1"/>
  <c r="F177" i="1" l="1"/>
  <c r="I177" i="1" s="1"/>
  <c r="D178" i="1" s="1"/>
  <c r="E178" i="1" s="1"/>
  <c r="H176" i="1"/>
  <c r="F178" i="1" l="1"/>
  <c r="I178" i="1" s="1"/>
  <c r="D179" i="1" s="1"/>
  <c r="E179" i="1" s="1"/>
  <c r="H177" i="1"/>
  <c r="F179" i="1" l="1"/>
  <c r="I179" i="1" s="1"/>
  <c r="D180" i="1" s="1"/>
  <c r="E180" i="1" s="1"/>
  <c r="H178" i="1"/>
  <c r="F180" i="1" l="1"/>
  <c r="I180" i="1" s="1"/>
  <c r="D181" i="1" s="1"/>
  <c r="E181" i="1" s="1"/>
  <c r="H179" i="1"/>
  <c r="F181" i="1" l="1"/>
  <c r="I181" i="1" s="1"/>
  <c r="D182" i="1" s="1"/>
  <c r="E182" i="1" s="1"/>
  <c r="H180" i="1"/>
  <c r="F182" i="1" l="1"/>
  <c r="I182" i="1" s="1"/>
  <c r="D183" i="1" s="1"/>
  <c r="E183" i="1" s="1"/>
  <c r="H181" i="1"/>
  <c r="F183" i="1" l="1"/>
  <c r="I183" i="1" s="1"/>
  <c r="D184" i="1" s="1"/>
  <c r="E184" i="1" s="1"/>
  <c r="H182" i="1"/>
  <c r="F184" i="1" l="1"/>
  <c r="I184" i="1" s="1"/>
  <c r="D185" i="1" s="1"/>
  <c r="E185" i="1" s="1"/>
  <c r="H183" i="1"/>
  <c r="F185" i="1" l="1"/>
  <c r="I185" i="1" s="1"/>
  <c r="D186" i="1" s="1"/>
  <c r="E186" i="1" s="1"/>
  <c r="H184" i="1"/>
  <c r="F186" i="1" l="1"/>
  <c r="I186" i="1" s="1"/>
  <c r="D187" i="1" s="1"/>
  <c r="E187" i="1" s="1"/>
  <c r="H185" i="1"/>
  <c r="F187" i="1" l="1"/>
  <c r="I187" i="1" s="1"/>
  <c r="D188" i="1" s="1"/>
  <c r="E188" i="1" s="1"/>
  <c r="H186" i="1"/>
  <c r="F188" i="1" l="1"/>
  <c r="I188" i="1" s="1"/>
  <c r="D189" i="1" s="1"/>
  <c r="E189" i="1" s="1"/>
  <c r="H187" i="1"/>
  <c r="F189" i="1" l="1"/>
  <c r="I189" i="1" s="1"/>
  <c r="D190" i="1" s="1"/>
  <c r="E190" i="1" s="1"/>
  <c r="H188" i="1"/>
  <c r="F190" i="1" l="1"/>
  <c r="I190" i="1" s="1"/>
  <c r="D191" i="1" s="1"/>
  <c r="E191" i="1" s="1"/>
  <c r="H189" i="1"/>
  <c r="F191" i="1" l="1"/>
  <c r="I191" i="1" s="1"/>
  <c r="D192" i="1" s="1"/>
  <c r="E192" i="1" s="1"/>
  <c r="H190" i="1"/>
  <c r="F192" i="1" l="1"/>
  <c r="I192" i="1" s="1"/>
  <c r="D193" i="1" s="1"/>
  <c r="E193" i="1" s="1"/>
  <c r="H191" i="1"/>
  <c r="F193" i="1" l="1"/>
  <c r="I193" i="1" s="1"/>
  <c r="D194" i="1" s="1"/>
  <c r="E194" i="1" s="1"/>
  <c r="H192" i="1"/>
  <c r="F194" i="1" l="1"/>
  <c r="I194" i="1" s="1"/>
  <c r="D195" i="1" s="1"/>
  <c r="E195" i="1" s="1"/>
  <c r="H193" i="1"/>
  <c r="F195" i="1" l="1"/>
  <c r="I195" i="1" s="1"/>
  <c r="D196" i="1" s="1"/>
  <c r="E196" i="1" s="1"/>
  <c r="H194" i="1"/>
  <c r="F196" i="1" l="1"/>
  <c r="I196" i="1" s="1"/>
  <c r="D197" i="1" s="1"/>
  <c r="E197" i="1" s="1"/>
  <c r="H195" i="1"/>
  <c r="F197" i="1" l="1"/>
  <c r="I197" i="1" s="1"/>
  <c r="D198" i="1" s="1"/>
  <c r="E198" i="1" s="1"/>
  <c r="H196" i="1"/>
  <c r="F198" i="1" l="1"/>
  <c r="I198" i="1" s="1"/>
  <c r="D199" i="1" s="1"/>
  <c r="E199" i="1" s="1"/>
  <c r="H197" i="1"/>
  <c r="F199" i="1" l="1"/>
  <c r="I199" i="1" s="1"/>
  <c r="D200" i="1" s="1"/>
  <c r="E200" i="1" s="1"/>
  <c r="H198" i="1"/>
  <c r="F200" i="1" l="1"/>
  <c r="I200" i="1" s="1"/>
  <c r="D201" i="1" s="1"/>
  <c r="E201" i="1" s="1"/>
  <c r="H199" i="1"/>
  <c r="F201" i="1" l="1"/>
  <c r="I201" i="1" s="1"/>
  <c r="D202" i="1" s="1"/>
  <c r="E202" i="1" s="1"/>
  <c r="H200" i="1"/>
  <c r="F202" i="1" l="1"/>
  <c r="I202" i="1" s="1"/>
  <c r="D203" i="1" s="1"/>
  <c r="E203" i="1" s="1"/>
  <c r="H201" i="1"/>
  <c r="F203" i="1" l="1"/>
  <c r="I203" i="1" s="1"/>
  <c r="D204" i="1" s="1"/>
  <c r="E204" i="1" s="1"/>
  <c r="H202" i="1"/>
  <c r="F204" i="1" l="1"/>
  <c r="I204" i="1" s="1"/>
  <c r="D205" i="1" s="1"/>
  <c r="E205" i="1" s="1"/>
  <c r="H203" i="1"/>
  <c r="F205" i="1" l="1"/>
  <c r="I205" i="1" s="1"/>
  <c r="D206" i="1" s="1"/>
  <c r="E206" i="1" s="1"/>
  <c r="H204" i="1"/>
  <c r="F206" i="1" l="1"/>
  <c r="I206" i="1" s="1"/>
  <c r="D207" i="1" s="1"/>
  <c r="E207" i="1" s="1"/>
  <c r="H205" i="1"/>
  <c r="F207" i="1" l="1"/>
  <c r="I207" i="1" s="1"/>
  <c r="D208" i="1" s="1"/>
  <c r="E208" i="1" s="1"/>
  <c r="H206" i="1"/>
  <c r="F208" i="1" l="1"/>
  <c r="I208" i="1" s="1"/>
  <c r="D209" i="1" s="1"/>
  <c r="E209" i="1" s="1"/>
  <c r="H207" i="1"/>
  <c r="F209" i="1" l="1"/>
  <c r="I209" i="1" s="1"/>
  <c r="D210" i="1" s="1"/>
  <c r="E210" i="1" s="1"/>
  <c r="H208" i="1"/>
  <c r="F210" i="1" l="1"/>
  <c r="I210" i="1" s="1"/>
  <c r="D211" i="1" s="1"/>
  <c r="E211" i="1" s="1"/>
  <c r="H209" i="1"/>
  <c r="F211" i="1" l="1"/>
  <c r="I211" i="1" s="1"/>
  <c r="D212" i="1" s="1"/>
  <c r="E212" i="1" s="1"/>
  <c r="H210" i="1"/>
  <c r="F212" i="1" l="1"/>
  <c r="I212" i="1" s="1"/>
  <c r="D213" i="1" s="1"/>
  <c r="E213" i="1" s="1"/>
  <c r="H211" i="1"/>
  <c r="F213" i="1" l="1"/>
  <c r="I213" i="1" s="1"/>
  <c r="D214" i="1" s="1"/>
  <c r="E214" i="1" s="1"/>
  <c r="H212" i="1"/>
  <c r="F214" i="1" l="1"/>
  <c r="I214" i="1" s="1"/>
  <c r="D215" i="1" s="1"/>
  <c r="E215" i="1" s="1"/>
  <c r="H213" i="1"/>
  <c r="F215" i="1" l="1"/>
  <c r="I215" i="1" s="1"/>
  <c r="D216" i="1" s="1"/>
  <c r="E216" i="1" s="1"/>
  <c r="H214" i="1"/>
  <c r="F216" i="1" l="1"/>
  <c r="I216" i="1" s="1"/>
  <c r="D217" i="1" s="1"/>
  <c r="E217" i="1" s="1"/>
  <c r="H215" i="1"/>
  <c r="F217" i="1" l="1"/>
  <c r="I217" i="1" s="1"/>
  <c r="D218" i="1" s="1"/>
  <c r="E218" i="1" s="1"/>
  <c r="H216" i="1"/>
  <c r="F218" i="1" l="1"/>
  <c r="I218" i="1" s="1"/>
  <c r="D219" i="1" s="1"/>
  <c r="E219" i="1" s="1"/>
  <c r="H217" i="1"/>
  <c r="F219" i="1" l="1"/>
  <c r="I219" i="1" s="1"/>
  <c r="D220" i="1" s="1"/>
  <c r="E220" i="1" s="1"/>
  <c r="H218" i="1"/>
  <c r="F220" i="1" l="1"/>
  <c r="I220" i="1" s="1"/>
  <c r="D221" i="1" s="1"/>
  <c r="E221" i="1" s="1"/>
  <c r="H219" i="1"/>
  <c r="F221" i="1" l="1"/>
  <c r="I221" i="1" s="1"/>
  <c r="D222" i="1" s="1"/>
  <c r="E222" i="1" s="1"/>
  <c r="H220" i="1"/>
  <c r="F222" i="1" l="1"/>
  <c r="I222" i="1" s="1"/>
  <c r="D223" i="1" s="1"/>
  <c r="E223" i="1" s="1"/>
  <c r="H221" i="1"/>
  <c r="F223" i="1" l="1"/>
  <c r="I223" i="1" s="1"/>
  <c r="D224" i="1" s="1"/>
  <c r="E224" i="1" s="1"/>
  <c r="H222" i="1"/>
  <c r="F224" i="1" l="1"/>
  <c r="I224" i="1" s="1"/>
  <c r="D225" i="1" s="1"/>
  <c r="E225" i="1" s="1"/>
  <c r="H223" i="1"/>
  <c r="F225" i="1" l="1"/>
  <c r="I225" i="1" s="1"/>
  <c r="D226" i="1" s="1"/>
  <c r="E226" i="1" s="1"/>
  <c r="H225" i="1" s="1"/>
  <c r="H224" i="1"/>
  <c r="F226" i="1" l="1"/>
  <c r="I226" i="1" s="1"/>
  <c r="D227" i="1" s="1"/>
  <c r="E227" i="1" s="1"/>
  <c r="F227" i="1" l="1"/>
  <c r="I227" i="1" s="1"/>
  <c r="D228" i="1" s="1"/>
  <c r="E228" i="1" s="1"/>
  <c r="H226" i="1"/>
  <c r="F228" i="1" l="1"/>
  <c r="I228" i="1" s="1"/>
  <c r="D229" i="1" s="1"/>
  <c r="E229" i="1" s="1"/>
  <c r="H227" i="1"/>
  <c r="F229" i="1" l="1"/>
  <c r="I229" i="1" s="1"/>
  <c r="D230" i="1" s="1"/>
  <c r="E230" i="1" s="1"/>
  <c r="H228" i="1"/>
  <c r="F230" i="1" l="1"/>
  <c r="I230" i="1" s="1"/>
  <c r="D231" i="1" s="1"/>
  <c r="E231" i="1" s="1"/>
  <c r="H229" i="1"/>
  <c r="F231" i="1" l="1"/>
  <c r="I231" i="1" s="1"/>
  <c r="D232" i="1" s="1"/>
  <c r="E232" i="1" s="1"/>
  <c r="H231" i="1" s="1"/>
  <c r="H230" i="1"/>
  <c r="F232" i="1" l="1"/>
  <c r="I232" i="1" s="1"/>
  <c r="D233" i="1" s="1"/>
  <c r="E233" i="1" s="1"/>
  <c r="F233" i="1" l="1"/>
  <c r="I233" i="1" s="1"/>
  <c r="D234" i="1" s="1"/>
  <c r="E234" i="1" s="1"/>
  <c r="H232" i="1"/>
  <c r="F234" i="1" l="1"/>
  <c r="I234" i="1" s="1"/>
  <c r="D235" i="1" s="1"/>
  <c r="E235" i="1" s="1"/>
  <c r="H233" i="1"/>
  <c r="F235" i="1" l="1"/>
  <c r="I235" i="1" s="1"/>
  <c r="D236" i="1" s="1"/>
  <c r="E236" i="1" s="1"/>
  <c r="H234" i="1"/>
  <c r="F236" i="1" l="1"/>
  <c r="I236" i="1" s="1"/>
  <c r="D237" i="1" s="1"/>
  <c r="E237" i="1" s="1"/>
  <c r="H235" i="1"/>
  <c r="F237" i="1" l="1"/>
  <c r="I237" i="1" s="1"/>
  <c r="D238" i="1" s="1"/>
  <c r="E238" i="1" s="1"/>
  <c r="H236" i="1"/>
  <c r="F238" i="1" l="1"/>
  <c r="I238" i="1" s="1"/>
  <c r="D239" i="1" s="1"/>
  <c r="E239" i="1" s="1"/>
  <c r="H237" i="1"/>
  <c r="F239" i="1" l="1"/>
  <c r="I239" i="1" s="1"/>
  <c r="D240" i="1" s="1"/>
  <c r="E240" i="1" s="1"/>
  <c r="H238" i="1"/>
  <c r="F240" i="1" l="1"/>
  <c r="I240" i="1" s="1"/>
  <c r="D241" i="1" s="1"/>
  <c r="E241" i="1" s="1"/>
  <c r="H239" i="1"/>
  <c r="F241" i="1" l="1"/>
  <c r="I241" i="1" s="1"/>
  <c r="D242" i="1" s="1"/>
  <c r="E242" i="1" s="1"/>
  <c r="H240" i="1"/>
  <c r="F242" i="1" l="1"/>
  <c r="I242" i="1" s="1"/>
  <c r="D243" i="1" s="1"/>
  <c r="E243" i="1" s="1"/>
  <c r="H241" i="1"/>
  <c r="F243" i="1" l="1"/>
  <c r="I243" i="1" s="1"/>
  <c r="D244" i="1" s="1"/>
  <c r="E244" i="1" s="1"/>
  <c r="H242" i="1"/>
  <c r="F244" i="1" l="1"/>
  <c r="I244" i="1" s="1"/>
  <c r="D245" i="1" s="1"/>
  <c r="E245" i="1" s="1"/>
  <c r="H243" i="1"/>
  <c r="F245" i="1" l="1"/>
  <c r="I245" i="1" s="1"/>
  <c r="D246" i="1" s="1"/>
  <c r="E246" i="1" s="1"/>
  <c r="H244" i="1"/>
  <c r="F246" i="1" l="1"/>
  <c r="I246" i="1" s="1"/>
  <c r="D247" i="1" s="1"/>
  <c r="E247" i="1" s="1"/>
  <c r="H245" i="1"/>
  <c r="F247" i="1" l="1"/>
  <c r="I247" i="1" s="1"/>
  <c r="D248" i="1" s="1"/>
  <c r="E248" i="1" s="1"/>
  <c r="H246" i="1"/>
  <c r="F248" i="1" l="1"/>
  <c r="I248" i="1" s="1"/>
  <c r="D249" i="1" s="1"/>
  <c r="E249" i="1" s="1"/>
  <c r="H247" i="1"/>
  <c r="F249" i="1" l="1"/>
  <c r="I249" i="1" s="1"/>
  <c r="D250" i="1" s="1"/>
  <c r="E250" i="1" s="1"/>
  <c r="H248" i="1"/>
  <c r="F250" i="1" l="1"/>
  <c r="I250" i="1" s="1"/>
  <c r="D251" i="1" s="1"/>
  <c r="E251" i="1" s="1"/>
  <c r="L5" i="1" s="1"/>
  <c r="M4" i="1" s="1"/>
  <c r="L6" i="1" s="1"/>
  <c r="G1" i="1" s="1"/>
  <c r="H249" i="1"/>
  <c r="F251" i="1" l="1"/>
  <c r="I251" i="1" s="1"/>
  <c r="H250" i="1"/>
  <c r="H25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<sst xmlns="http://schemas.openxmlformats.org/spreadsheetml/2006/main" count="13" uniqueCount="13">
  <si>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Mortgage Loan calculator</t>
  </si>
  <si>
    <t>loan amount</t>
  </si>
  <si>
    <t>term</t>
  </si>
  <si>
    <t>intereset rate</t>
  </si>
  <si>
    <t>Monthly payment</t>
  </si>
  <si>
    <t>Month</t>
  </si>
  <si>
    <t>opening balance</t>
  </si>
  <si>
    <t>principal paid</t>
  </si>
  <si>
    <t>Extra payment</t>
  </si>
  <si>
    <t>Closing balance</t>
  </si>
  <si>
    <t>Effective term</t>
  </si>
  <si>
    <t>Closing_Balance w/o extra payments</t>
  </si>
  <si>
    <t>chart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</si>
</sst>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2" fillId="2" borderId="0" xfId="0" applyFont="1" applyFill="1"/>
    <xf numFmtId="49" fontId="0" fillId="0" borderId="0" xfId="0" applyNumberFormat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5" borderId="0" xfId="0" applyFill="1"/>
    <xf numFmtId="10" fontId="0" fillId="5" borderId="0" xfId="0" applyNumberFormat="1" applyFill="1"/>
    <xf numFmtId="0" fontId="2" fillId="2" borderId="0" xfId="0" applyFont="1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5" borderId="1" xfId="0" applyFill="1" applyBorder="1"/>
    <xf numFmtId="0" fontId="0" fillId="5" borderId="2" xfId="0" applyFill="1" applyBorder="1"/>
    <xf numFmtId="164" fontId="0" fillId="5" borderId="3" xfId="0" applyNumberFormat="1" applyFill="1" applyBorder="1"/>
  </cellXfs>
  <cellStyles count="1">
    <cellStyle name="Normal" xfId="0" builtinId="0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868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0911619918478"/>
          <c:y val="0.10980385375707657"/>
          <c:w val="0.79940346166406617"/>
          <c:h val="0.71064152500137412"/>
        </c:manualLayout>
      </c:layout>
      <c:areaChart>
        <c:grouping val="standard"/>
        <c:varyColors val="0"/>
        <c:ser>
          <c:idx val="0"/>
          <c:order val="0"/>
          <c:tx>
            <c:strRef>
              <c:f>Sheet1!$C$11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Sheet1!$C$12:$C$251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13-4240-9844-584EEC682B48}"/>
            </c:ext>
          </c:extLst>
        </c:ser>
        <c:ser>
          <c:idx val="2"/>
          <c:order val="2"/>
          <c:tx>
            <c:strRef>
              <c:f>Sheet1!$K$11</c:f>
              <c:strCache>
                <c:ptCount val="1"/>
                <c:pt idx="0">
                  <c:v>Closing_Balance w/o extra payments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val>
            <c:numRef>
              <c:f>Sheet1!$K$12:$K$251</c:f>
              <c:numCache>
                <c:formatCode>"$"#,##0.00</c:formatCode>
                <c:ptCount val="240"/>
                <c:pt idx="0">
                  <c:v>498852.23012737045</c:v>
                </c:pt>
                <c:pt idx="1">
                  <c:v>497699.19964282471</c:v>
                </c:pt>
                <c:pt idx="2">
                  <c:v>496540.88443522481</c:v>
                </c:pt>
                <c:pt idx="3">
                  <c:v>495377.26028292341</c:v>
                </c:pt>
                <c:pt idx="4">
                  <c:v>494208.30285325728</c:v>
                </c:pt>
                <c:pt idx="5">
                  <c:v>493033.98770203849</c:v>
                </c:pt>
                <c:pt idx="6">
                  <c:v>491854.29027304333</c:v>
                </c:pt>
                <c:pt idx="7">
                  <c:v>490669.18589749857</c:v>
                </c:pt>
                <c:pt idx="8">
                  <c:v>489478.64979356591</c:v>
                </c:pt>
                <c:pt idx="9">
                  <c:v>488282.65706582356</c:v>
                </c:pt>
                <c:pt idx="10">
                  <c:v>487081.18270474573</c:v>
                </c:pt>
                <c:pt idx="11">
                  <c:v>485874.20158617961</c:v>
                </c:pt>
                <c:pt idx="12">
                  <c:v>484661.68847082008</c:v>
                </c:pt>
                <c:pt idx="13">
                  <c:v>483443.61800368183</c:v>
                </c:pt>
                <c:pt idx="14">
                  <c:v>482219.96471356915</c:v>
                </c:pt>
                <c:pt idx="15">
                  <c:v>480990.7030125435</c:v>
                </c:pt>
                <c:pt idx="16">
                  <c:v>479755.80719538813</c:v>
                </c:pt>
                <c:pt idx="17">
                  <c:v>478515.25143907079</c:v>
                </c:pt>
                <c:pt idx="18">
                  <c:v>477269.00980220368</c:v>
                </c:pt>
                <c:pt idx="19">
                  <c:v>476017.05622450094</c:v>
                </c:pt>
                <c:pt idx="20">
                  <c:v>474759.36452623369</c:v>
                </c:pt>
                <c:pt idx="21">
                  <c:v>473495.90840768273</c:v>
                </c:pt>
                <c:pt idx="22">
                  <c:v>472226.66144858842</c:v>
                </c:pt>
                <c:pt idx="23">
                  <c:v>470951.59710759827</c:v>
                </c:pt>
                <c:pt idx="24">
                  <c:v>469670.68872171192</c:v>
                </c:pt>
                <c:pt idx="25">
                  <c:v>468383.90950572357</c:v>
                </c:pt>
                <c:pt idx="26">
                  <c:v>467091.23255166196</c:v>
                </c:pt>
                <c:pt idx="27">
                  <c:v>465792.63082822756</c:v>
                </c:pt>
                <c:pt idx="28">
                  <c:v>464488.07718022738</c:v>
                </c:pt>
                <c:pt idx="29">
                  <c:v>463177.54432800721</c:v>
                </c:pt>
                <c:pt idx="30">
                  <c:v>461861.00486688106</c:v>
                </c:pt>
                <c:pt idx="31">
                  <c:v>460538.43126655807</c:v>
                </c:pt>
                <c:pt idx="32">
                  <c:v>459209.79587056692</c:v>
                </c:pt>
                <c:pt idx="33">
                  <c:v>457875.07089567749</c:v>
                </c:pt>
                <c:pt idx="34">
                  <c:v>456534.22843131982</c:v>
                </c:pt>
                <c:pt idx="35">
                  <c:v>455187.24043900048</c:v>
                </c:pt>
                <c:pt idx="36">
                  <c:v>453834.07875171636</c:v>
                </c:pt>
                <c:pt idx="37">
                  <c:v>452474.71507336554</c:v>
                </c:pt>
                <c:pt idx="38">
                  <c:v>451109.12097815558</c:v>
                </c:pt>
                <c:pt idx="39">
                  <c:v>449737.26791000925</c:v>
                </c:pt>
                <c:pt idx="40">
                  <c:v>448359.12718196725</c:v>
                </c:pt>
                <c:pt idx="41">
                  <c:v>446974.66997558839</c:v>
                </c:pt>
                <c:pt idx="42">
                  <c:v>445583.86734034697</c:v>
                </c:pt>
                <c:pt idx="43">
                  <c:v>444186.69019302737</c:v>
                </c:pt>
                <c:pt idx="44">
                  <c:v>442783.10931711592</c:v>
                </c:pt>
                <c:pt idx="45">
                  <c:v>441373.09536218987</c:v>
                </c:pt>
                <c:pt idx="46">
                  <c:v>439956.6188433037</c:v>
                </c:pt>
                <c:pt idx="47">
                  <c:v>438533.65014037263</c:v>
                </c:pt>
                <c:pt idx="48">
                  <c:v>437104.15949755313</c:v>
                </c:pt>
                <c:pt idx="49">
                  <c:v>435668.11702262075</c:v>
                </c:pt>
                <c:pt idx="50">
                  <c:v>434225.49268634489</c:v>
                </c:pt>
                <c:pt idx="51">
                  <c:v>432776.25632186112</c:v>
                </c:pt>
                <c:pt idx="52">
                  <c:v>431320.37762404012</c:v>
                </c:pt>
                <c:pt idx="53">
                  <c:v>429857.8261488541</c:v>
                </c:pt>
                <c:pt idx="54">
                  <c:v>428388.57131274015</c:v>
                </c:pt>
                <c:pt idx="55">
                  <c:v>426912.58239196066</c:v>
                </c:pt>
                <c:pt idx="56">
                  <c:v>425429.82852196094</c:v>
                </c:pt>
                <c:pt idx="57">
                  <c:v>423940.27869672375</c:v>
                </c:pt>
                <c:pt idx="58">
                  <c:v>422443.90176812088</c:v>
                </c:pt>
                <c:pt idx="59">
                  <c:v>420940.66644526192</c:v>
                </c:pt>
                <c:pt idx="60">
                  <c:v>419430.54129383987</c:v>
                </c:pt>
                <c:pt idx="61">
                  <c:v>417913.49473547377</c:v>
                </c:pt>
                <c:pt idx="62">
                  <c:v>416389.49504704849</c:v>
                </c:pt>
                <c:pt idx="63">
                  <c:v>414858.5103600513</c:v>
                </c:pt>
                <c:pt idx="64">
                  <c:v>413320.50865990535</c:v>
                </c:pt>
                <c:pt idx="65">
                  <c:v>411775.45778530039</c:v>
                </c:pt>
                <c:pt idx="66">
                  <c:v>410223.32542752015</c:v>
                </c:pt>
                <c:pt idx="67">
                  <c:v>408664.07912976673</c:v>
                </c:pt>
                <c:pt idx="68">
                  <c:v>407097.68628648197</c:v>
                </c:pt>
                <c:pt idx="69">
                  <c:v>405524.11414266546</c:v>
                </c:pt>
                <c:pt idx="70">
                  <c:v>403943.32979318983</c:v>
                </c:pt>
                <c:pt idx="71">
                  <c:v>402355.30018211243</c:v>
                </c:pt>
                <c:pt idx="72">
                  <c:v>400759.99210198427</c:v>
                </c:pt>
                <c:pt idx="73">
                  <c:v>399157.37219315552</c:v>
                </c:pt>
                <c:pt idx="74">
                  <c:v>397547.40694307798</c:v>
                </c:pt>
                <c:pt idx="75">
                  <c:v>395930.06268560421</c:v>
                </c:pt>
                <c:pt idx="76">
                  <c:v>394305.30560028373</c:v>
                </c:pt>
                <c:pt idx="77">
                  <c:v>392673.1017116555</c:v>
                </c:pt>
                <c:pt idx="78">
                  <c:v>391033.4168885377</c:v>
                </c:pt>
                <c:pt idx="79">
                  <c:v>389386.21684331394</c:v>
                </c:pt>
                <c:pt idx="80">
                  <c:v>387731.46713121625</c:v>
                </c:pt>
                <c:pt idx="81">
                  <c:v>386069.13314960478</c:v>
                </c:pt>
                <c:pt idx="82">
                  <c:v>384399.18013724429</c:v>
                </c:pt>
                <c:pt idx="83">
                  <c:v>382721.57317357714</c:v>
                </c:pt>
                <c:pt idx="84">
                  <c:v>381036.27717799315</c:v>
                </c:pt>
                <c:pt idx="85">
                  <c:v>379343.25690909609</c:v>
                </c:pt>
                <c:pt idx="86">
                  <c:v>377642.47696396656</c:v>
                </c:pt>
                <c:pt idx="87">
                  <c:v>375933.90177742188</c:v>
                </c:pt>
                <c:pt idx="88">
                  <c:v>374217.49562127219</c:v>
                </c:pt>
                <c:pt idx="89">
                  <c:v>372493.22260357352</c:v>
                </c:pt>
                <c:pt idx="90">
                  <c:v>370761.04666787706</c:v>
                </c:pt>
                <c:pt idx="91">
                  <c:v>369020.93159247533</c:v>
                </c:pt>
                <c:pt idx="92">
                  <c:v>367272.84098964464</c:v>
                </c:pt>
                <c:pt idx="93">
                  <c:v>365516.73830488429</c:v>
                </c:pt>
                <c:pt idx="94">
                  <c:v>363752.58681615215</c:v>
                </c:pt>
                <c:pt idx="95">
                  <c:v>361980.34963309666</c:v>
                </c:pt>
                <c:pt idx="96">
                  <c:v>360199.98969628551</c:v>
                </c:pt>
                <c:pt idx="97">
                  <c:v>358411.46977643063</c:v>
                </c:pt>
                <c:pt idx="98">
                  <c:v>356614.75247360975</c:v>
                </c:pt>
                <c:pt idx="99">
                  <c:v>354809.80021648429</c:v>
                </c:pt>
                <c:pt idx="100">
                  <c:v>352996.57526151364</c:v>
                </c:pt>
                <c:pt idx="101">
                  <c:v>351175.03969216603</c:v>
                </c:pt>
                <c:pt idx="102">
                  <c:v>349345.15541812562</c:v>
                </c:pt>
                <c:pt idx="103">
                  <c:v>347506.88417449582</c:v>
                </c:pt>
                <c:pt idx="104">
                  <c:v>345660.1875209994</c:v>
                </c:pt>
                <c:pt idx="105">
                  <c:v>343805.02684117446</c:v>
                </c:pt>
                <c:pt idx="106">
                  <c:v>341941.36334156699</c:v>
                </c:pt>
                <c:pt idx="107">
                  <c:v>340069.15805091965</c:v>
                </c:pt>
                <c:pt idx="108">
                  <c:v>338188.37181935686</c:v>
                </c:pt>
                <c:pt idx="109">
                  <c:v>336298.96531756606</c:v>
                </c:pt>
                <c:pt idx="110">
                  <c:v>334400.8990359754</c:v>
                </c:pt>
                <c:pt idx="111">
                  <c:v>332494.1332839274</c:v>
                </c:pt>
                <c:pt idx="112">
                  <c:v>330578.62818884919</c:v>
                </c:pt>
                <c:pt idx="113">
                  <c:v>328654.34369541856</c:v>
                </c:pt>
                <c:pt idx="114">
                  <c:v>326721.23956472636</c:v>
                </c:pt>
                <c:pt idx="115">
                  <c:v>324779.27537343517</c:v>
                </c:pt>
                <c:pt idx="116">
                  <c:v>322828.41051293392</c:v>
                </c:pt>
                <c:pt idx="117">
                  <c:v>320868.60418848868</c:v>
                </c:pt>
                <c:pt idx="118">
                  <c:v>318899.81541838974</c:v>
                </c:pt>
                <c:pt idx="119">
                  <c:v>316922.00303309452</c:v>
                </c:pt>
                <c:pt idx="120">
                  <c:v>314935.12567436666</c:v>
                </c:pt>
                <c:pt idx="121">
                  <c:v>312939.14179441129</c:v>
                </c:pt>
                <c:pt idx="122">
                  <c:v>310934.00965500617</c:v>
                </c:pt>
                <c:pt idx="123">
                  <c:v>308919.68732662877</c:v>
                </c:pt>
                <c:pt idx="124">
                  <c:v>306896.13268757961</c:v>
                </c:pt>
                <c:pt idx="125">
                  <c:v>304863.30342310149</c:v>
                </c:pt>
                <c:pt idx="126">
                  <c:v>302821.15702449449</c:v>
                </c:pt>
                <c:pt idx="127">
                  <c:v>300769.65078822721</c:v>
                </c:pt>
                <c:pt idx="128">
                  <c:v>298708.74181504373</c:v>
                </c:pt>
                <c:pt idx="129">
                  <c:v>296638.38700906647</c:v>
                </c:pt>
                <c:pt idx="130">
                  <c:v>294558.54307689518</c:v>
                </c:pt>
                <c:pt idx="131">
                  <c:v>292469.16652670142</c:v>
                </c:pt>
                <c:pt idx="132">
                  <c:v>290370.21366731927</c:v>
                </c:pt>
                <c:pt idx="133">
                  <c:v>288261.64060733165</c:v>
                </c:pt>
                <c:pt idx="134">
                  <c:v>286143.40325415239</c:v>
                </c:pt>
                <c:pt idx="135">
                  <c:v>284015.45731310442</c:v>
                </c:pt>
                <c:pt idx="136">
                  <c:v>281877.75828649331</c:v>
                </c:pt>
                <c:pt idx="137">
                  <c:v>279730.26147267688</c:v>
                </c:pt>
                <c:pt idx="138">
                  <c:v>277572.92196513043</c:v>
                </c:pt>
                <c:pt idx="139">
                  <c:v>275405.69465150777</c:v>
                </c:pt>
                <c:pt idx="140">
                  <c:v>273228.53421269765</c:v>
                </c:pt>
                <c:pt idx="141">
                  <c:v>271041.39512187632</c:v>
                </c:pt>
                <c:pt idx="142">
                  <c:v>268844.23164355539</c:v>
                </c:pt>
                <c:pt idx="143">
                  <c:v>266636.99783262552</c:v>
                </c:pt>
                <c:pt idx="144">
                  <c:v>264419.6475333955</c:v>
                </c:pt>
                <c:pt idx="145">
                  <c:v>262192.13437862735</c:v>
                </c:pt>
                <c:pt idx="146">
                  <c:v>259954.41178856653</c:v>
                </c:pt>
                <c:pt idx="147">
                  <c:v>257706.43296996792</c:v>
                </c:pt>
                <c:pt idx="148">
                  <c:v>255448.15091511741</c:v>
                </c:pt>
                <c:pt idx="149">
                  <c:v>253179.51840084884</c:v>
                </c:pt>
                <c:pt idx="150">
                  <c:v>250900.48798755655</c:v>
                </c:pt>
                <c:pt idx="151">
                  <c:v>248611.01201820333</c:v>
                </c:pt>
                <c:pt idx="152">
                  <c:v>246311.0426173239</c:v>
                </c:pt>
                <c:pt idx="153">
                  <c:v>244000.53169002378</c:v>
                </c:pt>
                <c:pt idx="154">
                  <c:v>241679.43092097354</c:v>
                </c:pt>
                <c:pt idx="155">
                  <c:v>239347.69177339846</c:v>
                </c:pt>
                <c:pt idx="156">
                  <c:v>237005.26548806368</c:v>
                </c:pt>
                <c:pt idx="157">
                  <c:v>234652.10308225444</c:v>
                </c:pt>
                <c:pt idx="158">
                  <c:v>232288.15534875193</c:v>
                </c:pt>
                <c:pt idx="159">
                  <c:v>229913.37285480418</c:v>
                </c:pt>
                <c:pt idx="160">
                  <c:v>227527.70594109251</c:v>
                </c:pt>
                <c:pt idx="161">
                  <c:v>225131.10472069299</c:v>
                </c:pt>
                <c:pt idx="162">
                  <c:v>222723.51907803331</c:v>
                </c:pt>
                <c:pt idx="163">
                  <c:v>220304.89866784477</c:v>
                </c:pt>
                <c:pt idx="164">
                  <c:v>217875.19291410953</c:v>
                </c:pt>
                <c:pt idx="165">
                  <c:v>215434.351009003</c:v>
                </c:pt>
                <c:pt idx="166">
                  <c:v>212982.32191183142</c:v>
                </c:pt>
                <c:pt idx="167">
                  <c:v>210519.05434796444</c:v>
                </c:pt>
                <c:pt idx="168">
                  <c:v>208044.49680776309</c:v>
                </c:pt>
                <c:pt idx="169">
                  <c:v>205558.59754550247</c:v>
                </c:pt>
                <c:pt idx="170">
                  <c:v>203061.30457828983</c:v>
                </c:pt>
                <c:pt idx="171">
                  <c:v>200552.56568497745</c:v>
                </c:pt>
                <c:pt idx="172">
                  <c:v>198032.32840507073</c:v>
                </c:pt>
                <c:pt idx="173">
                  <c:v>195500.54003763112</c:v>
                </c:pt>
                <c:pt idx="174">
                  <c:v>192957.14764017405</c:v>
                </c:pt>
                <c:pt idx="175">
                  <c:v>190402.09802756199</c:v>
                </c:pt>
                <c:pt idx="176">
                  <c:v>187835.33777089213</c:v>
                </c:pt>
                <c:pt idx="177">
                  <c:v>185256.8131963792</c:v>
                </c:pt>
                <c:pt idx="178">
                  <c:v>182666.47038423308</c:v>
                </c:pt>
                <c:pt idx="179">
                  <c:v>180064.25516753129</c:v>
                </c:pt>
                <c:pt idx="180">
                  <c:v>177450.11313108628</c:v>
                </c:pt>
                <c:pt idx="181">
                  <c:v>174823.98961030756</c:v>
                </c:pt>
                <c:pt idx="182">
                  <c:v>172185.8296900586</c:v>
                </c:pt>
                <c:pt idx="183">
                  <c:v>169535.57820350851</c:v>
                </c:pt>
                <c:pt idx="184">
                  <c:v>166873.17973097839</c:v>
                </c:pt>
                <c:pt idx="185">
                  <c:v>164198.57859878251</c:v>
                </c:pt>
                <c:pt idx="186">
                  <c:v>161511.71887806407</c:v>
                </c:pt>
                <c:pt idx="187">
                  <c:v>158812.54438362567</c:v>
                </c:pt>
                <c:pt idx="188">
                  <c:v>156100.99867275445</c:v>
                </c:pt>
                <c:pt idx="189">
                  <c:v>153377.02504404171</c:v>
                </c:pt>
                <c:pt idx="190">
                  <c:v>150640.56653619738</c:v>
                </c:pt>
                <c:pt idx="191">
                  <c:v>147891.56592685875</c:v>
                </c:pt>
                <c:pt idx="192">
                  <c:v>145129.96573139398</c:v>
                </c:pt>
                <c:pt idx="193">
                  <c:v>142355.70820170001</c:v>
                </c:pt>
                <c:pt idx="194">
                  <c:v>139568.73532499495</c:v>
                </c:pt>
                <c:pt idx="195">
                  <c:v>136768.988822605</c:v>
                </c:pt>
                <c:pt idx="196">
                  <c:v>133956.41014874575</c:v>
                </c:pt>
                <c:pt idx="197">
                  <c:v>131130.94048929797</c:v>
                </c:pt>
                <c:pt idx="198">
                  <c:v>128292.52076057773</c:v>
                </c:pt>
                <c:pt idx="199">
                  <c:v>125441.09160810085</c:v>
                </c:pt>
                <c:pt idx="200">
                  <c:v>122576.59340534179</c:v>
                </c:pt>
                <c:pt idx="201">
                  <c:v>119698.96625248675</c:v>
                </c:pt>
                <c:pt idx="202">
                  <c:v>116808.14997518112</c:v>
                </c:pt>
                <c:pt idx="203">
                  <c:v>113904.08412327117</c:v>
                </c:pt>
                <c:pt idx="204">
                  <c:v>110986.70796953997</c:v>
                </c:pt>
                <c:pt idx="205">
                  <c:v>108055.96050843751</c:v>
                </c:pt>
                <c:pt idx="206">
                  <c:v>105111.78045480499</c:v>
                </c:pt>
                <c:pt idx="207">
                  <c:v>102154.10624259332</c:v>
                </c:pt>
                <c:pt idx="208">
                  <c:v>99182.876023575678</c:v>
                </c:pt>
                <c:pt idx="209">
                  <c:v>96198.0276660542</c:v>
                </c:pt>
                <c:pt idx="210">
                  <c:v>93199.498753560751</c:v>
                </c:pt>
                <c:pt idx="211">
                  <c:v>90187.226583551703</c:v>
                </c:pt>
                <c:pt idx="212">
                  <c:v>87161.148166096784</c:v>
                </c:pt>
                <c:pt idx="213">
                  <c:v>84121.200222561863</c:v>
                </c:pt>
                <c:pt idx="214">
                  <c:v>81067.319184285749</c:v>
                </c:pt>
                <c:pt idx="215">
                  <c:v>77999.441191250866</c:v>
                </c:pt>
                <c:pt idx="216">
                  <c:v>74917.502090747905</c:v>
                </c:pt>
                <c:pt idx="217">
                  <c:v>71821.437436034306</c:v>
                </c:pt>
                <c:pt idx="218">
                  <c:v>68711.182484986595</c:v>
                </c:pt>
                <c:pt idx="219">
                  <c:v>65586.672198746586</c:v>
                </c:pt>
                <c:pt idx="220">
                  <c:v>62447.841240361311</c:v>
                </c:pt>
                <c:pt idx="221">
                  <c:v>59294.623973416776</c:v>
                </c:pt>
                <c:pt idx="222">
                  <c:v>56126.954460665409</c:v>
                </c:pt>
                <c:pt idx="223">
                  <c:v>52944.766462647262</c:v>
                </c:pt>
                <c:pt idx="224">
                  <c:v>49747.993436304867</c:v>
                </c:pt>
                <c:pt idx="225">
                  <c:v>46536.568533591737</c:v>
                </c:pt>
                <c:pt idx="226">
                  <c:v>43310.424600074504</c:v>
                </c:pt>
                <c:pt idx="227">
                  <c:v>40069.494173528648</c:v>
                </c:pt>
                <c:pt idx="228">
                  <c:v>36813.709482527789</c:v>
                </c:pt>
                <c:pt idx="229">
                  <c:v>33543.002445026512</c:v>
                </c:pt>
                <c:pt idx="230">
                  <c:v>30257.304666936689</c:v>
                </c:pt>
                <c:pt idx="231">
                  <c:v>26956.547440697286</c:v>
                </c:pt>
                <c:pt idx="232">
                  <c:v>23640.66174383762</c:v>
                </c:pt>
                <c:pt idx="233">
                  <c:v>20309.578237534013</c:v>
                </c:pt>
                <c:pt idx="234">
                  <c:v>16963.227265159851</c:v>
                </c:pt>
                <c:pt idx="235">
                  <c:v>13601.538850828971</c:v>
                </c:pt>
                <c:pt idx="236">
                  <c:v>10224.442697932409</c:v>
                </c:pt>
                <c:pt idx="237">
                  <c:v>6831.8681876684032</c:v>
                </c:pt>
                <c:pt idx="238">
                  <c:v>3423.7443775656875</c:v>
                </c:pt>
                <c:pt idx="2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13-4240-9844-584EEC682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1439456"/>
        <c:axId val="1161420736"/>
      </c:areaChart>
      <c:areaChart>
        <c:grouping val="standard"/>
        <c:varyColors val="0"/>
        <c:ser>
          <c:idx val="1"/>
          <c:order val="1"/>
          <c:tx>
            <c:strRef>
              <c:f>Sheet1!$I$11</c:f>
              <c:strCache>
                <c:ptCount val="1"/>
                <c:pt idx="0">
                  <c:v>Closing balance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val>
            <c:numRef>
              <c:f>Sheet1!$I$12:$I$251</c:f>
              <c:numCache>
                <c:formatCode>"$"#,##0.00</c:formatCode>
                <c:ptCount val="240"/>
                <c:pt idx="0">
                  <c:v>498852.23012737045</c:v>
                </c:pt>
                <c:pt idx="1">
                  <c:v>497699.19964282471</c:v>
                </c:pt>
                <c:pt idx="2">
                  <c:v>495540.88443522481</c:v>
                </c:pt>
                <c:pt idx="3">
                  <c:v>494371.54089645791</c:v>
                </c:pt>
                <c:pt idx="4">
                  <c:v>493196.83786647167</c:v>
                </c:pt>
                <c:pt idx="5">
                  <c:v>492016.75078093132</c:v>
                </c:pt>
                <c:pt idx="6">
                  <c:v>490831.25496291561</c:v>
                </c:pt>
                <c:pt idx="7">
                  <c:v>489640.32562240062</c:v>
                </c:pt>
                <c:pt idx="8">
                  <c:v>473443.93785574159</c:v>
                </c:pt>
                <c:pt idx="9">
                  <c:v>472174.83020823129</c:v>
                </c:pt>
                <c:pt idx="10">
                  <c:v>470899.90581733652</c:v>
                </c:pt>
                <c:pt idx="11">
                  <c:v>469619.1380229835</c:v>
                </c:pt>
                <c:pt idx="12">
                  <c:v>468332.50004290638</c:v>
                </c:pt>
                <c:pt idx="13">
                  <c:v>467039.96497208724</c:v>
                </c:pt>
                <c:pt idx="14">
                  <c:v>465741.5057821935</c:v>
                </c:pt>
                <c:pt idx="15">
                  <c:v>459437.09532101278</c:v>
                </c:pt>
                <c:pt idx="16">
                  <c:v>458101.70968457818</c:v>
                </c:pt>
                <c:pt idx="17">
                  <c:v>450760.20353064325</c:v>
                </c:pt>
                <c:pt idx="18">
                  <c:v>447389.41154383763</c:v>
                </c:pt>
                <c:pt idx="19">
                  <c:v>445997.31840221002</c:v>
                </c:pt>
                <c:pt idx="20">
                  <c:v>444598.84483368328</c:v>
                </c:pt>
                <c:pt idx="21">
                  <c:v>443193.96159463417</c:v>
                </c:pt>
                <c:pt idx="22">
                  <c:v>441782.63930740603</c:v>
                </c:pt>
                <c:pt idx="23">
                  <c:v>440364.84845969477</c:v>
                </c:pt>
                <c:pt idx="24">
                  <c:v>438940.55940393149</c:v>
                </c:pt>
                <c:pt idx="25">
                  <c:v>437509.74235666264</c:v>
                </c:pt>
                <c:pt idx="26">
                  <c:v>436072.36739792716</c:v>
                </c:pt>
                <c:pt idx="27">
                  <c:v>434628.40447063081</c:v>
                </c:pt>
                <c:pt idx="28">
                  <c:v>433177.82337991765</c:v>
                </c:pt>
                <c:pt idx="29">
                  <c:v>431720.59379253874</c:v>
                </c:pt>
                <c:pt idx="30">
                  <c:v>430256.68523621769</c:v>
                </c:pt>
                <c:pt idx="31">
                  <c:v>428786.06709901348</c:v>
                </c:pt>
                <c:pt idx="32">
                  <c:v>427308.70862868044</c:v>
                </c:pt>
                <c:pt idx="33">
                  <c:v>425824.57893202506</c:v>
                </c:pt>
                <c:pt idx="34">
                  <c:v>424333.64697425999</c:v>
                </c:pt>
                <c:pt idx="35">
                  <c:v>422835.88157835515</c:v>
                </c:pt>
                <c:pt idx="36">
                  <c:v>421331.25142438576</c:v>
                </c:pt>
                <c:pt idx="37">
                  <c:v>419819.72504887736</c:v>
                </c:pt>
                <c:pt idx="38">
                  <c:v>418301.27084414789</c:v>
                </c:pt>
                <c:pt idx="39">
                  <c:v>416775.85705764673</c:v>
                </c:pt>
                <c:pt idx="40">
                  <c:v>415243.45179129078</c:v>
                </c:pt>
                <c:pt idx="41">
                  <c:v>413704.02300079732</c:v>
                </c:pt>
                <c:pt idx="42">
                  <c:v>412157.53849501413</c:v>
                </c:pt>
                <c:pt idx="43">
                  <c:v>410603.96593524609</c:v>
                </c:pt>
                <c:pt idx="44">
                  <c:v>409043.27283457911</c:v>
                </c:pt>
                <c:pt idx="45">
                  <c:v>407475.42655720073</c:v>
                </c:pt>
                <c:pt idx="46">
                  <c:v>405900.3943177177</c:v>
                </c:pt>
                <c:pt idx="47">
                  <c:v>404318.14318047039</c:v>
                </c:pt>
                <c:pt idx="48">
                  <c:v>402728.640058844</c:v>
                </c:pt>
                <c:pt idx="49">
                  <c:v>401131.85171457683</c:v>
                </c:pt>
                <c:pt idx="50">
                  <c:v>399527.74475706514</c:v>
                </c:pt>
                <c:pt idx="51">
                  <c:v>397916.28564266482</c:v>
                </c:pt>
                <c:pt idx="52">
                  <c:v>396297.44067399018</c:v>
                </c:pt>
                <c:pt idx="53">
                  <c:v>394671.17599920911</c:v>
                </c:pt>
                <c:pt idx="54">
                  <c:v>393037.45761133533</c:v>
                </c:pt>
                <c:pt idx="55">
                  <c:v>391396.25134751707</c:v>
                </c:pt>
                <c:pt idx="56">
                  <c:v>389747.522888323</c:v>
                </c:pt>
                <c:pt idx="57">
                  <c:v>388091.2377570243</c:v>
                </c:pt>
                <c:pt idx="58">
                  <c:v>386427.36131887382</c:v>
                </c:pt>
                <c:pt idx="59">
                  <c:v>384755.85878038179</c:v>
                </c:pt>
                <c:pt idx="60">
                  <c:v>383076.69518858835</c:v>
                </c:pt>
                <c:pt idx="61">
                  <c:v>381389.83543033252</c:v>
                </c:pt>
                <c:pt idx="62">
                  <c:v>379695.24423151801</c:v>
                </c:pt>
                <c:pt idx="63">
                  <c:v>377992.88615637564</c:v>
                </c:pt>
                <c:pt idx="64">
                  <c:v>376282.72560672218</c:v>
                </c:pt>
                <c:pt idx="65">
                  <c:v>374564.72682121611</c:v>
                </c:pt>
                <c:pt idx="66">
                  <c:v>372838.85387460986</c:v>
                </c:pt>
                <c:pt idx="67">
                  <c:v>371105.07067699829</c:v>
                </c:pt>
                <c:pt idx="68">
                  <c:v>369363.34097306436</c:v>
                </c:pt>
                <c:pt idx="69">
                  <c:v>367613.62834132073</c:v>
                </c:pt>
                <c:pt idx="70">
                  <c:v>365855.89619334828</c:v>
                </c:pt>
                <c:pt idx="71">
                  <c:v>364090.10777303093</c:v>
                </c:pt>
                <c:pt idx="72">
                  <c:v>362316.22615578712</c:v>
                </c:pt>
                <c:pt idx="73">
                  <c:v>360534.21424779762</c:v>
                </c:pt>
                <c:pt idx="74">
                  <c:v>358744.03478522983</c:v>
                </c:pt>
                <c:pt idx="75">
                  <c:v>356945.65033345862</c:v>
                </c:pt>
                <c:pt idx="76">
                  <c:v>355139.02328628348</c:v>
                </c:pt>
                <c:pt idx="77">
                  <c:v>353324.11586514208</c:v>
                </c:pt>
                <c:pt idx="78">
                  <c:v>351500.89011832047</c:v>
                </c:pt>
                <c:pt idx="79">
                  <c:v>349669.30792015925</c:v>
                </c:pt>
                <c:pt idx="80">
                  <c:v>347829.33097025647</c:v>
                </c:pt>
                <c:pt idx="81">
                  <c:v>345980.92079266661</c:v>
                </c:pt>
                <c:pt idx="82">
                  <c:v>344124.03873509617</c:v>
                </c:pt>
                <c:pt idx="83">
                  <c:v>342258.64596809517</c:v>
                </c:pt>
                <c:pt idx="84">
                  <c:v>340384.7034842454</c:v>
                </c:pt>
                <c:pt idx="85">
                  <c:v>338502.17209734465</c:v>
                </c:pt>
                <c:pt idx="86">
                  <c:v>336611.01244158729</c:v>
                </c:pt>
                <c:pt idx="87">
                  <c:v>334711.18497074104</c:v>
                </c:pt>
                <c:pt idx="88">
                  <c:v>332802.64995732007</c:v>
                </c:pt>
                <c:pt idx="89">
                  <c:v>330885.3674917543</c:v>
                </c:pt>
                <c:pt idx="90">
                  <c:v>328959.29748155468</c:v>
                </c:pt>
                <c:pt idx="91">
                  <c:v>327024.39965047495</c:v>
                </c:pt>
                <c:pt idx="92">
                  <c:v>325080.63353766943</c:v>
                </c:pt>
                <c:pt idx="93">
                  <c:v>323127.9584968469</c:v>
                </c:pt>
                <c:pt idx="94">
                  <c:v>321166.33369542059</c:v>
                </c:pt>
                <c:pt idx="95">
                  <c:v>319195.71811365441</c:v>
                </c:pt>
                <c:pt idx="96">
                  <c:v>317216.07054380514</c:v>
                </c:pt>
                <c:pt idx="97">
                  <c:v>315227.34958926076</c:v>
                </c:pt>
                <c:pt idx="98">
                  <c:v>313229.5136636747</c:v>
                </c:pt>
                <c:pt idx="99">
                  <c:v>311222.52099009638</c:v>
                </c:pt>
                <c:pt idx="100">
                  <c:v>309206.3296000975</c:v>
                </c:pt>
                <c:pt idx="101">
                  <c:v>307180.89733289444</c:v>
                </c:pt>
                <c:pt idx="102">
                  <c:v>305146.1818344667</c:v>
                </c:pt>
                <c:pt idx="103">
                  <c:v>303102.14055667113</c:v>
                </c:pt>
                <c:pt idx="104">
                  <c:v>301048.73075635236</c:v>
                </c:pt>
                <c:pt idx="105">
                  <c:v>298985.9094944488</c:v>
                </c:pt>
                <c:pt idx="106">
                  <c:v>296913.63363509485</c:v>
                </c:pt>
                <c:pt idx="107">
                  <c:v>294831.85984471889</c:v>
                </c:pt>
                <c:pt idx="108">
                  <c:v>292740.54459113698</c:v>
                </c:pt>
                <c:pt idx="109">
                  <c:v>290639.64414264285</c:v>
                </c:pt>
                <c:pt idx="110">
                  <c:v>288529.11456709314</c:v>
                </c:pt>
                <c:pt idx="111">
                  <c:v>286408.91173098882</c:v>
                </c:pt>
                <c:pt idx="112">
                  <c:v>284278.99129855237</c:v>
                </c:pt>
                <c:pt idx="113">
                  <c:v>282139.30873080058</c:v>
                </c:pt>
                <c:pt idx="114">
                  <c:v>279989.81928461324</c:v>
                </c:pt>
                <c:pt idx="115">
                  <c:v>277830.47801179753</c:v>
                </c:pt>
                <c:pt idx="116">
                  <c:v>275661.23975814809</c:v>
                </c:pt>
                <c:pt idx="117">
                  <c:v>273482.05916250276</c:v>
                </c:pt>
                <c:pt idx="118">
                  <c:v>271292.89065579406</c:v>
                </c:pt>
                <c:pt idx="119">
                  <c:v>269093.68846009625</c:v>
                </c:pt>
                <c:pt idx="120">
                  <c:v>266884.40658766817</c:v>
                </c:pt>
                <c:pt idx="121">
                  <c:v>264664.99883999146</c:v>
                </c:pt>
                <c:pt idx="122">
                  <c:v>262435.41880680458</c:v>
                </c:pt>
                <c:pt idx="123">
                  <c:v>260195.61986513226</c:v>
                </c:pt>
                <c:pt idx="124">
                  <c:v>257945.55517831061</c:v>
                </c:pt>
                <c:pt idx="125">
                  <c:v>255685.17769500767</c:v>
                </c:pt>
                <c:pt idx="126">
                  <c:v>253414.44014823961</c:v>
                </c:pt>
                <c:pt idx="127">
                  <c:v>251133.29505438218</c:v>
                </c:pt>
                <c:pt idx="128">
                  <c:v>248841.69471217791</c:v>
                </c:pt>
                <c:pt idx="129">
                  <c:v>246539.59120173854</c:v>
                </c:pt>
                <c:pt idx="130">
                  <c:v>244226.93638354298</c:v>
                </c:pt>
                <c:pt idx="131">
                  <c:v>241903.68189743071</c:v>
                </c:pt>
                <c:pt idx="132">
                  <c:v>239569.77916159041</c:v>
                </c:pt>
                <c:pt idx="133">
                  <c:v>237225.17937154419</c:v>
                </c:pt>
                <c:pt idx="134">
                  <c:v>234869.83349912692</c:v>
                </c:pt>
                <c:pt idx="135">
                  <c:v>232503.69229146108</c:v>
                </c:pt>
                <c:pt idx="136">
                  <c:v>230126.70626992677</c:v>
                </c:pt>
                <c:pt idx="137">
                  <c:v>227738.8257291271</c:v>
                </c:pt>
                <c:pt idx="138">
                  <c:v>225340.00073584876</c:v>
                </c:pt>
                <c:pt idx="139">
                  <c:v>222930.1811280179</c:v>
                </c:pt>
                <c:pt idx="140">
                  <c:v>220509.31651365114</c:v>
                </c:pt>
                <c:pt idx="141">
                  <c:v>218077.35626980185</c:v>
                </c:pt>
                <c:pt idx="142">
                  <c:v>215634.2495415016</c:v>
                </c:pt>
                <c:pt idx="143">
                  <c:v>213179.94524069663</c:v>
                </c:pt>
                <c:pt idx="144">
                  <c:v>210714.39204517964</c:v>
                </c:pt>
                <c:pt idx="145">
                  <c:v>208237.53839751653</c:v>
                </c:pt>
                <c:pt idx="146">
                  <c:v>205749.3325039683</c:v>
                </c:pt>
                <c:pt idx="147">
                  <c:v>203249.72233340796</c:v>
                </c:pt>
                <c:pt idx="148">
                  <c:v>200738.65561623257</c:v>
                </c:pt>
                <c:pt idx="149">
                  <c:v>198216.07984327013</c:v>
                </c:pt>
                <c:pt idx="150">
                  <c:v>195681.94226468159</c:v>
                </c:pt>
                <c:pt idx="151">
                  <c:v>193136.18988885786</c:v>
                </c:pt>
                <c:pt idx="152">
                  <c:v>190578.76948131161</c:v>
                </c:pt>
                <c:pt idx="153">
                  <c:v>188009.62756356411</c:v>
                </c:pt>
                <c:pt idx="154">
                  <c:v>185428.71041202694</c:v>
                </c:pt>
                <c:pt idx="155">
                  <c:v>182835.96405687855</c:v>
                </c:pt>
                <c:pt idx="156">
                  <c:v>180231.33428093573</c:v>
                </c:pt>
                <c:pt idx="157">
                  <c:v>177614.76661851985</c:v>
                </c:pt>
                <c:pt idx="158">
                  <c:v>174986.20635431787</c:v>
                </c:pt>
                <c:pt idx="159">
                  <c:v>172345.59852223832</c:v>
                </c:pt>
                <c:pt idx="160">
                  <c:v>169692.88790426173</c:v>
                </c:pt>
                <c:pt idx="161">
                  <c:v>167028.01902928608</c:v>
                </c:pt>
                <c:pt idx="162">
                  <c:v>164350.93617196678</c:v>
                </c:pt>
                <c:pt idx="163">
                  <c:v>161661.58335155144</c:v>
                </c:pt>
                <c:pt idx="164">
                  <c:v>158959.90433070919</c:v>
                </c:pt>
                <c:pt idx="165">
                  <c:v>156245.84261435477</c:v>
                </c:pt>
                <c:pt idx="166">
                  <c:v>153519.34144846705</c:v>
                </c:pt>
                <c:pt idx="167">
                  <c:v>150780.34381890233</c:v>
                </c:pt>
                <c:pt idx="168">
                  <c:v>148028.79245020211</c:v>
                </c:pt>
                <c:pt idx="169">
                  <c:v>145264.62980439534</c:v>
                </c:pt>
                <c:pt idx="170">
                  <c:v>142487.79807979532</c:v>
                </c:pt>
                <c:pt idx="171">
                  <c:v>139698.23920979086</c:v>
                </c:pt>
                <c:pt idx="172">
                  <c:v>136895.89486163223</c:v>
                </c:pt>
                <c:pt idx="173">
                  <c:v>134080.70643521121</c:v>
                </c:pt>
                <c:pt idx="174">
                  <c:v>131252.61506183574</c:v>
                </c:pt>
                <c:pt idx="175">
                  <c:v>128411.56160299896</c:v>
                </c:pt>
                <c:pt idx="176">
                  <c:v>125557.48664914252</c:v>
                </c:pt>
                <c:pt idx="177">
                  <c:v>122690.33051841424</c:v>
                </c:pt>
                <c:pt idx="178">
                  <c:v>119810.03325542012</c:v>
                </c:pt>
                <c:pt idx="179">
                  <c:v>116916.53462997061</c:v>
                </c:pt>
                <c:pt idx="180">
                  <c:v>114009.77413582114</c:v>
                </c:pt>
                <c:pt idx="181">
                  <c:v>111089.69098940679</c:v>
                </c:pt>
                <c:pt idx="182">
                  <c:v>108156.2241285714</c:v>
                </c:pt>
                <c:pt idx="183">
                  <c:v>105209.3122112905</c:v>
                </c:pt>
                <c:pt idx="184">
                  <c:v>102248.89361438873</c:v>
                </c:pt>
                <c:pt idx="185">
                  <c:v>99274.906432251155</c:v>
                </c:pt>
                <c:pt idx="186">
                  <c:v>96287.288475528796</c:v>
                </c:pt>
                <c:pt idx="187">
                  <c:v>93285.977269838128</c:v>
                </c:pt>
                <c:pt idx="188">
                  <c:v>90270.910054454696</c:v>
                </c:pt>
                <c:pt idx="189">
                  <c:v>87242.023781000767</c:v>
                </c:pt>
                <c:pt idx="190">
                  <c:v>84199.255112126833</c:v>
                </c:pt>
                <c:pt idx="191">
                  <c:v>81142.54042018723</c:v>
                </c:pt>
                <c:pt idx="192">
                  <c:v>78071.815785909566</c:v>
                </c:pt>
                <c:pt idx="193">
                  <c:v>74987.016997058134</c:v>
                </c:pt>
                <c:pt idx="194">
                  <c:v>71888.07954709114</c:v>
                </c:pt>
                <c:pt idx="195">
                  <c:v>68774.938633811791</c:v>
                </c:pt>
                <c:pt idx="196">
                  <c:v>65647.529158013247</c:v>
                </c:pt>
                <c:pt idx="197">
                  <c:v>62505.785722117289</c:v>
                </c:pt>
                <c:pt idx="198">
                  <c:v>59349.642628806811</c:v>
                </c:pt>
                <c:pt idx="199">
                  <c:v>56179.033879651994</c:v>
                </c:pt>
                <c:pt idx="200">
                  <c:v>52993.893173730212</c:v>
                </c:pt>
                <c:pt idx="201">
                  <c:v>49794.153906239626</c:v>
                </c:pt>
                <c:pt idx="202">
                  <c:v>46579.749167106376</c:v>
                </c:pt>
                <c:pt idx="203">
                  <c:v>43350.611739585431</c:v>
                </c:pt>
                <c:pt idx="204">
                  <c:v>40106.674098855015</c:v>
                </c:pt>
                <c:pt idx="205">
                  <c:v>36847.868410604584</c:v>
                </c:pt>
                <c:pt idx="206">
                  <c:v>33574.12652961634</c:v>
                </c:pt>
                <c:pt idx="207">
                  <c:v>30285.379998340231</c:v>
                </c:pt>
                <c:pt idx="208">
                  <c:v>26981.56004546244</c:v>
                </c:pt>
                <c:pt idx="209">
                  <c:v>23662.59758446729</c:v>
                </c:pt>
                <c:pt idx="210">
                  <c:v>20328.423212192582</c:v>
                </c:pt>
                <c:pt idx="211">
                  <c:v>16978.967207378279</c:v>
                </c:pt>
                <c:pt idx="212">
                  <c:v>13614.159529208577</c:v>
                </c:pt>
                <c:pt idx="213">
                  <c:v>10233.929815847265</c:v>
                </c:pt>
                <c:pt idx="214">
                  <c:v>6838.2073829663786</c:v>
                </c:pt>
                <c:pt idx="215">
                  <c:v>3426.9212222681231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13-4240-9844-584EEC682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722128"/>
        <c:axId val="1114719728"/>
      </c:areaChart>
      <c:catAx>
        <c:axId val="11614394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420736"/>
        <c:crosses val="autoZero"/>
        <c:auto val="1"/>
        <c:lblAlgn val="ctr"/>
        <c:lblOffset val="100"/>
        <c:noMultiLvlLbl val="0"/>
      </c:catAx>
      <c:valAx>
        <c:axId val="1161420736"/>
        <c:scaling>
          <c:orientation val="minMax"/>
        </c:scaling>
        <c:delete val="0"/>
        <c:axPos val="l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439456"/>
        <c:crosses val="autoZero"/>
        <c:crossBetween val="midCat"/>
        <c:dispUnits>
          <c:builtInUnit val="thousands"/>
          <c:dispUnitsLbl>
            <c:layout>
              <c:manualLayout>
                <c:xMode val="edge"/>
                <c:yMode val="edge"/>
                <c:x val="3.0555555555555555E-2"/>
                <c:y val="0.330383480825958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114719728"/>
        <c:scaling>
          <c:orientation val="minMax"/>
        </c:scaling>
        <c:delete val="0"/>
        <c:axPos val="r"/>
        <c:numFmt formatCode="&quot;$&quot;#,##0.00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722128"/>
        <c:crosses val="max"/>
        <c:crossBetween val="midCat"/>
      </c:valAx>
      <c:catAx>
        <c:axId val="1114722128"/>
        <c:scaling>
          <c:orientation val="minMax"/>
        </c:scaling>
        <c:delete val="1"/>
        <c:axPos val="b"/>
        <c:majorTickMark val="out"/>
        <c:minorTickMark val="none"/>
        <c:tickLblPos val="nextTo"/>
        <c:crossAx val="11147197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47625</xdr:rowOff>
    </xdr:from>
    <xdr:to>
      <xdr:col>10</xdr:col>
      <xdr:colOff>819150</xdr:colOff>
      <xdr:row>9</xdr:row>
      <xdr:rowOff>171451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9B7F1B-3AE9-B575-DD76-E8DEC99BC5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3EFA-376F-4E2C-BE80-D6712C03CDE0}">
  <dimension ref="B1:N372"/>
  <sheetViews>
    <sheetView showGridLines="0" tabSelected="1" workbookViewId="0">
      <selection activeCell="L3" sqref="L3"/>
    </sheetView>
  </sheetViews>
  <sheetFormatPr defaultRowHeight="15" x14ac:dyDescent="0.25"/>
  <cols>
    <col min="1" max="1" width="9.140625" customWidth="1"/>
    <col min="3" max="3" width="12.7109375" customWidth="1"/>
    <col min="4" max="4" width="20" bestFit="1" customWidth="1"/>
    <col min="5" max="5" width="17.7109375" bestFit="1" customWidth="1"/>
    <col min="6" max="6" width="16.7109375" bestFit="1" customWidth="1"/>
    <col min="7" max="7" width="18" bestFit="1" customWidth="1"/>
    <col min="8" max="8" width="5.28515625" customWidth="1"/>
    <col min="9" max="9" width="17.42578125" customWidth="1"/>
    <col min="11" max="11" width="25.42578125" customWidth="1"/>
    <col min="12" max="12" width="20.5703125" customWidth="1"/>
  </cols>
  <sheetData>
    <row r="1" spans="2:14" ht="15" customHeight="1" x14ac:dyDescent="0.35">
      <c r="G1" s="13" t="str">
        <f>L6</f>
        <v>you Saved 23 Months.</v>
      </c>
      <c r="H1" s="13"/>
      <c r="I1" s="13"/>
      <c r="J1" s="13"/>
      <c r="K1" s="13"/>
    </row>
    <row r="2" spans="2:14" ht="33.75" x14ac:dyDescent="0.5">
      <c r="B2" s="12" t="s">
        <v>0</v>
      </c>
      <c r="C2" s="12"/>
      <c r="D2" s="12"/>
      <c r="E2" s="12"/>
      <c r="F2" s="12"/>
      <c r="G2" s="4"/>
    </row>
    <row r="3" spans="2:14" x14ac:dyDescent="0.25">
      <c r="F3" s="5"/>
      <c r="G3" s="5"/>
      <c r="I3" s="5"/>
      <c r="J3" s="6"/>
    </row>
    <row r="4" spans="2:14" x14ac:dyDescent="0.25">
      <c r="C4" s="7" t="s">
        <v>1</v>
      </c>
      <c r="D4" s="7"/>
      <c r="E4" s="7">
        <v>500000</v>
      </c>
      <c r="L4" t="s">
        <v>12</v>
      </c>
      <c r="M4">
        <f>240-L5</f>
        <v>23</v>
      </c>
    </row>
    <row r="5" spans="2:14" x14ac:dyDescent="0.25">
      <c r="C5" s="7" t="s">
        <v>2</v>
      </c>
      <c r="D5" s="7"/>
      <c r="E5" s="7">
        <v>20</v>
      </c>
      <c r="L5">
        <f>INDEX(C12:C251,MATCH(1,E12:E251,0))</f>
        <v>217</v>
      </c>
    </row>
    <row r="6" spans="2:14" x14ac:dyDescent="0.25">
      <c r="C6" s="7" t="s">
        <v>3</v>
      </c>
      <c r="D6" s="7"/>
      <c r="E6" s="8">
        <v>5.5E-2</v>
      </c>
      <c r="L6" s="11" t="str">
        <f>"you Saved "&amp;M4&amp;" Months."</f>
        <v>you Saved 23 Months.</v>
      </c>
      <c r="M6" s="11"/>
      <c r="N6" s="11"/>
    </row>
    <row r="8" spans="2:14" x14ac:dyDescent="0.25">
      <c r="C8" s="14" t="s">
        <v>4</v>
      </c>
      <c r="D8" s="15"/>
      <c r="E8" s="16">
        <f>PMT(E6/12,E5*12,E4)</f>
        <v>-3439.4365392961931</v>
      </c>
    </row>
    <row r="11" spans="2:14" ht="37.5" x14ac:dyDescent="0.3">
      <c r="C11" s="2" t="s">
        <v>5</v>
      </c>
      <c r="D11" s="2" t="s">
        <v>6</v>
      </c>
      <c r="E11" s="2" t="s">
        <v>10</v>
      </c>
      <c r="F11" s="2" t="s">
        <v>7</v>
      </c>
      <c r="G11" s="2" t="s">
        <v>8</v>
      </c>
      <c r="H11" s="2"/>
      <c r="I11" s="2" t="s">
        <v>9</v>
      </c>
      <c r="J11" s="10"/>
      <c r="K11" s="9" t="s">
        <v>11</v>
      </c>
    </row>
    <row r="12" spans="2:14" x14ac:dyDescent="0.25">
      <c r="C12" cm="1">
        <f t="array" ref="C12:C251">_xlfn.SEQUENCE(20*12)</f>
        <v>1</v>
      </c>
      <c r="D12">
        <f>E4</f>
        <v>500000</v>
      </c>
      <c r="E12">
        <f>E5*12</f>
        <v>240</v>
      </c>
      <c r="F12" s="1">
        <f t="shared" ref="F12:F75" si="0">PPMT($E$6/12,1,E12,D12)</f>
        <v>-1147.7698726295266</v>
      </c>
      <c r="G12" s="1"/>
      <c r="H12" t="str">
        <f>IF(E12-E13&gt;1,E12-E13&amp;"  Months","")</f>
        <v/>
      </c>
      <c r="I12" s="1">
        <f t="shared" ref="I12:I75" si="1">D12-(-F12+G12)</f>
        <v>498852.23012737045</v>
      </c>
      <c r="K12" s="1">
        <v>498852.23012737045</v>
      </c>
    </row>
    <row r="13" spans="2:14" x14ac:dyDescent="0.25">
      <c r="C13">
        <v>2</v>
      </c>
      <c r="D13" s="1">
        <f>I12</f>
        <v>498852.23012737045</v>
      </c>
      <c r="E13">
        <f t="shared" ref="E13:E76" si="2">ROUND(NPER($E$6/12,$E$8,D13),0)</f>
        <v>239</v>
      </c>
      <c r="F13" s="1">
        <f t="shared" si="0"/>
        <v>-1153.0304845457454</v>
      </c>
      <c r="G13" s="1"/>
      <c r="H13" t="str">
        <f t="shared" ref="H13" si="3">IF(E13-E14&gt;1,E13-E14&amp;"  Months","")</f>
        <v/>
      </c>
      <c r="I13" s="1">
        <f t="shared" si="1"/>
        <v>497699.19964282471</v>
      </c>
      <c r="K13" s="1">
        <v>497699.19964282471</v>
      </c>
    </row>
    <row r="14" spans="2:14" x14ac:dyDescent="0.25">
      <c r="C14">
        <v>3</v>
      </c>
      <c r="D14" s="1">
        <f t="shared" ref="D14:D23" si="4">I13</f>
        <v>497699.19964282471</v>
      </c>
      <c r="E14">
        <f t="shared" si="2"/>
        <v>238</v>
      </c>
      <c r="F14" s="1">
        <f t="shared" si="0"/>
        <v>-1158.3152075999135</v>
      </c>
      <c r="G14" s="1">
        <v>1000</v>
      </c>
      <c r="H14">
        <f>IF(E14-E15&gt;1,E14-E15,"")</f>
        <v>2</v>
      </c>
      <c r="I14" s="1">
        <f t="shared" si="1"/>
        <v>495540.88443522481</v>
      </c>
      <c r="K14" s="1">
        <v>496540.88443522481</v>
      </c>
    </row>
    <row r="15" spans="2:14" x14ac:dyDescent="0.25">
      <c r="C15">
        <v>4</v>
      </c>
      <c r="D15" s="1">
        <f t="shared" si="4"/>
        <v>495540.88443522481</v>
      </c>
      <c r="E15">
        <f t="shared" si="2"/>
        <v>236</v>
      </c>
      <c r="F15" s="1">
        <f t="shared" si="0"/>
        <v>-1169.3435387668892</v>
      </c>
      <c r="G15" s="1"/>
      <c r="H15" t="str">
        <f t="shared" ref="H15:H78" si="5">IF(E15-E16&gt;1,E15-E16,"")</f>
        <v/>
      </c>
      <c r="I15" s="1">
        <f t="shared" si="1"/>
        <v>494371.54089645791</v>
      </c>
      <c r="K15" s="1">
        <v>495377.26028292341</v>
      </c>
    </row>
    <row r="16" spans="2:14" x14ac:dyDescent="0.25">
      <c r="C16">
        <v>5</v>
      </c>
      <c r="D16" s="1">
        <f t="shared" si="4"/>
        <v>494371.54089645791</v>
      </c>
      <c r="E16">
        <f t="shared" si="2"/>
        <v>235</v>
      </c>
      <c r="F16" s="1">
        <f t="shared" si="0"/>
        <v>-1174.7030299862377</v>
      </c>
      <c r="G16" s="1"/>
      <c r="H16" t="str">
        <f t="shared" si="5"/>
        <v/>
      </c>
      <c r="I16" s="1">
        <f t="shared" si="1"/>
        <v>493196.83786647167</v>
      </c>
      <c r="K16" s="1">
        <v>494208.30285325728</v>
      </c>
    </row>
    <row r="17" spans="3:11" x14ac:dyDescent="0.25">
      <c r="C17">
        <v>6</v>
      </c>
      <c r="D17" s="1">
        <f t="shared" si="4"/>
        <v>493196.83786647167</v>
      </c>
      <c r="E17">
        <f t="shared" si="2"/>
        <v>234</v>
      </c>
      <c r="F17" s="1">
        <f t="shared" si="0"/>
        <v>-1180.0870855403414</v>
      </c>
      <c r="G17" s="1"/>
      <c r="H17" t="str">
        <f t="shared" si="5"/>
        <v/>
      </c>
      <c r="I17" s="1">
        <f t="shared" si="1"/>
        <v>492016.75078093132</v>
      </c>
      <c r="K17" s="1">
        <v>493033.98770203849</v>
      </c>
    </row>
    <row r="18" spans="3:11" x14ac:dyDescent="0.25">
      <c r="C18">
        <v>7</v>
      </c>
      <c r="D18" s="1">
        <f t="shared" si="4"/>
        <v>492016.75078093132</v>
      </c>
      <c r="E18">
        <f t="shared" si="2"/>
        <v>233</v>
      </c>
      <c r="F18" s="1">
        <f t="shared" si="0"/>
        <v>-1185.4958180157344</v>
      </c>
      <c r="G18" s="1"/>
      <c r="H18" t="str">
        <f t="shared" si="5"/>
        <v/>
      </c>
      <c r="I18" s="1">
        <f t="shared" si="1"/>
        <v>490831.25496291561</v>
      </c>
      <c r="K18" s="1">
        <v>491854.29027304333</v>
      </c>
    </row>
    <row r="19" spans="3:11" x14ac:dyDescent="0.25">
      <c r="C19">
        <v>8</v>
      </c>
      <c r="D19" s="1">
        <f t="shared" si="4"/>
        <v>490831.25496291561</v>
      </c>
      <c r="E19">
        <f t="shared" si="2"/>
        <v>232</v>
      </c>
      <c r="F19" s="1">
        <f t="shared" si="0"/>
        <v>-1190.9293405149733</v>
      </c>
      <c r="G19" s="1"/>
      <c r="H19" t="str">
        <f t="shared" si="5"/>
        <v/>
      </c>
      <c r="I19" s="1">
        <f t="shared" si="1"/>
        <v>489640.32562240062</v>
      </c>
      <c r="K19" s="1">
        <v>490669.18589749857</v>
      </c>
    </row>
    <row r="20" spans="3:11" x14ac:dyDescent="0.25">
      <c r="C20">
        <v>9</v>
      </c>
      <c r="D20" s="1">
        <f t="shared" si="4"/>
        <v>489640.32562240062</v>
      </c>
      <c r="E20">
        <f t="shared" si="2"/>
        <v>231</v>
      </c>
      <c r="F20" s="1">
        <f t="shared" si="0"/>
        <v>-1196.3877666590001</v>
      </c>
      <c r="G20" s="1">
        <v>15000</v>
      </c>
      <c r="H20">
        <f t="shared" si="5"/>
        <v>13</v>
      </c>
      <c r="I20" s="1">
        <f t="shared" si="1"/>
        <v>473443.93785574159</v>
      </c>
      <c r="K20" s="1">
        <v>489478.64979356591</v>
      </c>
    </row>
    <row r="21" spans="3:11" x14ac:dyDescent="0.25">
      <c r="C21">
        <v>10</v>
      </c>
      <c r="D21" s="1">
        <f t="shared" si="4"/>
        <v>473443.93785574159</v>
      </c>
      <c r="E21">
        <f t="shared" si="2"/>
        <v>218</v>
      </c>
      <c r="F21" s="1">
        <f t="shared" si="0"/>
        <v>-1269.1076475103225</v>
      </c>
      <c r="G21" s="1"/>
      <c r="H21" t="str">
        <f t="shared" si="5"/>
        <v/>
      </c>
      <c r="I21" s="1">
        <f t="shared" si="1"/>
        <v>472174.83020823129</v>
      </c>
      <c r="K21" s="1">
        <v>488282.65706582356</v>
      </c>
    </row>
    <row r="22" spans="3:11" x14ac:dyDescent="0.25">
      <c r="C22">
        <v>11</v>
      </c>
      <c r="D22" s="1">
        <f t="shared" si="4"/>
        <v>472174.83020823129</v>
      </c>
      <c r="E22">
        <f t="shared" si="2"/>
        <v>217</v>
      </c>
      <c r="F22" s="1">
        <f t="shared" si="0"/>
        <v>-1274.9243908947451</v>
      </c>
      <c r="G22" s="1"/>
      <c r="H22" t="str">
        <f t="shared" si="5"/>
        <v/>
      </c>
      <c r="I22" s="1">
        <f t="shared" si="1"/>
        <v>470899.90581733652</v>
      </c>
      <c r="K22" s="1">
        <v>487081.18270474573</v>
      </c>
    </row>
    <row r="23" spans="3:11" x14ac:dyDescent="0.25">
      <c r="C23">
        <v>12</v>
      </c>
      <c r="D23" s="1">
        <f t="shared" si="4"/>
        <v>470899.90581733652</v>
      </c>
      <c r="E23">
        <f t="shared" si="2"/>
        <v>216</v>
      </c>
      <c r="F23" s="1">
        <f t="shared" si="0"/>
        <v>-1280.7677943530127</v>
      </c>
      <c r="G23" s="1"/>
      <c r="H23" t="str">
        <f t="shared" si="5"/>
        <v/>
      </c>
      <c r="I23" s="1">
        <f t="shared" si="1"/>
        <v>469619.1380229835</v>
      </c>
      <c r="K23" s="1">
        <v>485874.20158617961</v>
      </c>
    </row>
    <row r="24" spans="3:11" x14ac:dyDescent="0.25">
      <c r="C24">
        <v>13</v>
      </c>
      <c r="D24" s="1">
        <f t="shared" ref="D24:D87" si="6">I23</f>
        <v>469619.1380229835</v>
      </c>
      <c r="E24">
        <f t="shared" si="2"/>
        <v>215</v>
      </c>
      <c r="F24" s="1">
        <f t="shared" si="0"/>
        <v>-1286.6379800771306</v>
      </c>
      <c r="G24" s="1"/>
      <c r="H24" t="str">
        <f t="shared" si="5"/>
        <v/>
      </c>
      <c r="I24" s="1">
        <f t="shared" si="1"/>
        <v>468332.50004290638</v>
      </c>
      <c r="K24" s="1">
        <v>484661.68847082008</v>
      </c>
    </row>
    <row r="25" spans="3:11" x14ac:dyDescent="0.25">
      <c r="C25">
        <v>14</v>
      </c>
      <c r="D25" s="1">
        <f t="shared" si="6"/>
        <v>468332.50004290638</v>
      </c>
      <c r="E25">
        <f t="shared" si="2"/>
        <v>214</v>
      </c>
      <c r="F25" s="1">
        <f t="shared" si="0"/>
        <v>-1292.5350708191509</v>
      </c>
      <c r="G25" s="1"/>
      <c r="H25" t="str">
        <f t="shared" si="5"/>
        <v/>
      </c>
      <c r="I25" s="1">
        <f t="shared" si="1"/>
        <v>467039.96497208724</v>
      </c>
      <c r="K25" s="1">
        <v>483443.61800368183</v>
      </c>
    </row>
    <row r="26" spans="3:11" x14ac:dyDescent="0.25">
      <c r="C26">
        <v>15</v>
      </c>
      <c r="D26" s="1">
        <f t="shared" si="6"/>
        <v>467039.96497208724</v>
      </c>
      <c r="E26">
        <f t="shared" si="2"/>
        <v>213</v>
      </c>
      <c r="F26" s="1">
        <f t="shared" si="0"/>
        <v>-1298.4591898937388</v>
      </c>
      <c r="G26" s="1"/>
      <c r="H26" t="str">
        <f t="shared" si="5"/>
        <v/>
      </c>
      <c r="I26" s="1">
        <f t="shared" si="1"/>
        <v>465741.5057821935</v>
      </c>
      <c r="K26" s="1">
        <v>482219.96471356915</v>
      </c>
    </row>
    <row r="27" spans="3:11" x14ac:dyDescent="0.25">
      <c r="C27">
        <v>16</v>
      </c>
      <c r="D27" s="1">
        <f t="shared" si="6"/>
        <v>465741.5057821935</v>
      </c>
      <c r="E27">
        <f t="shared" si="2"/>
        <v>212</v>
      </c>
      <c r="F27" s="1">
        <f t="shared" si="0"/>
        <v>-1304.4104611807513</v>
      </c>
      <c r="G27" s="1">
        <v>5000</v>
      </c>
      <c r="H27">
        <f t="shared" si="5"/>
        <v>5</v>
      </c>
      <c r="I27" s="1">
        <f t="shared" si="1"/>
        <v>459437.09532101278</v>
      </c>
      <c r="K27" s="1">
        <v>480990.7030125435</v>
      </c>
    </row>
    <row r="28" spans="3:11" x14ac:dyDescent="0.25">
      <c r="C28">
        <v>17</v>
      </c>
      <c r="D28" s="1">
        <f t="shared" si="6"/>
        <v>459437.09532101278</v>
      </c>
      <c r="E28">
        <f t="shared" si="2"/>
        <v>207</v>
      </c>
      <c r="F28" s="1">
        <f t="shared" si="0"/>
        <v>-1335.3856364345802</v>
      </c>
      <c r="G28" s="1"/>
      <c r="H28" t="str">
        <f t="shared" si="5"/>
        <v/>
      </c>
      <c r="I28" s="1">
        <f t="shared" si="1"/>
        <v>458101.70968457818</v>
      </c>
      <c r="K28" s="1">
        <v>479755.80719538813</v>
      </c>
    </row>
    <row r="29" spans="3:11" x14ac:dyDescent="0.25">
      <c r="C29">
        <v>18</v>
      </c>
      <c r="D29" s="1">
        <f t="shared" si="6"/>
        <v>458101.70968457818</v>
      </c>
      <c r="E29">
        <f t="shared" si="2"/>
        <v>206</v>
      </c>
      <c r="F29" s="1">
        <f t="shared" si="0"/>
        <v>-1341.5061539349053</v>
      </c>
      <c r="G29" s="1">
        <v>6000</v>
      </c>
      <c r="H29">
        <f t="shared" si="5"/>
        <v>5</v>
      </c>
      <c r="I29" s="1">
        <f t="shared" si="1"/>
        <v>450760.20353064325</v>
      </c>
      <c r="K29" s="1">
        <v>478515.25143907079</v>
      </c>
    </row>
    <row r="30" spans="3:11" x14ac:dyDescent="0.25">
      <c r="C30">
        <v>19</v>
      </c>
      <c r="D30" s="1">
        <f t="shared" si="6"/>
        <v>450760.20353064325</v>
      </c>
      <c r="E30">
        <f t="shared" si="2"/>
        <v>201</v>
      </c>
      <c r="F30" s="1">
        <f t="shared" si="0"/>
        <v>-1370.7919868055913</v>
      </c>
      <c r="G30" s="1">
        <v>2000</v>
      </c>
      <c r="H30">
        <f t="shared" si="5"/>
        <v>3</v>
      </c>
      <c r="I30" s="1">
        <f t="shared" si="1"/>
        <v>447389.41154383763</v>
      </c>
      <c r="K30" s="1">
        <v>477269.00980220368</v>
      </c>
    </row>
    <row r="31" spans="3:11" x14ac:dyDescent="0.25">
      <c r="C31">
        <v>20</v>
      </c>
      <c r="D31" s="1">
        <f t="shared" si="6"/>
        <v>447389.41154383763</v>
      </c>
      <c r="E31">
        <f t="shared" si="2"/>
        <v>198</v>
      </c>
      <c r="F31" s="1">
        <f t="shared" si="0"/>
        <v>-1392.0931416275946</v>
      </c>
      <c r="G31" s="1"/>
      <c r="H31" t="str">
        <f t="shared" si="5"/>
        <v/>
      </c>
      <c r="I31" s="1">
        <f t="shared" si="1"/>
        <v>445997.31840221002</v>
      </c>
      <c r="K31" s="1">
        <v>476017.05622450094</v>
      </c>
    </row>
    <row r="32" spans="3:11" x14ac:dyDescent="0.25">
      <c r="C32">
        <v>21</v>
      </c>
      <c r="D32" s="1">
        <f t="shared" si="6"/>
        <v>445997.31840221002</v>
      </c>
      <c r="E32">
        <f t="shared" si="2"/>
        <v>197</v>
      </c>
      <c r="F32" s="1">
        <f t="shared" si="0"/>
        <v>-1398.4735685267212</v>
      </c>
      <c r="G32" s="1"/>
      <c r="H32" t="str">
        <f t="shared" si="5"/>
        <v/>
      </c>
      <c r="I32" s="1">
        <f t="shared" si="1"/>
        <v>444598.84483368328</v>
      </c>
      <c r="K32" s="1">
        <v>474759.36452623369</v>
      </c>
    </row>
    <row r="33" spans="3:11" x14ac:dyDescent="0.25">
      <c r="C33">
        <v>22</v>
      </c>
      <c r="D33" s="1">
        <f t="shared" si="6"/>
        <v>444598.84483368328</v>
      </c>
      <c r="E33">
        <f t="shared" si="2"/>
        <v>196</v>
      </c>
      <c r="F33" s="1">
        <f t="shared" si="0"/>
        <v>-1404.8832390491352</v>
      </c>
      <c r="G33" s="1"/>
      <c r="H33" t="str">
        <f t="shared" si="5"/>
        <v/>
      </c>
      <c r="I33" s="1">
        <f t="shared" si="1"/>
        <v>443193.96159463417</v>
      </c>
      <c r="K33" s="1">
        <v>473495.90840768273</v>
      </c>
    </row>
    <row r="34" spans="3:11" x14ac:dyDescent="0.25">
      <c r="C34">
        <v>23</v>
      </c>
      <c r="D34" s="1">
        <f t="shared" si="6"/>
        <v>443193.96159463417</v>
      </c>
      <c r="E34">
        <f t="shared" si="2"/>
        <v>195</v>
      </c>
      <c r="F34" s="1">
        <f t="shared" si="0"/>
        <v>-1411.3222872281103</v>
      </c>
      <c r="G34" s="1"/>
      <c r="H34" t="str">
        <f t="shared" si="5"/>
        <v/>
      </c>
      <c r="I34" s="1">
        <f t="shared" si="1"/>
        <v>441782.63930740603</v>
      </c>
      <c r="K34" s="1">
        <v>472226.66144858842</v>
      </c>
    </row>
    <row r="35" spans="3:11" x14ac:dyDescent="0.25">
      <c r="C35">
        <v>24</v>
      </c>
      <c r="D35" s="1">
        <f t="shared" si="6"/>
        <v>441782.63930740603</v>
      </c>
      <c r="E35">
        <f t="shared" si="2"/>
        <v>194</v>
      </c>
      <c r="F35" s="1">
        <f t="shared" si="0"/>
        <v>-1417.7908477112392</v>
      </c>
      <c r="G35" s="1"/>
      <c r="H35" t="str">
        <f t="shared" si="5"/>
        <v/>
      </c>
      <c r="I35" s="1">
        <f t="shared" si="1"/>
        <v>440364.84845969477</v>
      </c>
      <c r="K35" s="1">
        <v>470951.59710759827</v>
      </c>
    </row>
    <row r="36" spans="3:11" x14ac:dyDescent="0.25">
      <c r="C36">
        <v>25</v>
      </c>
      <c r="D36" s="1">
        <f t="shared" si="6"/>
        <v>440364.84845969477</v>
      </c>
      <c r="E36">
        <f t="shared" si="2"/>
        <v>193</v>
      </c>
      <c r="F36" s="1">
        <f t="shared" si="0"/>
        <v>-1424.2890557632497</v>
      </c>
      <c r="G36" s="1"/>
      <c r="H36" t="str">
        <f t="shared" si="5"/>
        <v/>
      </c>
      <c r="I36" s="1">
        <f t="shared" si="1"/>
        <v>438940.55940393149</v>
      </c>
      <c r="K36" s="1">
        <v>469670.68872171192</v>
      </c>
    </row>
    <row r="37" spans="3:11" x14ac:dyDescent="0.25">
      <c r="C37">
        <v>26</v>
      </c>
      <c r="D37" s="1">
        <f t="shared" si="6"/>
        <v>438940.55940393149</v>
      </c>
      <c r="E37">
        <f t="shared" si="2"/>
        <v>192</v>
      </c>
      <c r="F37" s="1">
        <f t="shared" si="0"/>
        <v>-1430.8170472688305</v>
      </c>
      <c r="G37" s="1"/>
      <c r="H37" t="str">
        <f t="shared" si="5"/>
        <v/>
      </c>
      <c r="I37" s="1">
        <f t="shared" si="1"/>
        <v>437509.74235666264</v>
      </c>
      <c r="K37" s="1">
        <v>468383.90950572357</v>
      </c>
    </row>
    <row r="38" spans="3:11" x14ac:dyDescent="0.25">
      <c r="C38">
        <v>27</v>
      </c>
      <c r="D38" s="1">
        <f t="shared" si="6"/>
        <v>437509.74235666264</v>
      </c>
      <c r="E38">
        <f t="shared" si="2"/>
        <v>191</v>
      </c>
      <c r="F38" s="1">
        <f t="shared" si="0"/>
        <v>-1437.3749587354794</v>
      </c>
      <c r="G38" s="1"/>
      <c r="H38" t="str">
        <f t="shared" si="5"/>
        <v/>
      </c>
      <c r="I38" s="1">
        <f t="shared" si="1"/>
        <v>436072.36739792716</v>
      </c>
      <c r="K38" s="1">
        <v>467091.23255166196</v>
      </c>
    </row>
    <row r="39" spans="3:11" x14ac:dyDescent="0.25">
      <c r="C39">
        <v>28</v>
      </c>
      <c r="D39" s="1">
        <f t="shared" si="6"/>
        <v>436072.36739792716</v>
      </c>
      <c r="E39">
        <f t="shared" si="2"/>
        <v>190</v>
      </c>
      <c r="F39" s="1">
        <f t="shared" si="0"/>
        <v>-1443.9629272963502</v>
      </c>
      <c r="G39" s="1"/>
      <c r="H39" t="str">
        <f t="shared" si="5"/>
        <v/>
      </c>
      <c r="I39" s="1">
        <f t="shared" si="1"/>
        <v>434628.40447063081</v>
      </c>
      <c r="K39" s="1">
        <v>465792.63082822756</v>
      </c>
    </row>
    <row r="40" spans="3:11" x14ac:dyDescent="0.25">
      <c r="C40">
        <v>29</v>
      </c>
      <c r="D40" s="1">
        <f t="shared" si="6"/>
        <v>434628.40447063081</v>
      </c>
      <c r="E40">
        <f t="shared" si="2"/>
        <v>189</v>
      </c>
      <c r="F40" s="1">
        <f t="shared" si="0"/>
        <v>-1450.5810907131251</v>
      </c>
      <c r="G40" s="1"/>
      <c r="H40" t="str">
        <f t="shared" si="5"/>
        <v/>
      </c>
      <c r="I40" s="1">
        <f t="shared" si="1"/>
        <v>433177.82337991765</v>
      </c>
      <c r="K40" s="1">
        <v>464488.07718022738</v>
      </c>
    </row>
    <row r="41" spans="3:11" x14ac:dyDescent="0.25">
      <c r="C41">
        <v>30</v>
      </c>
      <c r="D41" s="1">
        <f t="shared" si="6"/>
        <v>433177.82337991765</v>
      </c>
      <c r="E41">
        <f t="shared" si="2"/>
        <v>188</v>
      </c>
      <c r="F41" s="1">
        <f t="shared" si="0"/>
        <v>-1457.2295873788933</v>
      </c>
      <c r="G41" s="1"/>
      <c r="H41" t="str">
        <f t="shared" si="5"/>
        <v/>
      </c>
      <c r="I41" s="1">
        <f t="shared" si="1"/>
        <v>431720.59379253874</v>
      </c>
      <c r="K41" s="1">
        <v>463177.54432800721</v>
      </c>
    </row>
    <row r="42" spans="3:11" x14ac:dyDescent="0.25">
      <c r="C42">
        <v>31</v>
      </c>
      <c r="D42" s="1">
        <f t="shared" si="6"/>
        <v>431720.59379253874</v>
      </c>
      <c r="E42">
        <f t="shared" si="2"/>
        <v>187</v>
      </c>
      <c r="F42" s="1">
        <f t="shared" si="0"/>
        <v>-1463.9085563210465</v>
      </c>
      <c r="G42" s="1"/>
      <c r="H42" t="str">
        <f t="shared" si="5"/>
        <v/>
      </c>
      <c r="I42" s="1">
        <f t="shared" si="1"/>
        <v>430256.68523621769</v>
      </c>
      <c r="K42" s="1">
        <v>461861.00486688106</v>
      </c>
    </row>
    <row r="43" spans="3:11" x14ac:dyDescent="0.25">
      <c r="C43">
        <v>32</v>
      </c>
      <c r="D43" s="1">
        <f t="shared" si="6"/>
        <v>430256.68523621769</v>
      </c>
      <c r="E43">
        <f t="shared" si="2"/>
        <v>186</v>
      </c>
      <c r="F43" s="1">
        <f t="shared" si="0"/>
        <v>-1470.6181372041844</v>
      </c>
      <c r="G43" s="1"/>
      <c r="H43" t="str">
        <f t="shared" si="5"/>
        <v/>
      </c>
      <c r="I43" s="1">
        <f t="shared" si="1"/>
        <v>428786.06709901348</v>
      </c>
      <c r="K43" s="1">
        <v>460538.43126655807</v>
      </c>
    </row>
    <row r="44" spans="3:11" x14ac:dyDescent="0.25">
      <c r="C44">
        <v>33</v>
      </c>
      <c r="D44" s="1">
        <f t="shared" si="6"/>
        <v>428786.06709901348</v>
      </c>
      <c r="E44">
        <f t="shared" si="2"/>
        <v>185</v>
      </c>
      <c r="F44" s="1">
        <f t="shared" si="0"/>
        <v>-1477.3584703330373</v>
      </c>
      <c r="G44" s="1"/>
      <c r="H44" t="str">
        <f t="shared" si="5"/>
        <v/>
      </c>
      <c r="I44" s="1">
        <f t="shared" si="1"/>
        <v>427308.70862868044</v>
      </c>
      <c r="K44" s="1">
        <v>459209.79587056692</v>
      </c>
    </row>
    <row r="45" spans="3:11" x14ac:dyDescent="0.25">
      <c r="C45">
        <v>34</v>
      </c>
      <c r="D45" s="1">
        <f t="shared" si="6"/>
        <v>427308.70862868044</v>
      </c>
      <c r="E45">
        <f t="shared" si="2"/>
        <v>184</v>
      </c>
      <c r="F45" s="1">
        <f t="shared" si="0"/>
        <v>-1484.1296966553969</v>
      </c>
      <c r="G45" s="1"/>
      <c r="H45" t="str">
        <f t="shared" si="5"/>
        <v/>
      </c>
      <c r="I45" s="1">
        <f t="shared" si="1"/>
        <v>425824.57893202506</v>
      </c>
      <c r="K45" s="1">
        <v>457875.07089567749</v>
      </c>
    </row>
    <row r="46" spans="3:11" x14ac:dyDescent="0.25">
      <c r="C46">
        <v>35</v>
      </c>
      <c r="D46" s="1">
        <f t="shared" si="6"/>
        <v>425824.57893202506</v>
      </c>
      <c r="E46">
        <f t="shared" si="2"/>
        <v>183</v>
      </c>
      <c r="F46" s="1">
        <f t="shared" si="0"/>
        <v>-1490.9319577650676</v>
      </c>
      <c r="G46" s="1"/>
      <c r="H46" t="str">
        <f t="shared" si="5"/>
        <v/>
      </c>
      <c r="I46" s="1">
        <f t="shared" si="1"/>
        <v>424333.64697425999</v>
      </c>
      <c r="K46" s="1">
        <v>456534.22843131982</v>
      </c>
    </row>
    <row r="47" spans="3:11" x14ac:dyDescent="0.25">
      <c r="C47">
        <v>36</v>
      </c>
      <c r="D47" s="1">
        <f t="shared" si="6"/>
        <v>424333.64697425999</v>
      </c>
      <c r="E47">
        <f t="shared" si="2"/>
        <v>182</v>
      </c>
      <c r="F47" s="1">
        <f t="shared" si="0"/>
        <v>-1497.7653959048241</v>
      </c>
      <c r="G47" s="1"/>
      <c r="H47" t="str">
        <f t="shared" si="5"/>
        <v/>
      </c>
      <c r="I47" s="1">
        <f t="shared" si="1"/>
        <v>422835.88157835515</v>
      </c>
      <c r="K47" s="1">
        <v>455187.24043900048</v>
      </c>
    </row>
    <row r="48" spans="3:11" x14ac:dyDescent="0.25">
      <c r="C48">
        <v>37</v>
      </c>
      <c r="D48" s="1">
        <f t="shared" si="6"/>
        <v>422835.88157835515</v>
      </c>
      <c r="E48">
        <f t="shared" si="2"/>
        <v>181</v>
      </c>
      <c r="F48" s="1">
        <f t="shared" si="0"/>
        <v>-1504.6301539693879</v>
      </c>
      <c r="G48" s="1"/>
      <c r="H48" t="str">
        <f t="shared" si="5"/>
        <v/>
      </c>
      <c r="I48" s="1">
        <f t="shared" si="1"/>
        <v>421331.25142438576</v>
      </c>
      <c r="K48" s="1">
        <v>453834.07875171636</v>
      </c>
    </row>
    <row r="49" spans="3:11" x14ac:dyDescent="0.25">
      <c r="C49">
        <v>38</v>
      </c>
      <c r="D49" s="1">
        <f t="shared" si="6"/>
        <v>421331.25142438576</v>
      </c>
      <c r="E49">
        <f t="shared" si="2"/>
        <v>180</v>
      </c>
      <c r="F49" s="1">
        <f t="shared" si="0"/>
        <v>-1511.5263755084143</v>
      </c>
      <c r="G49" s="1"/>
      <c r="H49" t="str">
        <f t="shared" si="5"/>
        <v/>
      </c>
      <c r="I49" s="1">
        <f t="shared" si="1"/>
        <v>419819.72504887736</v>
      </c>
      <c r="K49" s="1">
        <v>452474.71507336554</v>
      </c>
    </row>
    <row r="50" spans="3:11" x14ac:dyDescent="0.25">
      <c r="C50">
        <v>39</v>
      </c>
      <c r="D50" s="1">
        <f t="shared" si="6"/>
        <v>419819.72504887736</v>
      </c>
      <c r="E50">
        <f t="shared" si="2"/>
        <v>179</v>
      </c>
      <c r="F50" s="1">
        <f t="shared" si="0"/>
        <v>-1518.4542047294949</v>
      </c>
      <c r="G50" s="1"/>
      <c r="H50" t="str">
        <f t="shared" si="5"/>
        <v/>
      </c>
      <c r="I50" s="1">
        <f t="shared" si="1"/>
        <v>418301.27084414789</v>
      </c>
      <c r="K50" s="1">
        <v>451109.12097815558</v>
      </c>
    </row>
    <row r="51" spans="3:11" x14ac:dyDescent="0.25">
      <c r="C51">
        <v>40</v>
      </c>
      <c r="D51" s="1">
        <f t="shared" si="6"/>
        <v>418301.27084414789</v>
      </c>
      <c r="E51">
        <f t="shared" si="2"/>
        <v>178</v>
      </c>
      <c r="F51" s="1">
        <f t="shared" si="0"/>
        <v>-1525.4137865011719</v>
      </c>
      <c r="G51" s="1"/>
      <c r="H51" t="str">
        <f t="shared" si="5"/>
        <v/>
      </c>
      <c r="I51" s="1">
        <f t="shared" si="1"/>
        <v>416775.85705764673</v>
      </c>
      <c r="K51" s="1">
        <v>449737.26791000925</v>
      </c>
    </row>
    <row r="52" spans="3:11" x14ac:dyDescent="0.25">
      <c r="C52">
        <v>41</v>
      </c>
      <c r="D52" s="1">
        <f t="shared" si="6"/>
        <v>416775.85705764673</v>
      </c>
      <c r="E52">
        <f t="shared" si="2"/>
        <v>177</v>
      </c>
      <c r="F52" s="1">
        <f t="shared" si="0"/>
        <v>-1532.4052663559687</v>
      </c>
      <c r="G52" s="1"/>
      <c r="H52" t="str">
        <f t="shared" si="5"/>
        <v/>
      </c>
      <c r="I52" s="1">
        <f t="shared" si="1"/>
        <v>415243.45179129078</v>
      </c>
      <c r="K52" s="1">
        <v>448359.12718196725</v>
      </c>
    </row>
    <row r="53" spans="3:11" x14ac:dyDescent="0.25">
      <c r="C53">
        <v>42</v>
      </c>
      <c r="D53" s="1">
        <f t="shared" si="6"/>
        <v>415243.45179129078</v>
      </c>
      <c r="E53">
        <f t="shared" si="2"/>
        <v>176</v>
      </c>
      <c r="F53" s="1">
        <f t="shared" si="0"/>
        <v>-1539.4287904934336</v>
      </c>
      <c r="G53" s="1"/>
      <c r="H53" t="str">
        <f t="shared" si="5"/>
        <v/>
      </c>
      <c r="I53" s="1">
        <f t="shared" si="1"/>
        <v>413704.02300079732</v>
      </c>
      <c r="K53" s="1">
        <v>446974.66997558839</v>
      </c>
    </row>
    <row r="54" spans="3:11" x14ac:dyDescent="0.25">
      <c r="C54">
        <v>43</v>
      </c>
      <c r="D54" s="1">
        <f t="shared" si="6"/>
        <v>413704.02300079732</v>
      </c>
      <c r="E54">
        <f t="shared" si="2"/>
        <v>175</v>
      </c>
      <c r="F54" s="1">
        <f t="shared" si="0"/>
        <v>-1546.4845057831947</v>
      </c>
      <c r="G54" s="1"/>
      <c r="H54" t="str">
        <f t="shared" si="5"/>
        <v/>
      </c>
      <c r="I54" s="1">
        <f t="shared" si="1"/>
        <v>412157.53849501413</v>
      </c>
      <c r="K54" s="1">
        <v>445583.86734034697</v>
      </c>
    </row>
    <row r="55" spans="3:11" x14ac:dyDescent="0.25">
      <c r="C55">
        <v>44</v>
      </c>
      <c r="D55" s="1">
        <f t="shared" si="6"/>
        <v>412157.53849501413</v>
      </c>
      <c r="E55">
        <f t="shared" si="2"/>
        <v>174</v>
      </c>
      <c r="F55" s="1">
        <f t="shared" si="0"/>
        <v>-1553.5725597680348</v>
      </c>
      <c r="G55" s="1"/>
      <c r="H55" t="str">
        <f t="shared" si="5"/>
        <v/>
      </c>
      <c r="I55" s="1">
        <f t="shared" si="1"/>
        <v>410603.96593524609</v>
      </c>
      <c r="K55" s="1">
        <v>444186.69019302737</v>
      </c>
    </row>
    <row r="56" spans="3:11" x14ac:dyDescent="0.25">
      <c r="C56">
        <v>45</v>
      </c>
      <c r="D56" s="1">
        <f t="shared" si="6"/>
        <v>410603.96593524609</v>
      </c>
      <c r="E56">
        <f t="shared" si="2"/>
        <v>173</v>
      </c>
      <c r="F56" s="1">
        <f t="shared" si="0"/>
        <v>-1560.6931006669715</v>
      </c>
      <c r="G56" s="1"/>
      <c r="H56" t="str">
        <f t="shared" si="5"/>
        <v/>
      </c>
      <c r="I56" s="1">
        <f t="shared" si="1"/>
        <v>409043.27283457911</v>
      </c>
      <c r="K56" s="1">
        <v>442783.10931711592</v>
      </c>
    </row>
    <row r="57" spans="3:11" x14ac:dyDescent="0.25">
      <c r="C57">
        <v>46</v>
      </c>
      <c r="D57" s="1">
        <f t="shared" si="6"/>
        <v>409043.27283457911</v>
      </c>
      <c r="E57">
        <f t="shared" si="2"/>
        <v>172</v>
      </c>
      <c r="F57" s="1">
        <f t="shared" si="0"/>
        <v>-1567.8462773783619</v>
      </c>
      <c r="G57" s="1"/>
      <c r="H57" t="str">
        <f t="shared" si="5"/>
        <v/>
      </c>
      <c r="I57" s="1">
        <f t="shared" si="1"/>
        <v>407475.42655720073</v>
      </c>
      <c r="K57" s="1">
        <v>441373.09536218987</v>
      </c>
    </row>
    <row r="58" spans="3:11" x14ac:dyDescent="0.25">
      <c r="C58">
        <v>47</v>
      </c>
      <c r="D58" s="1">
        <f t="shared" si="6"/>
        <v>407475.42655720073</v>
      </c>
      <c r="E58">
        <f t="shared" si="2"/>
        <v>171</v>
      </c>
      <c r="F58" s="1">
        <f t="shared" si="0"/>
        <v>-1575.0322394830125</v>
      </c>
      <c r="G58" s="1"/>
      <c r="H58" t="str">
        <f t="shared" si="5"/>
        <v/>
      </c>
      <c r="I58" s="1">
        <f t="shared" si="1"/>
        <v>405900.3943177177</v>
      </c>
      <c r="K58" s="1">
        <v>439956.6188433037</v>
      </c>
    </row>
    <row r="59" spans="3:11" x14ac:dyDescent="0.25">
      <c r="C59">
        <v>48</v>
      </c>
      <c r="D59" s="1">
        <f t="shared" si="6"/>
        <v>405900.3943177177</v>
      </c>
      <c r="E59">
        <f t="shared" si="2"/>
        <v>170</v>
      </c>
      <c r="F59" s="1">
        <f t="shared" si="0"/>
        <v>-1582.2511372473095</v>
      </c>
      <c r="G59" s="1"/>
      <c r="H59" t="str">
        <f t="shared" si="5"/>
        <v/>
      </c>
      <c r="I59" s="1">
        <f t="shared" si="1"/>
        <v>404318.14318047039</v>
      </c>
      <c r="K59" s="1">
        <v>438533.65014037263</v>
      </c>
    </row>
    <row r="60" spans="3:11" x14ac:dyDescent="0.25">
      <c r="C60">
        <v>49</v>
      </c>
      <c r="D60" s="1">
        <f t="shared" si="6"/>
        <v>404318.14318047039</v>
      </c>
      <c r="E60">
        <f t="shared" si="2"/>
        <v>169</v>
      </c>
      <c r="F60" s="1">
        <f t="shared" si="0"/>
        <v>-1589.5031216263599</v>
      </c>
      <c r="G60" s="1"/>
      <c r="H60" t="str">
        <f t="shared" si="5"/>
        <v/>
      </c>
      <c r="I60" s="1">
        <f t="shared" si="1"/>
        <v>402728.640058844</v>
      </c>
      <c r="K60" s="1">
        <v>437104.15949755313</v>
      </c>
    </row>
    <row r="61" spans="3:11" x14ac:dyDescent="0.25">
      <c r="C61">
        <v>50</v>
      </c>
      <c r="D61" s="1">
        <f t="shared" si="6"/>
        <v>402728.640058844</v>
      </c>
      <c r="E61">
        <f t="shared" si="2"/>
        <v>168</v>
      </c>
      <c r="F61" s="1">
        <f t="shared" si="0"/>
        <v>-1596.7883442671466</v>
      </c>
      <c r="G61" s="1"/>
      <c r="H61" t="str">
        <f t="shared" si="5"/>
        <v/>
      </c>
      <c r="I61" s="1">
        <f t="shared" si="1"/>
        <v>401131.85171457683</v>
      </c>
      <c r="K61" s="1">
        <v>435668.11702262075</v>
      </c>
    </row>
    <row r="62" spans="3:11" x14ac:dyDescent="0.25">
      <c r="C62">
        <v>51</v>
      </c>
      <c r="D62" s="1">
        <f t="shared" si="6"/>
        <v>401131.85171457683</v>
      </c>
      <c r="E62">
        <f t="shared" si="2"/>
        <v>167</v>
      </c>
      <c r="F62" s="1">
        <f t="shared" si="0"/>
        <v>-1604.1069575117049</v>
      </c>
      <c r="G62" s="1"/>
      <c r="H62" t="str">
        <f t="shared" si="5"/>
        <v/>
      </c>
      <c r="I62" s="1">
        <f t="shared" si="1"/>
        <v>399527.74475706514</v>
      </c>
      <c r="K62" s="1">
        <v>434225.49268634489</v>
      </c>
    </row>
    <row r="63" spans="3:11" x14ac:dyDescent="0.25">
      <c r="C63">
        <v>52</v>
      </c>
      <c r="D63" s="1">
        <f t="shared" si="6"/>
        <v>399527.74475706514</v>
      </c>
      <c r="E63">
        <f t="shared" si="2"/>
        <v>166</v>
      </c>
      <c r="F63" s="1">
        <f t="shared" si="0"/>
        <v>-1611.4591144003</v>
      </c>
      <c r="G63" s="1"/>
      <c r="H63" t="str">
        <f t="shared" si="5"/>
        <v/>
      </c>
      <c r="I63" s="1">
        <f t="shared" si="1"/>
        <v>397916.28564266482</v>
      </c>
      <c r="K63" s="1">
        <v>432776.25632186112</v>
      </c>
    </row>
    <row r="64" spans="3:11" x14ac:dyDescent="0.25">
      <c r="C64">
        <v>53</v>
      </c>
      <c r="D64" s="1">
        <f t="shared" si="6"/>
        <v>397916.28564266482</v>
      </c>
      <c r="E64">
        <f t="shared" si="2"/>
        <v>165</v>
      </c>
      <c r="F64" s="1">
        <f t="shared" si="0"/>
        <v>-1618.8449686746349</v>
      </c>
      <c r="G64" s="1"/>
      <c r="H64" t="str">
        <f t="shared" si="5"/>
        <v/>
      </c>
      <c r="I64" s="1">
        <f t="shared" si="1"/>
        <v>396297.44067399018</v>
      </c>
      <c r="K64" s="1">
        <v>431320.37762404012</v>
      </c>
    </row>
    <row r="65" spans="3:11" x14ac:dyDescent="0.25">
      <c r="C65">
        <v>54</v>
      </c>
      <c r="D65" s="1">
        <f t="shared" si="6"/>
        <v>396297.44067399018</v>
      </c>
      <c r="E65">
        <f t="shared" si="2"/>
        <v>164</v>
      </c>
      <c r="F65" s="1">
        <f t="shared" si="0"/>
        <v>-1626.26467478106</v>
      </c>
      <c r="G65" s="1"/>
      <c r="H65" t="str">
        <f t="shared" si="5"/>
        <v/>
      </c>
      <c r="I65" s="1">
        <f t="shared" si="1"/>
        <v>394671.17599920911</v>
      </c>
      <c r="K65" s="1">
        <v>429857.8261488541</v>
      </c>
    </row>
    <row r="66" spans="3:11" x14ac:dyDescent="0.25">
      <c r="C66">
        <v>55</v>
      </c>
      <c r="D66" s="1">
        <f t="shared" si="6"/>
        <v>394671.17599920911</v>
      </c>
      <c r="E66">
        <f t="shared" si="2"/>
        <v>163</v>
      </c>
      <c r="F66" s="1">
        <f t="shared" si="0"/>
        <v>-1633.7183878738063</v>
      </c>
      <c r="G66" s="1"/>
      <c r="H66" t="str">
        <f t="shared" si="5"/>
        <v/>
      </c>
      <c r="I66" s="1">
        <f t="shared" si="1"/>
        <v>393037.45761133533</v>
      </c>
      <c r="K66" s="1">
        <v>428388.57131274015</v>
      </c>
    </row>
    <row r="67" spans="3:11" x14ac:dyDescent="0.25">
      <c r="C67">
        <v>56</v>
      </c>
      <c r="D67" s="1">
        <f t="shared" si="6"/>
        <v>393037.45761133533</v>
      </c>
      <c r="E67">
        <f t="shared" si="2"/>
        <v>162</v>
      </c>
      <c r="F67" s="1">
        <f t="shared" si="0"/>
        <v>-1641.2062638182283</v>
      </c>
      <c r="G67" s="1"/>
      <c r="H67" t="str">
        <f t="shared" si="5"/>
        <v/>
      </c>
      <c r="I67" s="1">
        <f t="shared" si="1"/>
        <v>391396.25134751707</v>
      </c>
      <c r="K67" s="1">
        <v>426912.58239196066</v>
      </c>
    </row>
    <row r="68" spans="3:11" x14ac:dyDescent="0.25">
      <c r="C68">
        <v>57</v>
      </c>
      <c r="D68" s="1">
        <f t="shared" si="6"/>
        <v>391396.25134751707</v>
      </c>
      <c r="E68">
        <f t="shared" si="2"/>
        <v>161</v>
      </c>
      <c r="F68" s="1">
        <f t="shared" si="0"/>
        <v>-1648.7284591940611</v>
      </c>
      <c r="G68" s="1"/>
      <c r="H68" t="str">
        <f t="shared" si="5"/>
        <v/>
      </c>
      <c r="I68" s="1">
        <f t="shared" si="1"/>
        <v>389747.522888323</v>
      </c>
      <c r="K68" s="1">
        <v>425429.82852196094</v>
      </c>
    </row>
    <row r="69" spans="3:11" x14ac:dyDescent="0.25">
      <c r="C69">
        <v>58</v>
      </c>
      <c r="D69" s="1">
        <f t="shared" si="6"/>
        <v>389747.522888323</v>
      </c>
      <c r="E69">
        <f t="shared" si="2"/>
        <v>160</v>
      </c>
      <c r="F69" s="1">
        <f t="shared" si="0"/>
        <v>-1656.2851312987009</v>
      </c>
      <c r="G69" s="1"/>
      <c r="H69" t="str">
        <f t="shared" si="5"/>
        <v/>
      </c>
      <c r="I69" s="1">
        <f t="shared" si="1"/>
        <v>388091.2377570243</v>
      </c>
      <c r="K69" s="1">
        <v>423940.27869672375</v>
      </c>
    </row>
    <row r="70" spans="3:11" x14ac:dyDescent="0.25">
      <c r="C70">
        <v>59</v>
      </c>
      <c r="D70" s="1">
        <f t="shared" si="6"/>
        <v>388091.2377570243</v>
      </c>
      <c r="E70">
        <f t="shared" si="2"/>
        <v>159</v>
      </c>
      <c r="F70" s="1">
        <f t="shared" si="0"/>
        <v>-1663.8764381504875</v>
      </c>
      <c r="G70" s="1"/>
      <c r="H70" t="str">
        <f t="shared" si="5"/>
        <v/>
      </c>
      <c r="I70" s="1">
        <f t="shared" si="1"/>
        <v>386427.36131887382</v>
      </c>
      <c r="K70" s="1">
        <v>422443.90176812088</v>
      </c>
    </row>
    <row r="71" spans="3:11" x14ac:dyDescent="0.25">
      <c r="C71">
        <v>60</v>
      </c>
      <c r="D71" s="1">
        <f t="shared" si="6"/>
        <v>386427.36131887382</v>
      </c>
      <c r="E71">
        <f t="shared" si="2"/>
        <v>158</v>
      </c>
      <c r="F71" s="1">
        <f t="shared" si="0"/>
        <v>-1671.5025384920102</v>
      </c>
      <c r="G71" s="1"/>
      <c r="H71" t="str">
        <f t="shared" si="5"/>
        <v/>
      </c>
      <c r="I71" s="1">
        <f t="shared" si="1"/>
        <v>384755.85878038179</v>
      </c>
      <c r="K71" s="1">
        <v>420940.66644526192</v>
      </c>
    </row>
    <row r="72" spans="3:11" x14ac:dyDescent="0.25">
      <c r="C72">
        <v>61</v>
      </c>
      <c r="D72" s="1">
        <f t="shared" si="6"/>
        <v>384755.85878038179</v>
      </c>
      <c r="E72">
        <f t="shared" si="2"/>
        <v>157</v>
      </c>
      <c r="F72" s="1">
        <f t="shared" si="0"/>
        <v>-1679.1635917934318</v>
      </c>
      <c r="G72" s="1"/>
      <c r="H72" t="str">
        <f t="shared" si="5"/>
        <v/>
      </c>
      <c r="I72" s="1">
        <f t="shared" si="1"/>
        <v>383076.69518858835</v>
      </c>
      <c r="K72" s="1">
        <v>419430.54129383987</v>
      </c>
    </row>
    <row r="73" spans="3:11" x14ac:dyDescent="0.25">
      <c r="C73">
        <v>62</v>
      </c>
      <c r="D73" s="1">
        <f t="shared" si="6"/>
        <v>383076.69518858835</v>
      </c>
      <c r="E73">
        <f t="shared" si="2"/>
        <v>156</v>
      </c>
      <c r="F73" s="1">
        <f t="shared" si="0"/>
        <v>-1686.8597582558182</v>
      </c>
      <c r="G73" s="1"/>
      <c r="H73" t="str">
        <f t="shared" si="5"/>
        <v/>
      </c>
      <c r="I73" s="1">
        <f t="shared" si="1"/>
        <v>381389.83543033252</v>
      </c>
      <c r="K73" s="1">
        <v>417913.49473547377</v>
      </c>
    </row>
    <row r="74" spans="3:11" x14ac:dyDescent="0.25">
      <c r="C74">
        <v>63</v>
      </c>
      <c r="D74" s="1">
        <f t="shared" si="6"/>
        <v>381389.83543033252</v>
      </c>
      <c r="E74">
        <f t="shared" si="2"/>
        <v>155</v>
      </c>
      <c r="F74" s="1">
        <f t="shared" si="0"/>
        <v>-1694.5911988144908</v>
      </c>
      <c r="G74" s="1"/>
      <c r="H74" t="str">
        <f t="shared" si="5"/>
        <v/>
      </c>
      <c r="I74" s="1">
        <f t="shared" si="1"/>
        <v>379695.24423151801</v>
      </c>
      <c r="K74" s="1">
        <v>416389.49504704849</v>
      </c>
    </row>
    <row r="75" spans="3:11" x14ac:dyDescent="0.25">
      <c r="C75">
        <v>64</v>
      </c>
      <c r="D75" s="1">
        <f t="shared" si="6"/>
        <v>379695.24423151801</v>
      </c>
      <c r="E75">
        <f t="shared" si="2"/>
        <v>154</v>
      </c>
      <c r="F75" s="1">
        <f t="shared" si="0"/>
        <v>-1702.3580751423906</v>
      </c>
      <c r="G75" s="1"/>
      <c r="H75" t="str">
        <f t="shared" si="5"/>
        <v/>
      </c>
      <c r="I75" s="1">
        <f t="shared" si="1"/>
        <v>377992.88615637564</v>
      </c>
      <c r="K75" s="1">
        <v>414858.5103600513</v>
      </c>
    </row>
    <row r="76" spans="3:11" x14ac:dyDescent="0.25">
      <c r="C76">
        <v>65</v>
      </c>
      <c r="D76" s="1">
        <f t="shared" si="6"/>
        <v>377992.88615637564</v>
      </c>
      <c r="E76">
        <f t="shared" si="2"/>
        <v>153</v>
      </c>
      <c r="F76" s="1">
        <f t="shared" ref="F76:F139" si="7">PPMT($E$6/12,1,E76,D76)</f>
        <v>-1710.1605496534594</v>
      </c>
      <c r="G76" s="1"/>
      <c r="H76" t="str">
        <f t="shared" si="5"/>
        <v/>
      </c>
      <c r="I76" s="1">
        <f t="shared" ref="I76:I139" si="8">D76-(-F76+G76)</f>
        <v>376282.72560672218</v>
      </c>
      <c r="K76" s="1">
        <v>413320.50865990535</v>
      </c>
    </row>
    <row r="77" spans="3:11" x14ac:dyDescent="0.25">
      <c r="C77">
        <v>66</v>
      </c>
      <c r="D77" s="1">
        <f t="shared" si="6"/>
        <v>376282.72560672218</v>
      </c>
      <c r="E77">
        <f t="shared" ref="E77:E140" si="9">ROUND(NPER($E$6/12,$E$8,D77),0)</f>
        <v>152</v>
      </c>
      <c r="F77" s="1">
        <f t="shared" si="7"/>
        <v>-1717.9987855060378</v>
      </c>
      <c r="G77" s="1"/>
      <c r="H77" t="str">
        <f t="shared" si="5"/>
        <v/>
      </c>
      <c r="I77" s="1">
        <f t="shared" si="8"/>
        <v>374564.72682121611</v>
      </c>
      <c r="K77" s="1">
        <v>411775.45778530039</v>
      </c>
    </row>
    <row r="78" spans="3:11" x14ac:dyDescent="0.25">
      <c r="C78">
        <v>67</v>
      </c>
      <c r="D78" s="1">
        <f t="shared" si="6"/>
        <v>374564.72682121611</v>
      </c>
      <c r="E78">
        <f t="shared" si="9"/>
        <v>151</v>
      </c>
      <c r="F78" s="1">
        <f t="shared" si="7"/>
        <v>-1725.8729466062737</v>
      </c>
      <c r="G78" s="1"/>
      <c r="H78" t="str">
        <f t="shared" si="5"/>
        <v/>
      </c>
      <c r="I78" s="1">
        <f t="shared" si="8"/>
        <v>372838.85387460986</v>
      </c>
      <c r="K78" s="1">
        <v>410223.32542752015</v>
      </c>
    </row>
    <row r="79" spans="3:11" x14ac:dyDescent="0.25">
      <c r="C79">
        <v>68</v>
      </c>
      <c r="D79" s="1">
        <f t="shared" si="6"/>
        <v>372838.85387460986</v>
      </c>
      <c r="E79">
        <f t="shared" si="9"/>
        <v>150</v>
      </c>
      <c r="F79" s="1">
        <f t="shared" si="7"/>
        <v>-1733.7831976115531</v>
      </c>
      <c r="G79" s="1"/>
      <c r="H79" t="str">
        <f t="shared" ref="H79:H142" si="10">IF(E79-E80&gt;1,E79-E80,"")</f>
        <v/>
      </c>
      <c r="I79" s="1">
        <f t="shared" si="8"/>
        <v>371105.07067699829</v>
      </c>
      <c r="K79" s="1">
        <v>408664.07912976673</v>
      </c>
    </row>
    <row r="80" spans="3:11" x14ac:dyDescent="0.25">
      <c r="C80">
        <v>69</v>
      </c>
      <c r="D80" s="1">
        <f t="shared" si="6"/>
        <v>371105.07067699829</v>
      </c>
      <c r="E80">
        <f t="shared" si="9"/>
        <v>149</v>
      </c>
      <c r="F80" s="1">
        <f t="shared" si="7"/>
        <v>-1741.7297039339392</v>
      </c>
      <c r="G80" s="1"/>
      <c r="H80" t="str">
        <f t="shared" si="10"/>
        <v/>
      </c>
      <c r="I80" s="1">
        <f t="shared" si="8"/>
        <v>369363.34097306436</v>
      </c>
      <c r="K80" s="1">
        <v>407097.68628648197</v>
      </c>
    </row>
    <row r="81" spans="3:11" x14ac:dyDescent="0.25">
      <c r="C81">
        <v>70</v>
      </c>
      <c r="D81" s="1">
        <f t="shared" si="6"/>
        <v>369363.34097306436</v>
      </c>
      <c r="E81">
        <f t="shared" si="9"/>
        <v>148</v>
      </c>
      <c r="F81" s="1">
        <f t="shared" si="7"/>
        <v>-1749.7126317436362</v>
      </c>
      <c r="G81" s="1"/>
      <c r="H81" t="str">
        <f t="shared" si="10"/>
        <v/>
      </c>
      <c r="I81" s="1">
        <f t="shared" si="8"/>
        <v>367613.62834132073</v>
      </c>
      <c r="K81" s="1">
        <v>405524.11414266546</v>
      </c>
    </row>
    <row r="82" spans="3:11" x14ac:dyDescent="0.25">
      <c r="C82">
        <v>71</v>
      </c>
      <c r="D82" s="1">
        <f t="shared" si="6"/>
        <v>367613.62834132073</v>
      </c>
      <c r="E82">
        <f t="shared" si="9"/>
        <v>147</v>
      </c>
      <c r="F82" s="1">
        <f t="shared" si="7"/>
        <v>-1757.7321479724615</v>
      </c>
      <c r="G82" s="1"/>
      <c r="H82" t="str">
        <f t="shared" si="10"/>
        <v/>
      </c>
      <c r="I82" s="1">
        <f t="shared" si="8"/>
        <v>365855.89619334828</v>
      </c>
      <c r="K82" s="1">
        <v>403943.32979318983</v>
      </c>
    </row>
    <row r="83" spans="3:11" x14ac:dyDescent="0.25">
      <c r="C83">
        <v>72</v>
      </c>
      <c r="D83" s="1">
        <f t="shared" si="6"/>
        <v>365855.89619334828</v>
      </c>
      <c r="E83">
        <f t="shared" si="9"/>
        <v>146</v>
      </c>
      <c r="F83" s="1">
        <f t="shared" si="7"/>
        <v>-1765.7884203173351</v>
      </c>
      <c r="G83" s="1"/>
      <c r="H83" t="str">
        <f t="shared" si="10"/>
        <v/>
      </c>
      <c r="I83" s="1">
        <f t="shared" si="8"/>
        <v>364090.10777303093</v>
      </c>
      <c r="K83" s="1">
        <v>402355.30018211243</v>
      </c>
    </row>
    <row r="84" spans="3:11" x14ac:dyDescent="0.25">
      <c r="C84">
        <v>73</v>
      </c>
      <c r="D84" s="1">
        <f t="shared" si="6"/>
        <v>364090.10777303093</v>
      </c>
      <c r="E84">
        <f t="shared" si="9"/>
        <v>145</v>
      </c>
      <c r="F84" s="1">
        <f t="shared" si="7"/>
        <v>-1773.8816172437896</v>
      </c>
      <c r="G84" s="1"/>
      <c r="H84" t="str">
        <f t="shared" si="10"/>
        <v/>
      </c>
      <c r="I84" s="1">
        <f t="shared" si="8"/>
        <v>362316.22615578712</v>
      </c>
      <c r="K84" s="1">
        <v>400759.99210198427</v>
      </c>
    </row>
    <row r="85" spans="3:11" x14ac:dyDescent="0.25">
      <c r="C85">
        <v>74</v>
      </c>
      <c r="D85" s="1">
        <f t="shared" si="6"/>
        <v>362316.22615578712</v>
      </c>
      <c r="E85">
        <f t="shared" si="9"/>
        <v>144</v>
      </c>
      <c r="F85" s="1">
        <f t="shared" si="7"/>
        <v>-1782.0119079894898</v>
      </c>
      <c r="G85" s="1"/>
      <c r="H85" t="str">
        <f t="shared" si="10"/>
        <v/>
      </c>
      <c r="I85" s="1">
        <f t="shared" si="8"/>
        <v>360534.21424779762</v>
      </c>
      <c r="K85" s="1">
        <v>399157.37219315552</v>
      </c>
    </row>
    <row r="86" spans="3:11" x14ac:dyDescent="0.25">
      <c r="C86">
        <v>75</v>
      </c>
      <c r="D86" s="1">
        <f t="shared" si="6"/>
        <v>360534.21424779762</v>
      </c>
      <c r="E86">
        <f t="shared" si="9"/>
        <v>143</v>
      </c>
      <c r="F86" s="1">
        <f t="shared" si="7"/>
        <v>-1790.1794625677753</v>
      </c>
      <c r="G86" s="1"/>
      <c r="H86" t="str">
        <f t="shared" si="10"/>
        <v/>
      </c>
      <c r="I86" s="1">
        <f t="shared" si="8"/>
        <v>358744.03478522983</v>
      </c>
      <c r="K86" s="1">
        <v>397547.40694307798</v>
      </c>
    </row>
    <row r="87" spans="3:11" x14ac:dyDescent="0.25">
      <c r="C87">
        <v>76</v>
      </c>
      <c r="D87" s="1">
        <f t="shared" si="6"/>
        <v>358744.03478522983</v>
      </c>
      <c r="E87">
        <f t="shared" si="9"/>
        <v>142</v>
      </c>
      <c r="F87" s="1">
        <f t="shared" si="7"/>
        <v>-1798.3844517712105</v>
      </c>
      <c r="G87" s="1"/>
      <c r="H87" t="str">
        <f t="shared" si="10"/>
        <v/>
      </c>
      <c r="I87" s="1">
        <f t="shared" si="8"/>
        <v>356945.65033345862</v>
      </c>
      <c r="K87" s="1">
        <v>395930.06268560421</v>
      </c>
    </row>
    <row r="88" spans="3:11" x14ac:dyDescent="0.25">
      <c r="C88">
        <v>77</v>
      </c>
      <c r="D88" s="1">
        <f t="shared" ref="D88:D151" si="11">I87</f>
        <v>356945.65033345862</v>
      </c>
      <c r="E88">
        <f t="shared" si="9"/>
        <v>141</v>
      </c>
      <c r="F88" s="1">
        <f t="shared" si="7"/>
        <v>-1806.6270471751618</v>
      </c>
      <c r="G88" s="1"/>
      <c r="H88" t="str">
        <f t="shared" si="10"/>
        <v/>
      </c>
      <c r="I88" s="1">
        <f t="shared" si="8"/>
        <v>355139.02328628348</v>
      </c>
      <c r="K88" s="1">
        <v>394305.30560028373</v>
      </c>
    </row>
    <row r="89" spans="3:11" x14ac:dyDescent="0.25">
      <c r="C89">
        <v>78</v>
      </c>
      <c r="D89" s="1">
        <f t="shared" si="11"/>
        <v>355139.02328628348</v>
      </c>
      <c r="E89">
        <f t="shared" si="9"/>
        <v>140</v>
      </c>
      <c r="F89" s="1">
        <f t="shared" si="7"/>
        <v>-1814.9074211413815</v>
      </c>
      <c r="G89" s="1"/>
      <c r="H89" t="str">
        <f t="shared" si="10"/>
        <v/>
      </c>
      <c r="I89" s="1">
        <f t="shared" si="8"/>
        <v>353324.11586514208</v>
      </c>
      <c r="K89" s="1">
        <v>392673.1017116555</v>
      </c>
    </row>
    <row r="90" spans="3:11" x14ac:dyDescent="0.25">
      <c r="C90">
        <v>79</v>
      </c>
      <c r="D90" s="1">
        <f t="shared" si="11"/>
        <v>353324.11586514208</v>
      </c>
      <c r="E90">
        <f t="shared" si="9"/>
        <v>139</v>
      </c>
      <c r="F90" s="1">
        <f t="shared" si="7"/>
        <v>-1823.225746821613</v>
      </c>
      <c r="G90" s="1"/>
      <c r="H90" t="str">
        <f t="shared" si="10"/>
        <v/>
      </c>
      <c r="I90" s="1">
        <f t="shared" si="8"/>
        <v>351500.89011832047</v>
      </c>
      <c r="K90" s="1">
        <v>391033.4168885377</v>
      </c>
    </row>
    <row r="91" spans="3:11" x14ac:dyDescent="0.25">
      <c r="C91">
        <v>80</v>
      </c>
      <c r="D91" s="1">
        <f t="shared" si="11"/>
        <v>351500.89011832047</v>
      </c>
      <c r="E91">
        <f t="shared" si="9"/>
        <v>138</v>
      </c>
      <c r="F91" s="1">
        <f t="shared" si="7"/>
        <v>-1831.5821981612125</v>
      </c>
      <c r="G91" s="1"/>
      <c r="H91" t="str">
        <f t="shared" si="10"/>
        <v/>
      </c>
      <c r="I91" s="1">
        <f t="shared" si="8"/>
        <v>349669.30792015925</v>
      </c>
      <c r="K91" s="1">
        <v>389386.21684331394</v>
      </c>
    </row>
    <row r="92" spans="3:11" x14ac:dyDescent="0.25">
      <c r="C92">
        <v>81</v>
      </c>
      <c r="D92" s="1">
        <f t="shared" si="11"/>
        <v>349669.30792015925</v>
      </c>
      <c r="E92">
        <f t="shared" si="9"/>
        <v>137</v>
      </c>
      <c r="F92" s="1">
        <f t="shared" si="7"/>
        <v>-1839.9769499027843</v>
      </c>
      <c r="G92" s="1"/>
      <c r="H92" t="str">
        <f t="shared" si="10"/>
        <v/>
      </c>
      <c r="I92" s="1">
        <f t="shared" si="8"/>
        <v>347829.33097025647</v>
      </c>
      <c r="K92" s="1">
        <v>387731.46713121625</v>
      </c>
    </row>
    <row r="93" spans="3:11" x14ac:dyDescent="0.25">
      <c r="C93">
        <v>82</v>
      </c>
      <c r="D93" s="1">
        <f t="shared" si="11"/>
        <v>347829.33097025647</v>
      </c>
      <c r="E93">
        <f t="shared" si="9"/>
        <v>136</v>
      </c>
      <c r="F93" s="1">
        <f t="shared" si="7"/>
        <v>-1848.4101775898389</v>
      </c>
      <c r="G93" s="1"/>
      <c r="H93" t="str">
        <f t="shared" si="10"/>
        <v/>
      </c>
      <c r="I93" s="1">
        <f t="shared" si="8"/>
        <v>345980.92079266661</v>
      </c>
      <c r="K93" s="1">
        <v>386069.13314960478</v>
      </c>
    </row>
    <row r="94" spans="3:11" x14ac:dyDescent="0.25">
      <c r="C94">
        <v>83</v>
      </c>
      <c r="D94" s="1">
        <f t="shared" si="11"/>
        <v>345980.92079266661</v>
      </c>
      <c r="E94">
        <f t="shared" si="9"/>
        <v>135</v>
      </c>
      <c r="F94" s="1">
        <f t="shared" si="7"/>
        <v>-1856.8820575704588</v>
      </c>
      <c r="G94" s="1"/>
      <c r="H94" t="str">
        <f t="shared" si="10"/>
        <v/>
      </c>
      <c r="I94" s="1">
        <f t="shared" si="8"/>
        <v>344124.03873509617</v>
      </c>
      <c r="K94" s="1">
        <v>384399.18013724429</v>
      </c>
    </row>
    <row r="95" spans="3:11" x14ac:dyDescent="0.25">
      <c r="C95">
        <v>84</v>
      </c>
      <c r="D95" s="1">
        <f t="shared" si="11"/>
        <v>344124.03873509617</v>
      </c>
      <c r="E95">
        <f t="shared" si="9"/>
        <v>134</v>
      </c>
      <c r="F95" s="1">
        <f t="shared" si="7"/>
        <v>-1865.39276700099</v>
      </c>
      <c r="G95" s="1"/>
      <c r="H95" t="str">
        <f t="shared" si="10"/>
        <v/>
      </c>
      <c r="I95" s="1">
        <f t="shared" si="8"/>
        <v>342258.64596809517</v>
      </c>
      <c r="K95" s="1">
        <v>382721.57317357714</v>
      </c>
    </row>
    <row r="96" spans="3:11" x14ac:dyDescent="0.25">
      <c r="C96">
        <v>85</v>
      </c>
      <c r="D96" s="1">
        <f t="shared" si="11"/>
        <v>342258.64596809517</v>
      </c>
      <c r="E96">
        <f t="shared" si="9"/>
        <v>133</v>
      </c>
      <c r="F96" s="1">
        <f t="shared" si="7"/>
        <v>-1873.9424838497446</v>
      </c>
      <c r="G96" s="1"/>
      <c r="H96" t="str">
        <f t="shared" si="10"/>
        <v/>
      </c>
      <c r="I96" s="1">
        <f t="shared" si="8"/>
        <v>340384.7034842454</v>
      </c>
      <c r="K96" s="1">
        <v>381036.27717799315</v>
      </c>
    </row>
    <row r="97" spans="3:11" x14ac:dyDescent="0.25">
      <c r="C97">
        <v>86</v>
      </c>
      <c r="D97" s="1">
        <f t="shared" si="11"/>
        <v>340384.7034842454</v>
      </c>
      <c r="E97">
        <f t="shared" si="9"/>
        <v>132</v>
      </c>
      <c r="F97" s="1">
        <f t="shared" si="7"/>
        <v>-1882.531386900723</v>
      </c>
      <c r="G97" s="1"/>
      <c r="H97" t="str">
        <f t="shared" si="10"/>
        <v/>
      </c>
      <c r="I97" s="1">
        <f t="shared" si="8"/>
        <v>338502.17209734465</v>
      </c>
      <c r="K97" s="1">
        <v>379343.25690909609</v>
      </c>
    </row>
    <row r="98" spans="3:11" x14ac:dyDescent="0.25">
      <c r="C98">
        <v>87</v>
      </c>
      <c r="D98" s="1">
        <f t="shared" si="11"/>
        <v>338502.17209734465</v>
      </c>
      <c r="E98">
        <f t="shared" si="9"/>
        <v>131</v>
      </c>
      <c r="F98" s="1">
        <f t="shared" si="7"/>
        <v>-1891.1596557573509</v>
      </c>
      <c r="G98" s="1"/>
      <c r="H98" t="str">
        <f t="shared" si="10"/>
        <v/>
      </c>
      <c r="I98" s="1">
        <f t="shared" si="8"/>
        <v>336611.01244158729</v>
      </c>
      <c r="K98" s="1">
        <v>377642.47696396656</v>
      </c>
    </row>
    <row r="99" spans="3:11" x14ac:dyDescent="0.25">
      <c r="C99">
        <v>88</v>
      </c>
      <c r="D99" s="1">
        <f t="shared" si="11"/>
        <v>336611.01244158729</v>
      </c>
      <c r="E99">
        <f t="shared" si="9"/>
        <v>130</v>
      </c>
      <c r="F99" s="1">
        <f t="shared" si="7"/>
        <v>-1899.8274708462386</v>
      </c>
      <c r="G99" s="1"/>
      <c r="H99" t="str">
        <f t="shared" si="10"/>
        <v/>
      </c>
      <c r="I99" s="1">
        <f t="shared" si="8"/>
        <v>334711.18497074104</v>
      </c>
      <c r="K99" s="1">
        <v>375933.90177742188</v>
      </c>
    </row>
    <row r="100" spans="3:11" x14ac:dyDescent="0.25">
      <c r="C100">
        <v>89</v>
      </c>
      <c r="D100" s="1">
        <f t="shared" si="11"/>
        <v>334711.18497074104</v>
      </c>
      <c r="E100">
        <f t="shared" si="9"/>
        <v>129</v>
      </c>
      <c r="F100" s="1">
        <f t="shared" si="7"/>
        <v>-1908.5350134209502</v>
      </c>
      <c r="G100" s="1"/>
      <c r="H100" t="str">
        <f t="shared" si="10"/>
        <v/>
      </c>
      <c r="I100" s="1">
        <f t="shared" si="8"/>
        <v>332802.64995732007</v>
      </c>
      <c r="K100" s="1">
        <v>374217.49562127219</v>
      </c>
    </row>
    <row r="101" spans="3:11" x14ac:dyDescent="0.25">
      <c r="C101">
        <v>90</v>
      </c>
      <c r="D101" s="1">
        <f t="shared" si="11"/>
        <v>332802.64995732007</v>
      </c>
      <c r="E101">
        <f t="shared" si="9"/>
        <v>128</v>
      </c>
      <c r="F101" s="1">
        <f t="shared" si="7"/>
        <v>-1917.2824655657962</v>
      </c>
      <c r="G101" s="1"/>
      <c r="H101" t="str">
        <f t="shared" si="10"/>
        <v/>
      </c>
      <c r="I101" s="1">
        <f t="shared" si="8"/>
        <v>330885.3674917543</v>
      </c>
      <c r="K101" s="1">
        <v>372493.22260357352</v>
      </c>
    </row>
    <row r="102" spans="3:11" x14ac:dyDescent="0.25">
      <c r="C102">
        <v>91</v>
      </c>
      <c r="D102" s="1">
        <f t="shared" si="11"/>
        <v>330885.3674917543</v>
      </c>
      <c r="E102">
        <f t="shared" si="9"/>
        <v>127</v>
      </c>
      <c r="F102" s="1">
        <f t="shared" si="7"/>
        <v>-1926.0700101996397</v>
      </c>
      <c r="G102" s="1"/>
      <c r="H102" t="str">
        <f t="shared" si="10"/>
        <v/>
      </c>
      <c r="I102" s="1">
        <f t="shared" si="8"/>
        <v>328959.29748155468</v>
      </c>
      <c r="K102" s="1">
        <v>370761.04666787706</v>
      </c>
    </row>
    <row r="103" spans="3:11" x14ac:dyDescent="0.25">
      <c r="C103">
        <v>92</v>
      </c>
      <c r="D103" s="1">
        <f t="shared" si="11"/>
        <v>328959.29748155468</v>
      </c>
      <c r="E103">
        <f t="shared" si="9"/>
        <v>126</v>
      </c>
      <c r="F103" s="1">
        <f t="shared" si="7"/>
        <v>-1934.8978310797213</v>
      </c>
      <c r="G103" s="1"/>
      <c r="H103" t="str">
        <f t="shared" si="10"/>
        <v/>
      </c>
      <c r="I103" s="1">
        <f t="shared" si="8"/>
        <v>327024.39965047495</v>
      </c>
      <c r="K103" s="1">
        <v>369020.93159247533</v>
      </c>
    </row>
    <row r="104" spans="3:11" x14ac:dyDescent="0.25">
      <c r="C104">
        <v>93</v>
      </c>
      <c r="D104" s="1">
        <f t="shared" si="11"/>
        <v>327024.39965047495</v>
      </c>
      <c r="E104">
        <f t="shared" si="9"/>
        <v>125</v>
      </c>
      <c r="F104" s="1">
        <f t="shared" si="7"/>
        <v>-1943.7661128055036</v>
      </c>
      <c r="G104" s="1"/>
      <c r="H104" t="str">
        <f t="shared" si="10"/>
        <v/>
      </c>
      <c r="I104" s="1">
        <f t="shared" si="8"/>
        <v>325080.63353766943</v>
      </c>
      <c r="K104" s="1">
        <v>367272.84098964464</v>
      </c>
    </row>
    <row r="105" spans="3:11" x14ac:dyDescent="0.25">
      <c r="C105">
        <v>94</v>
      </c>
      <c r="D105" s="1">
        <f t="shared" si="11"/>
        <v>325080.63353766943</v>
      </c>
      <c r="E105">
        <f t="shared" si="9"/>
        <v>124</v>
      </c>
      <c r="F105" s="1">
        <f t="shared" si="7"/>
        <v>-1952.6750408225284</v>
      </c>
      <c r="G105" s="1"/>
      <c r="H105" t="str">
        <f t="shared" si="10"/>
        <v/>
      </c>
      <c r="I105" s="1">
        <f t="shared" si="8"/>
        <v>323127.9584968469</v>
      </c>
      <c r="K105" s="1">
        <v>365516.73830488429</v>
      </c>
    </row>
    <row r="106" spans="3:11" x14ac:dyDescent="0.25">
      <c r="C106">
        <v>95</v>
      </c>
      <c r="D106" s="1">
        <f t="shared" si="11"/>
        <v>323127.9584968469</v>
      </c>
      <c r="E106">
        <f t="shared" si="9"/>
        <v>123</v>
      </c>
      <c r="F106" s="1">
        <f t="shared" si="7"/>
        <v>-1961.6248014262981</v>
      </c>
      <c r="G106" s="1"/>
      <c r="H106" t="str">
        <f t="shared" si="10"/>
        <v/>
      </c>
      <c r="I106" s="1">
        <f t="shared" si="8"/>
        <v>321166.33369542059</v>
      </c>
      <c r="K106" s="1">
        <v>363752.58681615215</v>
      </c>
    </row>
    <row r="107" spans="3:11" x14ac:dyDescent="0.25">
      <c r="C107">
        <v>96</v>
      </c>
      <c r="D107" s="1">
        <f t="shared" si="11"/>
        <v>321166.33369542059</v>
      </c>
      <c r="E107">
        <f t="shared" si="9"/>
        <v>122</v>
      </c>
      <c r="F107" s="1">
        <f t="shared" si="7"/>
        <v>-1970.6155817661688</v>
      </c>
      <c r="G107" s="1"/>
      <c r="H107" t="str">
        <f t="shared" si="10"/>
        <v/>
      </c>
      <c r="I107" s="1">
        <f t="shared" si="8"/>
        <v>319195.71811365441</v>
      </c>
      <c r="K107" s="1">
        <v>361980.34963309666</v>
      </c>
    </row>
    <row r="108" spans="3:11" x14ac:dyDescent="0.25">
      <c r="C108">
        <v>97</v>
      </c>
      <c r="D108" s="1">
        <f t="shared" si="11"/>
        <v>319195.71811365441</v>
      </c>
      <c r="E108">
        <f t="shared" si="9"/>
        <v>121</v>
      </c>
      <c r="F108" s="1">
        <f t="shared" si="7"/>
        <v>-1979.6475698492634</v>
      </c>
      <c r="G108" s="1"/>
      <c r="H108" t="str">
        <f t="shared" si="10"/>
        <v/>
      </c>
      <c r="I108" s="1">
        <f t="shared" si="8"/>
        <v>317216.07054380514</v>
      </c>
      <c r="K108" s="1">
        <v>360199.98969628551</v>
      </c>
    </row>
    <row r="109" spans="3:11" x14ac:dyDescent="0.25">
      <c r="C109">
        <v>98</v>
      </c>
      <c r="D109" s="1">
        <f t="shared" si="11"/>
        <v>317216.07054380514</v>
      </c>
      <c r="E109">
        <f t="shared" si="9"/>
        <v>120</v>
      </c>
      <c r="F109" s="1">
        <f t="shared" si="7"/>
        <v>-1988.7209545444057</v>
      </c>
      <c r="G109" s="1"/>
      <c r="H109" t="str">
        <f t="shared" si="10"/>
        <v/>
      </c>
      <c r="I109" s="1">
        <f t="shared" si="8"/>
        <v>315227.34958926076</v>
      </c>
      <c r="K109" s="1">
        <v>358411.46977643063</v>
      </c>
    </row>
    <row r="110" spans="3:11" x14ac:dyDescent="0.25">
      <c r="C110">
        <v>99</v>
      </c>
      <c r="D110" s="1">
        <f t="shared" si="11"/>
        <v>315227.34958926076</v>
      </c>
      <c r="E110">
        <f t="shared" si="9"/>
        <v>119</v>
      </c>
      <c r="F110" s="1">
        <f t="shared" si="7"/>
        <v>-1997.835925586068</v>
      </c>
      <c r="G110" s="1"/>
      <c r="H110" t="str">
        <f t="shared" si="10"/>
        <v/>
      </c>
      <c r="I110" s="1">
        <f t="shared" si="8"/>
        <v>313229.5136636747</v>
      </c>
      <c r="K110" s="1">
        <v>356614.75247360975</v>
      </c>
    </row>
    <row r="111" spans="3:11" x14ac:dyDescent="0.25">
      <c r="C111">
        <v>100</v>
      </c>
      <c r="D111" s="1">
        <f t="shared" si="11"/>
        <v>313229.5136636747</v>
      </c>
      <c r="E111">
        <f t="shared" si="9"/>
        <v>118</v>
      </c>
      <c r="F111" s="1">
        <f t="shared" si="7"/>
        <v>-2006.9926735783374</v>
      </c>
      <c r="G111" s="1"/>
      <c r="H111" t="str">
        <f t="shared" si="10"/>
        <v/>
      </c>
      <c r="I111" s="1">
        <f t="shared" si="8"/>
        <v>311222.52099009638</v>
      </c>
      <c r="K111" s="1">
        <v>354809.80021648429</v>
      </c>
    </row>
    <row r="112" spans="3:11" x14ac:dyDescent="0.25">
      <c r="C112">
        <v>101</v>
      </c>
      <c r="D112" s="1">
        <f t="shared" si="11"/>
        <v>311222.52099009638</v>
      </c>
      <c r="E112">
        <f t="shared" si="9"/>
        <v>117</v>
      </c>
      <c r="F112" s="1">
        <f t="shared" si="7"/>
        <v>-2016.1913899989052</v>
      </c>
      <c r="G112" s="1"/>
      <c r="H112" t="str">
        <f t="shared" si="10"/>
        <v/>
      </c>
      <c r="I112" s="1">
        <f t="shared" si="8"/>
        <v>309206.3296000975</v>
      </c>
      <c r="K112" s="1">
        <v>352996.57526151364</v>
      </c>
    </row>
    <row r="113" spans="3:11" x14ac:dyDescent="0.25">
      <c r="C113">
        <v>102</v>
      </c>
      <c r="D113" s="1">
        <f t="shared" si="11"/>
        <v>309206.3296000975</v>
      </c>
      <c r="E113">
        <f t="shared" si="9"/>
        <v>116</v>
      </c>
      <c r="F113" s="1">
        <f t="shared" si="7"/>
        <v>-2025.4322672030673</v>
      </c>
      <c r="G113" s="1"/>
      <c r="H113" t="str">
        <f t="shared" si="10"/>
        <v/>
      </c>
      <c r="I113" s="1">
        <f t="shared" si="8"/>
        <v>307180.89733289444</v>
      </c>
      <c r="K113" s="1">
        <v>351175.03969216603</v>
      </c>
    </row>
    <row r="114" spans="3:11" x14ac:dyDescent="0.25">
      <c r="C114">
        <v>103</v>
      </c>
      <c r="D114" s="1">
        <f t="shared" si="11"/>
        <v>307180.89733289444</v>
      </c>
      <c r="E114">
        <f t="shared" si="9"/>
        <v>115</v>
      </c>
      <c r="F114" s="1">
        <f t="shared" si="7"/>
        <v>-2034.7154984277479</v>
      </c>
      <c r="G114" s="1"/>
      <c r="H114" t="str">
        <f t="shared" si="10"/>
        <v/>
      </c>
      <c r="I114" s="1">
        <f t="shared" si="8"/>
        <v>305146.1818344667</v>
      </c>
      <c r="K114" s="1">
        <v>349345.15541812562</v>
      </c>
    </row>
    <row r="115" spans="3:11" x14ac:dyDescent="0.25">
      <c r="C115">
        <v>104</v>
      </c>
      <c r="D115" s="1">
        <f t="shared" si="11"/>
        <v>305146.1818344667</v>
      </c>
      <c r="E115">
        <f t="shared" si="9"/>
        <v>114</v>
      </c>
      <c r="F115" s="1">
        <f t="shared" si="7"/>
        <v>-2044.0412777955419</v>
      </c>
      <c r="G115" s="1"/>
      <c r="H115" t="str">
        <f t="shared" si="10"/>
        <v/>
      </c>
      <c r="I115" s="1">
        <f t="shared" si="8"/>
        <v>303102.14055667113</v>
      </c>
      <c r="K115" s="1">
        <v>347506.88417449582</v>
      </c>
    </row>
    <row r="116" spans="3:11" x14ac:dyDescent="0.25">
      <c r="C116">
        <v>105</v>
      </c>
      <c r="D116" s="1">
        <f t="shared" si="11"/>
        <v>303102.14055667113</v>
      </c>
      <c r="E116">
        <f t="shared" si="9"/>
        <v>113</v>
      </c>
      <c r="F116" s="1">
        <f t="shared" si="7"/>
        <v>-2053.409800318771</v>
      </c>
      <c r="G116" s="1"/>
      <c r="H116" t="str">
        <f t="shared" si="10"/>
        <v/>
      </c>
      <c r="I116" s="1">
        <f t="shared" si="8"/>
        <v>301048.73075635236</v>
      </c>
      <c r="K116" s="1">
        <v>345660.1875209994</v>
      </c>
    </row>
    <row r="117" spans="3:11" x14ac:dyDescent="0.25">
      <c r="C117">
        <v>106</v>
      </c>
      <c r="D117" s="1">
        <f t="shared" si="11"/>
        <v>301048.73075635236</v>
      </c>
      <c r="E117">
        <f t="shared" si="9"/>
        <v>112</v>
      </c>
      <c r="F117" s="1">
        <f t="shared" si="7"/>
        <v>-2062.8212619035658</v>
      </c>
      <c r="G117" s="1"/>
      <c r="H117" t="str">
        <f t="shared" si="10"/>
        <v/>
      </c>
      <c r="I117" s="1">
        <f t="shared" si="8"/>
        <v>298985.9094944488</v>
      </c>
      <c r="K117" s="1">
        <v>343805.02684117446</v>
      </c>
    </row>
    <row r="118" spans="3:11" x14ac:dyDescent="0.25">
      <c r="C118">
        <v>107</v>
      </c>
      <c r="D118" s="1">
        <f t="shared" si="11"/>
        <v>298985.9094944488</v>
      </c>
      <c r="E118">
        <f t="shared" si="9"/>
        <v>111</v>
      </c>
      <c r="F118" s="1">
        <f t="shared" si="7"/>
        <v>-2072.2758593539565</v>
      </c>
      <c r="G118" s="1"/>
      <c r="H118" t="str">
        <f t="shared" si="10"/>
        <v/>
      </c>
      <c r="I118" s="1">
        <f t="shared" si="8"/>
        <v>296913.63363509485</v>
      </c>
      <c r="K118" s="1">
        <v>341941.36334156699</v>
      </c>
    </row>
    <row r="119" spans="3:11" x14ac:dyDescent="0.25">
      <c r="C119">
        <v>108</v>
      </c>
      <c r="D119" s="1">
        <f t="shared" si="11"/>
        <v>296913.63363509485</v>
      </c>
      <c r="E119">
        <f t="shared" si="9"/>
        <v>110</v>
      </c>
      <c r="F119" s="1">
        <f t="shared" si="7"/>
        <v>-2081.7737903759962</v>
      </c>
      <c r="G119" s="1"/>
      <c r="H119" t="str">
        <f t="shared" si="10"/>
        <v/>
      </c>
      <c r="I119" s="1">
        <f t="shared" si="8"/>
        <v>294831.85984471889</v>
      </c>
      <c r="K119" s="1">
        <v>340069.15805091965</v>
      </c>
    </row>
    <row r="120" spans="3:11" x14ac:dyDescent="0.25">
      <c r="C120">
        <v>109</v>
      </c>
      <c r="D120" s="1">
        <f t="shared" si="11"/>
        <v>294831.85984471889</v>
      </c>
      <c r="E120">
        <f t="shared" si="9"/>
        <v>109</v>
      </c>
      <c r="F120" s="1">
        <f t="shared" si="7"/>
        <v>-2091.3152535818863</v>
      </c>
      <c r="G120" s="1"/>
      <c r="H120" t="str">
        <f t="shared" si="10"/>
        <v/>
      </c>
      <c r="I120" s="1">
        <f t="shared" si="8"/>
        <v>292740.54459113698</v>
      </c>
      <c r="K120" s="1">
        <v>338188.37181935686</v>
      </c>
    </row>
    <row r="121" spans="3:11" x14ac:dyDescent="0.25">
      <c r="C121">
        <v>110</v>
      </c>
      <c r="D121" s="1">
        <f t="shared" si="11"/>
        <v>292740.54459113698</v>
      </c>
      <c r="E121">
        <f t="shared" si="9"/>
        <v>108</v>
      </c>
      <c r="F121" s="1">
        <f t="shared" si="7"/>
        <v>-2100.9004484941361</v>
      </c>
      <c r="G121" s="1"/>
      <c r="H121" t="str">
        <f t="shared" si="10"/>
        <v/>
      </c>
      <c r="I121" s="1">
        <f t="shared" si="8"/>
        <v>290639.64414264285</v>
      </c>
      <c r="K121" s="1">
        <v>336298.96531756606</v>
      </c>
    </row>
    <row r="122" spans="3:11" x14ac:dyDescent="0.25">
      <c r="C122">
        <v>111</v>
      </c>
      <c r="D122" s="1">
        <f t="shared" si="11"/>
        <v>290639.64414264285</v>
      </c>
      <c r="E122">
        <f t="shared" si="9"/>
        <v>107</v>
      </c>
      <c r="F122" s="1">
        <f t="shared" si="7"/>
        <v>-2110.529575549735</v>
      </c>
      <c r="G122" s="1"/>
      <c r="H122" t="str">
        <f t="shared" si="10"/>
        <v/>
      </c>
      <c r="I122" s="1">
        <f t="shared" si="8"/>
        <v>288529.11456709314</v>
      </c>
      <c r="K122" s="1">
        <v>334400.8990359754</v>
      </c>
    </row>
    <row r="123" spans="3:11" x14ac:dyDescent="0.25">
      <c r="C123">
        <v>112</v>
      </c>
      <c r="D123" s="1">
        <f t="shared" si="11"/>
        <v>288529.11456709314</v>
      </c>
      <c r="E123">
        <f t="shared" si="9"/>
        <v>106</v>
      </c>
      <c r="F123" s="1">
        <f t="shared" si="7"/>
        <v>-2120.2028361043376</v>
      </c>
      <c r="G123" s="1"/>
      <c r="H123" t="str">
        <f t="shared" si="10"/>
        <v/>
      </c>
      <c r="I123" s="1">
        <f t="shared" si="8"/>
        <v>286408.91173098882</v>
      </c>
      <c r="K123" s="1">
        <v>332494.1332839274</v>
      </c>
    </row>
    <row r="124" spans="3:11" x14ac:dyDescent="0.25">
      <c r="C124">
        <v>113</v>
      </c>
      <c r="D124" s="1">
        <f t="shared" si="11"/>
        <v>286408.91173098882</v>
      </c>
      <c r="E124">
        <f t="shared" si="9"/>
        <v>105</v>
      </c>
      <c r="F124" s="1">
        <f t="shared" si="7"/>
        <v>-2129.9204324364823</v>
      </c>
      <c r="G124" s="1"/>
      <c r="H124" t="str">
        <f t="shared" si="10"/>
        <v/>
      </c>
      <c r="I124" s="1">
        <f t="shared" si="8"/>
        <v>284278.99129855237</v>
      </c>
      <c r="K124" s="1">
        <v>330578.62818884919</v>
      </c>
    </row>
    <row r="125" spans="3:11" x14ac:dyDescent="0.25">
      <c r="C125">
        <v>114</v>
      </c>
      <c r="D125" s="1">
        <f t="shared" si="11"/>
        <v>284278.99129855237</v>
      </c>
      <c r="E125">
        <f t="shared" si="9"/>
        <v>104</v>
      </c>
      <c r="F125" s="1">
        <f t="shared" si="7"/>
        <v>-2139.6825677518168</v>
      </c>
      <c r="G125" s="1"/>
      <c r="H125" t="str">
        <f t="shared" si="10"/>
        <v/>
      </c>
      <c r="I125" s="1">
        <f t="shared" si="8"/>
        <v>282139.30873080058</v>
      </c>
      <c r="K125" s="1">
        <v>328654.34369541856</v>
      </c>
    </row>
    <row r="126" spans="3:11" x14ac:dyDescent="0.25">
      <c r="C126">
        <v>115</v>
      </c>
      <c r="D126" s="1">
        <f t="shared" si="11"/>
        <v>282139.30873080058</v>
      </c>
      <c r="E126">
        <f t="shared" si="9"/>
        <v>103</v>
      </c>
      <c r="F126" s="1">
        <f t="shared" si="7"/>
        <v>-2149.4894461873459</v>
      </c>
      <c r="G126" s="1"/>
      <c r="H126" t="str">
        <f t="shared" si="10"/>
        <v/>
      </c>
      <c r="I126" s="1">
        <f t="shared" si="8"/>
        <v>279989.81928461324</v>
      </c>
      <c r="K126" s="1">
        <v>326721.23956472636</v>
      </c>
    </row>
    <row r="127" spans="3:11" x14ac:dyDescent="0.25">
      <c r="C127">
        <v>116</v>
      </c>
      <c r="D127" s="1">
        <f t="shared" si="11"/>
        <v>279989.81928461324</v>
      </c>
      <c r="E127">
        <f t="shared" si="9"/>
        <v>102</v>
      </c>
      <c r="F127" s="1">
        <f t="shared" si="7"/>
        <v>-2159.3412728157041</v>
      </c>
      <c r="G127" s="1"/>
      <c r="H127" t="str">
        <f t="shared" si="10"/>
        <v/>
      </c>
      <c r="I127" s="1">
        <f t="shared" si="8"/>
        <v>277830.47801179753</v>
      </c>
      <c r="K127" s="1">
        <v>324779.27537343517</v>
      </c>
    </row>
    <row r="128" spans="3:11" x14ac:dyDescent="0.25">
      <c r="C128">
        <v>117</v>
      </c>
      <c r="D128" s="1">
        <f t="shared" si="11"/>
        <v>277830.47801179753</v>
      </c>
      <c r="E128">
        <f t="shared" si="9"/>
        <v>101</v>
      </c>
      <c r="F128" s="1">
        <f t="shared" si="7"/>
        <v>-2169.2382536494433</v>
      </c>
      <c r="G128" s="1"/>
      <c r="H128" t="str">
        <f t="shared" si="10"/>
        <v/>
      </c>
      <c r="I128" s="1">
        <f t="shared" si="8"/>
        <v>275661.23975814809</v>
      </c>
      <c r="K128" s="1">
        <v>322828.41051293392</v>
      </c>
    </row>
    <row r="129" spans="3:11" x14ac:dyDescent="0.25">
      <c r="C129">
        <v>118</v>
      </c>
      <c r="D129" s="1">
        <f t="shared" si="11"/>
        <v>275661.23975814809</v>
      </c>
      <c r="E129">
        <f t="shared" si="9"/>
        <v>100</v>
      </c>
      <c r="F129" s="1">
        <f t="shared" si="7"/>
        <v>-2179.1805956453368</v>
      </c>
      <c r="G129" s="1"/>
      <c r="H129" t="str">
        <f t="shared" si="10"/>
        <v/>
      </c>
      <c r="I129" s="1">
        <f t="shared" si="8"/>
        <v>273482.05916250276</v>
      </c>
      <c r="K129" s="1">
        <v>320868.60418848868</v>
      </c>
    </row>
    <row r="130" spans="3:11" x14ac:dyDescent="0.25">
      <c r="C130">
        <v>119</v>
      </c>
      <c r="D130" s="1">
        <f t="shared" si="11"/>
        <v>273482.05916250276</v>
      </c>
      <c r="E130">
        <f t="shared" si="9"/>
        <v>99</v>
      </c>
      <c r="F130" s="1">
        <f t="shared" si="7"/>
        <v>-2189.168506708711</v>
      </c>
      <c r="G130" s="1"/>
      <c r="H130" t="str">
        <f t="shared" si="10"/>
        <v/>
      </c>
      <c r="I130" s="1">
        <f t="shared" si="8"/>
        <v>271292.89065579406</v>
      </c>
      <c r="K130" s="1">
        <v>318899.81541838974</v>
      </c>
    </row>
    <row r="131" spans="3:11" x14ac:dyDescent="0.25">
      <c r="C131">
        <v>120</v>
      </c>
      <c r="D131" s="1">
        <f t="shared" si="11"/>
        <v>271292.89065579406</v>
      </c>
      <c r="E131">
        <f t="shared" si="9"/>
        <v>98</v>
      </c>
      <c r="F131" s="1">
        <f t="shared" si="7"/>
        <v>-2199.2021956977937</v>
      </c>
      <c r="G131" s="1"/>
      <c r="H131" t="str">
        <f t="shared" si="10"/>
        <v/>
      </c>
      <c r="I131" s="1">
        <f t="shared" si="8"/>
        <v>269093.68846009625</v>
      </c>
      <c r="K131" s="1">
        <v>316922.00303309452</v>
      </c>
    </row>
    <row r="132" spans="3:11" x14ac:dyDescent="0.25">
      <c r="C132">
        <v>121</v>
      </c>
      <c r="D132" s="1">
        <f t="shared" si="11"/>
        <v>269093.68846009625</v>
      </c>
      <c r="E132">
        <f t="shared" si="9"/>
        <v>97</v>
      </c>
      <c r="F132" s="1">
        <f t="shared" si="7"/>
        <v>-2209.2818724280742</v>
      </c>
      <c r="G132" s="1"/>
      <c r="H132" t="str">
        <f t="shared" si="10"/>
        <v/>
      </c>
      <c r="I132" s="1">
        <f t="shared" si="8"/>
        <v>266884.40658766817</v>
      </c>
      <c r="K132" s="1">
        <v>314935.12567436666</v>
      </c>
    </row>
    <row r="133" spans="3:11" x14ac:dyDescent="0.25">
      <c r="C133">
        <v>122</v>
      </c>
      <c r="D133" s="1">
        <f t="shared" si="11"/>
        <v>266884.40658766817</v>
      </c>
      <c r="E133">
        <f t="shared" si="9"/>
        <v>96</v>
      </c>
      <c r="F133" s="1">
        <f t="shared" si="7"/>
        <v>-2219.4077476767029</v>
      </c>
      <c r="G133" s="1"/>
      <c r="H133" t="str">
        <f t="shared" si="10"/>
        <v/>
      </c>
      <c r="I133" s="1">
        <f t="shared" si="8"/>
        <v>264664.99883999146</v>
      </c>
      <c r="K133" s="1">
        <v>312939.14179441129</v>
      </c>
    </row>
    <row r="134" spans="3:11" x14ac:dyDescent="0.25">
      <c r="C134">
        <v>123</v>
      </c>
      <c r="D134" s="1">
        <f t="shared" si="11"/>
        <v>264664.99883999146</v>
      </c>
      <c r="E134">
        <f t="shared" si="9"/>
        <v>95</v>
      </c>
      <c r="F134" s="1">
        <f t="shared" si="7"/>
        <v>-2229.5800331868877</v>
      </c>
      <c r="G134" s="1"/>
      <c r="H134" t="str">
        <f t="shared" si="10"/>
        <v/>
      </c>
      <c r="I134" s="1">
        <f t="shared" si="8"/>
        <v>262435.41880680458</v>
      </c>
      <c r="K134" s="1">
        <v>310934.00965500617</v>
      </c>
    </row>
    <row r="135" spans="3:11" x14ac:dyDescent="0.25">
      <c r="C135">
        <v>124</v>
      </c>
      <c r="D135" s="1">
        <f t="shared" si="11"/>
        <v>262435.41880680458</v>
      </c>
      <c r="E135">
        <f t="shared" si="9"/>
        <v>94</v>
      </c>
      <c r="F135" s="1">
        <f t="shared" si="7"/>
        <v>-2239.7989416723271</v>
      </c>
      <c r="G135" s="1"/>
      <c r="H135" t="str">
        <f t="shared" si="10"/>
        <v/>
      </c>
      <c r="I135" s="1">
        <f t="shared" si="8"/>
        <v>260195.61986513226</v>
      </c>
      <c r="K135" s="1">
        <v>308919.68732662877</v>
      </c>
    </row>
    <row r="136" spans="3:11" x14ac:dyDescent="0.25">
      <c r="C136">
        <v>125</v>
      </c>
      <c r="D136" s="1">
        <f t="shared" si="11"/>
        <v>260195.61986513226</v>
      </c>
      <c r="E136">
        <f t="shared" si="9"/>
        <v>93</v>
      </c>
      <c r="F136" s="1">
        <f t="shared" si="7"/>
        <v>-2250.0646868216591</v>
      </c>
      <c r="G136" s="1"/>
      <c r="H136" t="str">
        <f t="shared" si="10"/>
        <v/>
      </c>
      <c r="I136" s="1">
        <f t="shared" si="8"/>
        <v>257945.55517831061</v>
      </c>
      <c r="K136" s="1">
        <v>306896.13268757961</v>
      </c>
    </row>
    <row r="137" spans="3:11" x14ac:dyDescent="0.25">
      <c r="C137">
        <v>126</v>
      </c>
      <c r="D137" s="1">
        <f t="shared" si="11"/>
        <v>257945.55517831061</v>
      </c>
      <c r="E137">
        <f t="shared" si="9"/>
        <v>92</v>
      </c>
      <c r="F137" s="1">
        <f t="shared" si="7"/>
        <v>-2260.3774833029256</v>
      </c>
      <c r="G137" s="1"/>
      <c r="H137" t="str">
        <f t="shared" si="10"/>
        <v/>
      </c>
      <c r="I137" s="1">
        <f t="shared" si="8"/>
        <v>255685.17769500767</v>
      </c>
      <c r="K137" s="1">
        <v>304863.30342310149</v>
      </c>
    </row>
    <row r="138" spans="3:11" x14ac:dyDescent="0.25">
      <c r="C138">
        <v>127</v>
      </c>
      <c r="D138" s="1">
        <f t="shared" si="11"/>
        <v>255685.17769500767</v>
      </c>
      <c r="E138">
        <f t="shared" si="9"/>
        <v>91</v>
      </c>
      <c r="F138" s="1">
        <f t="shared" si="7"/>
        <v>-2270.737546768064</v>
      </c>
      <c r="G138" s="1"/>
      <c r="H138" t="str">
        <f t="shared" si="10"/>
        <v/>
      </c>
      <c r="I138" s="1">
        <f t="shared" si="8"/>
        <v>253414.44014823961</v>
      </c>
      <c r="K138" s="1">
        <v>302821.15702449449</v>
      </c>
    </row>
    <row r="139" spans="3:11" x14ac:dyDescent="0.25">
      <c r="C139">
        <v>128</v>
      </c>
      <c r="D139" s="1">
        <f t="shared" si="11"/>
        <v>253414.44014823961</v>
      </c>
      <c r="E139">
        <f t="shared" si="9"/>
        <v>90</v>
      </c>
      <c r="F139" s="1">
        <f t="shared" si="7"/>
        <v>-2281.1450938574171</v>
      </c>
      <c r="G139" s="1"/>
      <c r="H139" t="str">
        <f t="shared" si="10"/>
        <v/>
      </c>
      <c r="I139" s="1">
        <f t="shared" si="8"/>
        <v>251133.29505438218</v>
      </c>
      <c r="K139" s="1">
        <v>300769.65078822721</v>
      </c>
    </row>
    <row r="140" spans="3:11" x14ac:dyDescent="0.25">
      <c r="C140">
        <v>129</v>
      </c>
      <c r="D140" s="1">
        <f t="shared" si="11"/>
        <v>251133.29505438218</v>
      </c>
      <c r="E140">
        <f t="shared" si="9"/>
        <v>89</v>
      </c>
      <c r="F140" s="1">
        <f t="shared" ref="F140:F203" si="12">PPMT($E$6/12,1,E140,D140)</f>
        <v>-2291.6003422042636</v>
      </c>
      <c r="G140" s="1"/>
      <c r="H140" t="str">
        <f t="shared" si="10"/>
        <v/>
      </c>
      <c r="I140" s="1">
        <f t="shared" ref="I140:I203" si="13">D140-(-F140+G140)</f>
        <v>248841.69471217791</v>
      </c>
      <c r="K140" s="1">
        <v>298708.74181504373</v>
      </c>
    </row>
    <row r="141" spans="3:11" x14ac:dyDescent="0.25">
      <c r="C141">
        <v>130</v>
      </c>
      <c r="D141" s="1">
        <f t="shared" si="11"/>
        <v>248841.69471217791</v>
      </c>
      <c r="E141">
        <f t="shared" ref="E141:E204" si="14">ROUND(NPER($E$6/12,$E$8,D141),0)</f>
        <v>88</v>
      </c>
      <c r="F141" s="1">
        <f t="shared" si="12"/>
        <v>-2302.1035104393663</v>
      </c>
      <c r="G141" s="1"/>
      <c r="H141" t="str">
        <f t="shared" si="10"/>
        <v/>
      </c>
      <c r="I141" s="1">
        <f t="shared" si="13"/>
        <v>246539.59120173854</v>
      </c>
      <c r="K141" s="1">
        <v>296638.38700906647</v>
      </c>
    </row>
    <row r="142" spans="3:11" x14ac:dyDescent="0.25">
      <c r="C142">
        <v>131</v>
      </c>
      <c r="D142" s="1">
        <f t="shared" si="11"/>
        <v>246539.59120173854</v>
      </c>
      <c r="E142">
        <f t="shared" si="14"/>
        <v>87</v>
      </c>
      <c r="F142" s="1">
        <f t="shared" si="12"/>
        <v>-2312.6548181955473</v>
      </c>
      <c r="G142" s="1"/>
      <c r="H142" t="str">
        <f t="shared" si="10"/>
        <v/>
      </c>
      <c r="I142" s="1">
        <f t="shared" si="13"/>
        <v>244226.93638354298</v>
      </c>
      <c r="K142" s="1">
        <v>294558.54307689518</v>
      </c>
    </row>
    <row r="143" spans="3:11" x14ac:dyDescent="0.25">
      <c r="C143">
        <v>132</v>
      </c>
      <c r="D143" s="1">
        <f t="shared" si="11"/>
        <v>244226.93638354298</v>
      </c>
      <c r="E143">
        <f t="shared" si="14"/>
        <v>86</v>
      </c>
      <c r="F143" s="1">
        <f t="shared" si="12"/>
        <v>-2323.2544861122765</v>
      </c>
      <c r="G143" s="1"/>
      <c r="H143" t="str">
        <f t="shared" ref="H143:H206" si="15">IF(E143-E144&gt;1,E143-E144,"")</f>
        <v/>
      </c>
      <c r="I143" s="1">
        <f t="shared" si="13"/>
        <v>241903.68189743071</v>
      </c>
      <c r="K143" s="1">
        <v>292469.16652670142</v>
      </c>
    </row>
    <row r="144" spans="3:11" x14ac:dyDescent="0.25">
      <c r="C144">
        <v>133</v>
      </c>
      <c r="D144" s="1">
        <f t="shared" si="11"/>
        <v>241903.68189743071</v>
      </c>
      <c r="E144">
        <f t="shared" si="14"/>
        <v>85</v>
      </c>
      <c r="F144" s="1">
        <f t="shared" si="12"/>
        <v>-2333.9027358402909</v>
      </c>
      <c r="G144" s="1"/>
      <c r="H144" t="str">
        <f t="shared" si="15"/>
        <v/>
      </c>
      <c r="I144" s="1">
        <f t="shared" si="13"/>
        <v>239569.77916159041</v>
      </c>
      <c r="K144" s="1">
        <v>290370.21366731927</v>
      </c>
    </row>
    <row r="145" spans="3:11" x14ac:dyDescent="0.25">
      <c r="C145">
        <v>134</v>
      </c>
      <c r="D145" s="1">
        <f t="shared" si="11"/>
        <v>239569.77916159041</v>
      </c>
      <c r="E145">
        <f t="shared" si="14"/>
        <v>84</v>
      </c>
      <c r="F145" s="1">
        <f t="shared" si="12"/>
        <v>-2344.5997900462257</v>
      </c>
      <c r="G145" s="1"/>
      <c r="H145" t="str">
        <f t="shared" si="15"/>
        <v/>
      </c>
      <c r="I145" s="1">
        <f t="shared" si="13"/>
        <v>237225.17937154419</v>
      </c>
      <c r="K145" s="1">
        <v>288261.64060733165</v>
      </c>
    </row>
    <row r="146" spans="3:11" x14ac:dyDescent="0.25">
      <c r="C146">
        <v>135</v>
      </c>
      <c r="D146" s="1">
        <f t="shared" si="11"/>
        <v>237225.17937154419</v>
      </c>
      <c r="E146">
        <f t="shared" si="14"/>
        <v>83</v>
      </c>
      <c r="F146" s="1">
        <f t="shared" si="12"/>
        <v>-2355.345872417271</v>
      </c>
      <c r="G146" s="1"/>
      <c r="H146" t="str">
        <f t="shared" si="15"/>
        <v/>
      </c>
      <c r="I146" s="1">
        <f t="shared" si="13"/>
        <v>234869.83349912692</v>
      </c>
      <c r="K146" s="1">
        <v>286143.40325415239</v>
      </c>
    </row>
    <row r="147" spans="3:11" x14ac:dyDescent="0.25">
      <c r="C147">
        <v>136</v>
      </c>
      <c r="D147" s="1">
        <f t="shared" si="11"/>
        <v>234869.83349912692</v>
      </c>
      <c r="E147">
        <f t="shared" si="14"/>
        <v>82</v>
      </c>
      <c r="F147" s="1">
        <f t="shared" si="12"/>
        <v>-2366.1412076658498</v>
      </c>
      <c r="G147" s="1"/>
      <c r="H147" t="str">
        <f t="shared" si="15"/>
        <v/>
      </c>
      <c r="I147" s="1">
        <f t="shared" si="13"/>
        <v>232503.69229146108</v>
      </c>
      <c r="K147" s="1">
        <v>284015.45731310442</v>
      </c>
    </row>
    <row r="148" spans="3:11" x14ac:dyDescent="0.25">
      <c r="C148">
        <v>137</v>
      </c>
      <c r="D148" s="1">
        <f t="shared" si="11"/>
        <v>232503.69229146108</v>
      </c>
      <c r="E148">
        <f t="shared" si="14"/>
        <v>81</v>
      </c>
      <c r="F148" s="1">
        <f t="shared" si="12"/>
        <v>-2376.9860215343183</v>
      </c>
      <c r="G148" s="1"/>
      <c r="H148" t="str">
        <f t="shared" si="15"/>
        <v/>
      </c>
      <c r="I148" s="1">
        <f t="shared" si="13"/>
        <v>230126.70626992677</v>
      </c>
      <c r="K148" s="1">
        <v>281877.75828649331</v>
      </c>
    </row>
    <row r="149" spans="3:11" x14ac:dyDescent="0.25">
      <c r="C149">
        <v>138</v>
      </c>
      <c r="D149" s="1">
        <f t="shared" si="11"/>
        <v>230126.70626992677</v>
      </c>
      <c r="E149">
        <f t="shared" si="14"/>
        <v>80</v>
      </c>
      <c r="F149" s="1">
        <f t="shared" si="12"/>
        <v>-2387.8805407996842</v>
      </c>
      <c r="G149" s="1"/>
      <c r="H149" t="str">
        <f t="shared" si="15"/>
        <v/>
      </c>
      <c r="I149" s="1">
        <f t="shared" si="13"/>
        <v>227738.8257291271</v>
      </c>
      <c r="K149" s="1">
        <v>279730.26147267688</v>
      </c>
    </row>
    <row r="150" spans="3:11" x14ac:dyDescent="0.25">
      <c r="C150">
        <v>139</v>
      </c>
      <c r="D150" s="1">
        <f t="shared" si="11"/>
        <v>227738.8257291271</v>
      </c>
      <c r="E150">
        <f t="shared" si="14"/>
        <v>79</v>
      </c>
      <c r="F150" s="1">
        <f t="shared" si="12"/>
        <v>-2398.8249932783497</v>
      </c>
      <c r="G150" s="1"/>
      <c r="H150" t="str">
        <f t="shared" si="15"/>
        <v/>
      </c>
      <c r="I150" s="1">
        <f t="shared" si="13"/>
        <v>225340.00073584876</v>
      </c>
      <c r="K150" s="1">
        <v>277572.92196513043</v>
      </c>
    </row>
    <row r="151" spans="3:11" x14ac:dyDescent="0.25">
      <c r="C151">
        <v>140</v>
      </c>
      <c r="D151" s="1">
        <f t="shared" si="11"/>
        <v>225340.00073584876</v>
      </c>
      <c r="E151">
        <f t="shared" si="14"/>
        <v>78</v>
      </c>
      <c r="F151" s="1">
        <f t="shared" si="12"/>
        <v>-2409.8196078308761</v>
      </c>
      <c r="G151" s="1"/>
      <c r="H151" t="str">
        <f t="shared" si="15"/>
        <v/>
      </c>
      <c r="I151" s="1">
        <f t="shared" si="13"/>
        <v>222930.1811280179</v>
      </c>
      <c r="K151" s="1">
        <v>275405.69465150777</v>
      </c>
    </row>
    <row r="152" spans="3:11" x14ac:dyDescent="0.25">
      <c r="C152">
        <v>141</v>
      </c>
      <c r="D152" s="1">
        <f t="shared" ref="D152:D215" si="16">I151</f>
        <v>222930.1811280179</v>
      </c>
      <c r="E152">
        <f t="shared" si="14"/>
        <v>77</v>
      </c>
      <c r="F152" s="1">
        <f t="shared" si="12"/>
        <v>-2420.8646143667675</v>
      </c>
      <c r="G152" s="1"/>
      <c r="H152" t="str">
        <f t="shared" si="15"/>
        <v/>
      </c>
      <c r="I152" s="1">
        <f t="shared" si="13"/>
        <v>220509.31651365114</v>
      </c>
      <c r="K152" s="1">
        <v>273228.53421269765</v>
      </c>
    </row>
    <row r="153" spans="3:11" x14ac:dyDescent="0.25">
      <c r="C153">
        <v>142</v>
      </c>
      <c r="D153" s="1">
        <f t="shared" si="16"/>
        <v>220509.31651365114</v>
      </c>
      <c r="E153">
        <f t="shared" si="14"/>
        <v>76</v>
      </c>
      <c r="F153" s="1">
        <f t="shared" si="12"/>
        <v>-2431.9602438492816</v>
      </c>
      <c r="G153" s="1"/>
      <c r="H153" t="str">
        <f t="shared" si="15"/>
        <v/>
      </c>
      <c r="I153" s="1">
        <f t="shared" si="13"/>
        <v>218077.35626980185</v>
      </c>
      <c r="K153" s="1">
        <v>271041.39512187632</v>
      </c>
    </row>
    <row r="154" spans="3:11" x14ac:dyDescent="0.25">
      <c r="C154">
        <v>143</v>
      </c>
      <c r="D154" s="1">
        <f t="shared" si="16"/>
        <v>218077.35626980185</v>
      </c>
      <c r="E154">
        <f t="shared" si="14"/>
        <v>75</v>
      </c>
      <c r="F154" s="1">
        <f t="shared" si="12"/>
        <v>-2443.1067283002571</v>
      </c>
      <c r="G154" s="1"/>
      <c r="H154" t="str">
        <f t="shared" si="15"/>
        <v/>
      </c>
      <c r="I154" s="1">
        <f t="shared" si="13"/>
        <v>215634.2495415016</v>
      </c>
      <c r="K154" s="1">
        <v>268844.23164355539</v>
      </c>
    </row>
    <row r="155" spans="3:11" x14ac:dyDescent="0.25">
      <c r="C155">
        <v>144</v>
      </c>
      <c r="D155" s="1">
        <f t="shared" si="16"/>
        <v>215634.2495415016</v>
      </c>
      <c r="E155">
        <f t="shared" si="14"/>
        <v>74</v>
      </c>
      <c r="F155" s="1">
        <f t="shared" si="12"/>
        <v>-2454.3043008049672</v>
      </c>
      <c r="G155" s="1"/>
      <c r="H155" t="str">
        <f t="shared" si="15"/>
        <v/>
      </c>
      <c r="I155" s="1">
        <f t="shared" si="13"/>
        <v>213179.94524069663</v>
      </c>
      <c r="K155" s="1">
        <v>266636.99783262552</v>
      </c>
    </row>
    <row r="156" spans="3:11" x14ac:dyDescent="0.25">
      <c r="C156">
        <v>145</v>
      </c>
      <c r="D156" s="1">
        <f t="shared" si="16"/>
        <v>213179.94524069663</v>
      </c>
      <c r="E156">
        <f t="shared" si="14"/>
        <v>73</v>
      </c>
      <c r="F156" s="1">
        <f t="shared" si="12"/>
        <v>-2465.5531955169899</v>
      </c>
      <c r="G156" s="1"/>
      <c r="H156" t="str">
        <f t="shared" si="15"/>
        <v/>
      </c>
      <c r="I156" s="1">
        <f t="shared" si="13"/>
        <v>210714.39204517964</v>
      </c>
      <c r="K156" s="1">
        <v>264419.6475333955</v>
      </c>
    </row>
    <row r="157" spans="3:11" x14ac:dyDescent="0.25">
      <c r="C157">
        <v>146</v>
      </c>
      <c r="D157" s="1">
        <f t="shared" si="16"/>
        <v>210714.39204517964</v>
      </c>
      <c r="E157">
        <f t="shared" si="14"/>
        <v>72</v>
      </c>
      <c r="F157" s="1">
        <f t="shared" si="12"/>
        <v>-2476.8536476631093</v>
      </c>
      <c r="G157" s="1"/>
      <c r="H157" t="str">
        <f t="shared" si="15"/>
        <v/>
      </c>
      <c r="I157" s="1">
        <f t="shared" si="13"/>
        <v>208237.53839751653</v>
      </c>
      <c r="K157" s="1">
        <v>262192.13437862735</v>
      </c>
    </row>
    <row r="158" spans="3:11" x14ac:dyDescent="0.25">
      <c r="C158">
        <v>147</v>
      </c>
      <c r="D158" s="1">
        <f t="shared" si="16"/>
        <v>208237.53839751653</v>
      </c>
      <c r="E158">
        <f t="shared" si="14"/>
        <v>71</v>
      </c>
      <c r="F158" s="1">
        <f t="shared" si="12"/>
        <v>-2488.2058935482319</v>
      </c>
      <c r="G158" s="1"/>
      <c r="H158" t="str">
        <f t="shared" si="15"/>
        <v/>
      </c>
      <c r="I158" s="1">
        <f t="shared" si="13"/>
        <v>205749.3325039683</v>
      </c>
      <c r="K158" s="1">
        <v>259954.41178856653</v>
      </c>
    </row>
    <row r="159" spans="3:11" x14ac:dyDescent="0.25">
      <c r="C159">
        <v>148</v>
      </c>
      <c r="D159" s="1">
        <f t="shared" si="16"/>
        <v>205749.3325039683</v>
      </c>
      <c r="E159">
        <f t="shared" si="14"/>
        <v>70</v>
      </c>
      <c r="F159" s="1">
        <f t="shared" si="12"/>
        <v>-2499.6101705603278</v>
      </c>
      <c r="G159" s="1"/>
      <c r="H159" t="str">
        <f t="shared" si="15"/>
        <v/>
      </c>
      <c r="I159" s="1">
        <f t="shared" si="13"/>
        <v>203249.72233340796</v>
      </c>
      <c r="K159" s="1">
        <v>257706.43296996792</v>
      </c>
    </row>
    <row r="160" spans="3:11" x14ac:dyDescent="0.25">
      <c r="C160">
        <v>149</v>
      </c>
      <c r="D160" s="1">
        <f t="shared" si="16"/>
        <v>203249.72233340796</v>
      </c>
      <c r="E160">
        <f t="shared" si="14"/>
        <v>69</v>
      </c>
      <c r="F160" s="1">
        <f t="shared" si="12"/>
        <v>-2511.0667171753967</v>
      </c>
      <c r="G160" s="1"/>
      <c r="H160" t="str">
        <f t="shared" si="15"/>
        <v/>
      </c>
      <c r="I160" s="1">
        <f t="shared" si="13"/>
        <v>200738.65561623257</v>
      </c>
      <c r="K160" s="1">
        <v>255448.15091511741</v>
      </c>
    </row>
    <row r="161" spans="3:11" x14ac:dyDescent="0.25">
      <c r="C161">
        <v>150</v>
      </c>
      <c r="D161" s="1">
        <f t="shared" si="16"/>
        <v>200738.65561623257</v>
      </c>
      <c r="E161">
        <f t="shared" si="14"/>
        <v>68</v>
      </c>
      <c r="F161" s="1">
        <f t="shared" si="12"/>
        <v>-2522.5757729624506</v>
      </c>
      <c r="G161" s="1"/>
      <c r="H161" t="str">
        <f t="shared" si="15"/>
        <v/>
      </c>
      <c r="I161" s="1">
        <f t="shared" si="13"/>
        <v>198216.07984327013</v>
      </c>
      <c r="K161" s="1">
        <v>253179.51840084884</v>
      </c>
    </row>
    <row r="162" spans="3:11" x14ac:dyDescent="0.25">
      <c r="C162">
        <v>151</v>
      </c>
      <c r="D162" s="1">
        <f t="shared" si="16"/>
        <v>198216.07984327013</v>
      </c>
      <c r="E162">
        <f t="shared" si="14"/>
        <v>67</v>
      </c>
      <c r="F162" s="1">
        <f t="shared" si="12"/>
        <v>-2534.1375785885284</v>
      </c>
      <c r="G162" s="1"/>
      <c r="H162" t="str">
        <f t="shared" si="15"/>
        <v/>
      </c>
      <c r="I162" s="1">
        <f t="shared" si="13"/>
        <v>195681.94226468159</v>
      </c>
      <c r="K162" s="1">
        <v>250900.48798755655</v>
      </c>
    </row>
    <row r="163" spans="3:11" x14ac:dyDescent="0.25">
      <c r="C163">
        <v>152</v>
      </c>
      <c r="D163" s="1">
        <f t="shared" si="16"/>
        <v>195681.94226468159</v>
      </c>
      <c r="E163">
        <f t="shared" si="14"/>
        <v>66</v>
      </c>
      <c r="F163" s="1">
        <f t="shared" si="12"/>
        <v>-2545.7523758237253</v>
      </c>
      <c r="G163" s="1"/>
      <c r="H163" t="str">
        <f t="shared" si="15"/>
        <v/>
      </c>
      <c r="I163" s="1">
        <f t="shared" si="13"/>
        <v>193136.18988885786</v>
      </c>
      <c r="K163" s="1">
        <v>248611.01201820333</v>
      </c>
    </row>
    <row r="164" spans="3:11" x14ac:dyDescent="0.25">
      <c r="C164">
        <v>153</v>
      </c>
      <c r="D164" s="1">
        <f t="shared" si="16"/>
        <v>193136.18988885786</v>
      </c>
      <c r="E164">
        <f t="shared" si="14"/>
        <v>65</v>
      </c>
      <c r="F164" s="1">
        <f t="shared" si="12"/>
        <v>-2557.4204075462508</v>
      </c>
      <c r="G164" s="1"/>
      <c r="H164" t="str">
        <f t="shared" si="15"/>
        <v/>
      </c>
      <c r="I164" s="1">
        <f t="shared" si="13"/>
        <v>190578.76948131161</v>
      </c>
      <c r="K164" s="1">
        <v>246311.0426173239</v>
      </c>
    </row>
    <row r="165" spans="3:11" x14ac:dyDescent="0.25">
      <c r="C165">
        <v>154</v>
      </c>
      <c r="D165" s="1">
        <f t="shared" si="16"/>
        <v>190578.76948131161</v>
      </c>
      <c r="E165">
        <f t="shared" si="14"/>
        <v>64</v>
      </c>
      <c r="F165" s="1">
        <f t="shared" si="12"/>
        <v>-2569.1419177475045</v>
      </c>
      <c r="G165" s="1"/>
      <c r="H165" t="str">
        <f t="shared" si="15"/>
        <v/>
      </c>
      <c r="I165" s="1">
        <f t="shared" si="13"/>
        <v>188009.62756356411</v>
      </c>
      <c r="K165" s="1">
        <v>244000.53169002378</v>
      </c>
    </row>
    <row r="166" spans="3:11" x14ac:dyDescent="0.25">
      <c r="C166">
        <v>155</v>
      </c>
      <c r="D166" s="1">
        <f t="shared" si="16"/>
        <v>188009.62756356411</v>
      </c>
      <c r="E166">
        <f t="shared" si="14"/>
        <v>63</v>
      </c>
      <c r="F166" s="1">
        <f t="shared" si="12"/>
        <v>-2580.9171515371804</v>
      </c>
      <c r="G166" s="1"/>
      <c r="H166" t="str">
        <f t="shared" si="15"/>
        <v/>
      </c>
      <c r="I166" s="1">
        <f t="shared" si="13"/>
        <v>185428.71041202694</v>
      </c>
      <c r="K166" s="1">
        <v>241679.43092097354</v>
      </c>
    </row>
    <row r="167" spans="3:11" x14ac:dyDescent="0.25">
      <c r="C167">
        <v>156</v>
      </c>
      <c r="D167" s="1">
        <f t="shared" si="16"/>
        <v>185428.71041202694</v>
      </c>
      <c r="E167">
        <f t="shared" si="14"/>
        <v>62</v>
      </c>
      <c r="F167" s="1">
        <f t="shared" si="12"/>
        <v>-2592.7463551483929</v>
      </c>
      <c r="G167" s="1"/>
      <c r="H167" t="str">
        <f t="shared" si="15"/>
        <v/>
      </c>
      <c r="I167" s="1">
        <f t="shared" si="13"/>
        <v>182835.96405687855</v>
      </c>
      <c r="K167" s="1">
        <v>239347.69177339846</v>
      </c>
    </row>
    <row r="168" spans="3:11" x14ac:dyDescent="0.25">
      <c r="C168">
        <v>157</v>
      </c>
      <c r="D168" s="1">
        <f t="shared" si="16"/>
        <v>182835.96405687855</v>
      </c>
      <c r="E168">
        <f t="shared" si="14"/>
        <v>61</v>
      </c>
      <c r="F168" s="1">
        <f t="shared" si="12"/>
        <v>-2604.629775942823</v>
      </c>
      <c r="G168" s="1"/>
      <c r="H168" t="str">
        <f t="shared" si="15"/>
        <v/>
      </c>
      <c r="I168" s="1">
        <f t="shared" si="13"/>
        <v>180231.33428093573</v>
      </c>
      <c r="K168" s="1">
        <v>237005.26548806368</v>
      </c>
    </row>
    <row r="169" spans="3:11" x14ac:dyDescent="0.25">
      <c r="C169">
        <v>158</v>
      </c>
      <c r="D169" s="1">
        <f t="shared" si="16"/>
        <v>180231.33428093573</v>
      </c>
      <c r="E169">
        <f t="shared" si="14"/>
        <v>60</v>
      </c>
      <c r="F169" s="1">
        <f t="shared" si="12"/>
        <v>-2616.5676624158937</v>
      </c>
      <c r="G169" s="1"/>
      <c r="H169" t="str">
        <f t="shared" si="15"/>
        <v/>
      </c>
      <c r="I169" s="1">
        <f t="shared" si="13"/>
        <v>177614.76661851985</v>
      </c>
      <c r="K169" s="1">
        <v>234652.10308225444</v>
      </c>
    </row>
    <row r="170" spans="3:11" x14ac:dyDescent="0.25">
      <c r="C170">
        <v>159</v>
      </c>
      <c r="D170" s="1">
        <f t="shared" si="16"/>
        <v>177614.76661851985</v>
      </c>
      <c r="E170">
        <f t="shared" si="14"/>
        <v>59</v>
      </c>
      <c r="F170" s="1">
        <f t="shared" si="12"/>
        <v>-2628.5602642019667</v>
      </c>
      <c r="G170" s="1"/>
      <c r="H170" t="str">
        <f t="shared" si="15"/>
        <v/>
      </c>
      <c r="I170" s="1">
        <f t="shared" si="13"/>
        <v>174986.20635431787</v>
      </c>
      <c r="K170" s="1">
        <v>232288.15534875193</v>
      </c>
    </row>
    <row r="171" spans="3:11" x14ac:dyDescent="0.25">
      <c r="C171">
        <v>160</v>
      </c>
      <c r="D171" s="1">
        <f t="shared" si="16"/>
        <v>174986.20635431787</v>
      </c>
      <c r="E171">
        <f t="shared" si="14"/>
        <v>58</v>
      </c>
      <c r="F171" s="1">
        <f t="shared" si="12"/>
        <v>-2640.6078320795596</v>
      </c>
      <c r="G171" s="1"/>
      <c r="H171" t="str">
        <f t="shared" si="15"/>
        <v/>
      </c>
      <c r="I171" s="1">
        <f t="shared" si="13"/>
        <v>172345.59852223832</v>
      </c>
      <c r="K171" s="1">
        <v>229913.37285480418</v>
      </c>
    </row>
    <row r="172" spans="3:11" x14ac:dyDescent="0.25">
      <c r="C172">
        <v>161</v>
      </c>
      <c r="D172" s="1">
        <f t="shared" si="16"/>
        <v>172345.59852223832</v>
      </c>
      <c r="E172">
        <f t="shared" si="14"/>
        <v>57</v>
      </c>
      <c r="F172" s="1">
        <f t="shared" si="12"/>
        <v>-2652.710617976591</v>
      </c>
      <c r="G172" s="1"/>
      <c r="H172" t="str">
        <f t="shared" si="15"/>
        <v/>
      </c>
      <c r="I172" s="1">
        <f t="shared" si="13"/>
        <v>169692.88790426173</v>
      </c>
      <c r="K172" s="1">
        <v>227527.70594109251</v>
      </c>
    </row>
    <row r="173" spans="3:11" x14ac:dyDescent="0.25">
      <c r="C173">
        <v>162</v>
      </c>
      <c r="D173" s="1">
        <f t="shared" si="16"/>
        <v>169692.88790426173</v>
      </c>
      <c r="E173">
        <f t="shared" si="14"/>
        <v>56</v>
      </c>
      <c r="F173" s="1">
        <f t="shared" si="12"/>
        <v>-2664.8688749756507</v>
      </c>
      <c r="G173" s="1"/>
      <c r="H173" t="str">
        <f t="shared" si="15"/>
        <v/>
      </c>
      <c r="I173" s="1">
        <f t="shared" si="13"/>
        <v>167028.01902928608</v>
      </c>
      <c r="K173" s="1">
        <v>225131.10472069299</v>
      </c>
    </row>
    <row r="174" spans="3:11" x14ac:dyDescent="0.25">
      <c r="C174">
        <v>163</v>
      </c>
      <c r="D174" s="1">
        <f t="shared" si="16"/>
        <v>167028.01902928608</v>
      </c>
      <c r="E174">
        <f t="shared" si="14"/>
        <v>55</v>
      </c>
      <c r="F174" s="1">
        <f t="shared" si="12"/>
        <v>-2677.0828573192889</v>
      </c>
      <c r="G174" s="1"/>
      <c r="H174" t="str">
        <f t="shared" si="15"/>
        <v/>
      </c>
      <c r="I174" s="1">
        <f t="shared" si="13"/>
        <v>164350.93617196678</v>
      </c>
      <c r="K174" s="1">
        <v>222723.51907803331</v>
      </c>
    </row>
    <row r="175" spans="3:11" x14ac:dyDescent="0.25">
      <c r="C175">
        <v>164</v>
      </c>
      <c r="D175" s="1">
        <f t="shared" si="16"/>
        <v>164350.93617196678</v>
      </c>
      <c r="E175">
        <f t="shared" si="14"/>
        <v>54</v>
      </c>
      <c r="F175" s="1">
        <f t="shared" si="12"/>
        <v>-2689.3528204153349</v>
      </c>
      <c r="G175" s="1"/>
      <c r="H175" t="str">
        <f t="shared" si="15"/>
        <v/>
      </c>
      <c r="I175" s="1">
        <f t="shared" si="13"/>
        <v>161661.58335155144</v>
      </c>
      <c r="K175" s="1">
        <v>220304.89866784477</v>
      </c>
    </row>
    <row r="176" spans="3:11" x14ac:dyDescent="0.25">
      <c r="C176">
        <v>165</v>
      </c>
      <c r="D176" s="1">
        <f t="shared" si="16"/>
        <v>161661.58335155144</v>
      </c>
      <c r="E176">
        <f t="shared" si="14"/>
        <v>53</v>
      </c>
      <c r="F176" s="1">
        <f t="shared" si="12"/>
        <v>-2701.679020842239</v>
      </c>
      <c r="G176" s="1"/>
      <c r="H176" t="str">
        <f t="shared" si="15"/>
        <v/>
      </c>
      <c r="I176" s="1">
        <f t="shared" si="13"/>
        <v>158959.90433070919</v>
      </c>
      <c r="K176" s="1">
        <v>217875.19291410953</v>
      </c>
    </row>
    <row r="177" spans="3:11" x14ac:dyDescent="0.25">
      <c r="C177">
        <v>166</v>
      </c>
      <c r="D177" s="1">
        <f t="shared" si="16"/>
        <v>158959.90433070919</v>
      </c>
      <c r="E177">
        <f t="shared" si="14"/>
        <v>52</v>
      </c>
      <c r="F177" s="1">
        <f t="shared" si="12"/>
        <v>-2714.0617163544321</v>
      </c>
      <c r="G177" s="1"/>
      <c r="H177" t="str">
        <f t="shared" si="15"/>
        <v/>
      </c>
      <c r="I177" s="1">
        <f t="shared" si="13"/>
        <v>156245.84261435477</v>
      </c>
      <c r="K177" s="1">
        <v>215434.351009003</v>
      </c>
    </row>
    <row r="178" spans="3:11" x14ac:dyDescent="0.25">
      <c r="C178">
        <v>167</v>
      </c>
      <c r="D178" s="1">
        <f t="shared" si="16"/>
        <v>156245.84261435477</v>
      </c>
      <c r="E178">
        <f t="shared" si="14"/>
        <v>51</v>
      </c>
      <c r="F178" s="1">
        <f t="shared" si="12"/>
        <v>-2726.5011658877233</v>
      </c>
      <c r="G178" s="1"/>
      <c r="H178" t="str">
        <f t="shared" si="15"/>
        <v/>
      </c>
      <c r="I178" s="1">
        <f t="shared" si="13"/>
        <v>153519.34144846705</v>
      </c>
      <c r="K178" s="1">
        <v>212982.32191183142</v>
      </c>
    </row>
    <row r="179" spans="3:11" x14ac:dyDescent="0.25">
      <c r="C179">
        <v>168</v>
      </c>
      <c r="D179" s="1">
        <f t="shared" si="16"/>
        <v>153519.34144846705</v>
      </c>
      <c r="E179">
        <f t="shared" si="14"/>
        <v>50</v>
      </c>
      <c r="F179" s="1">
        <f t="shared" si="12"/>
        <v>-2738.9976295647093</v>
      </c>
      <c r="G179" s="1"/>
      <c r="H179" t="str">
        <f t="shared" si="15"/>
        <v/>
      </c>
      <c r="I179" s="1">
        <f t="shared" si="13"/>
        <v>150780.34381890233</v>
      </c>
      <c r="K179" s="1">
        <v>210519.05434796444</v>
      </c>
    </row>
    <row r="180" spans="3:11" x14ac:dyDescent="0.25">
      <c r="C180">
        <v>169</v>
      </c>
      <c r="D180" s="1">
        <f t="shared" si="16"/>
        <v>150780.34381890233</v>
      </c>
      <c r="E180">
        <f t="shared" si="14"/>
        <v>49</v>
      </c>
      <c r="F180" s="1">
        <f t="shared" si="12"/>
        <v>-2751.5513687002144</v>
      </c>
      <c r="G180" s="1"/>
      <c r="H180" t="str">
        <f t="shared" si="15"/>
        <v/>
      </c>
      <c r="I180" s="1">
        <f t="shared" si="13"/>
        <v>148028.79245020211</v>
      </c>
      <c r="K180" s="1">
        <v>208044.49680776309</v>
      </c>
    </row>
    <row r="181" spans="3:11" x14ac:dyDescent="0.25">
      <c r="C181">
        <v>170</v>
      </c>
      <c r="D181" s="1">
        <f t="shared" si="16"/>
        <v>148028.79245020211</v>
      </c>
      <c r="E181">
        <f t="shared" si="14"/>
        <v>48</v>
      </c>
      <c r="F181" s="1">
        <f t="shared" si="12"/>
        <v>-2764.1626458067572</v>
      </c>
      <c r="G181" s="1"/>
      <c r="H181" t="str">
        <f t="shared" si="15"/>
        <v/>
      </c>
      <c r="I181" s="1">
        <f t="shared" si="13"/>
        <v>145264.62980439534</v>
      </c>
      <c r="K181" s="1">
        <v>205558.59754550247</v>
      </c>
    </row>
    <row r="182" spans="3:11" x14ac:dyDescent="0.25">
      <c r="C182">
        <v>171</v>
      </c>
      <c r="D182" s="1">
        <f t="shared" si="16"/>
        <v>145264.62980439534</v>
      </c>
      <c r="E182">
        <f t="shared" si="14"/>
        <v>47</v>
      </c>
      <c r="F182" s="1">
        <f t="shared" si="12"/>
        <v>-2776.831724600037</v>
      </c>
      <c r="G182" s="1"/>
      <c r="H182" t="str">
        <f t="shared" si="15"/>
        <v/>
      </c>
      <c r="I182" s="1">
        <f t="shared" si="13"/>
        <v>142487.79807979532</v>
      </c>
      <c r="K182" s="1">
        <v>203061.30457828983</v>
      </c>
    </row>
    <row r="183" spans="3:11" x14ac:dyDescent="0.25">
      <c r="C183">
        <v>172</v>
      </c>
      <c r="D183" s="1">
        <f t="shared" si="16"/>
        <v>142487.79807979532</v>
      </c>
      <c r="E183">
        <f t="shared" si="14"/>
        <v>46</v>
      </c>
      <c r="F183" s="1">
        <f t="shared" si="12"/>
        <v>-2789.5588700044541</v>
      </c>
      <c r="G183" s="1"/>
      <c r="H183" t="str">
        <f t="shared" si="15"/>
        <v/>
      </c>
      <c r="I183" s="1">
        <f t="shared" si="13"/>
        <v>139698.23920979086</v>
      </c>
      <c r="K183" s="1">
        <v>200552.56568497745</v>
      </c>
    </row>
    <row r="184" spans="3:11" x14ac:dyDescent="0.25">
      <c r="C184">
        <v>173</v>
      </c>
      <c r="D184" s="1">
        <f t="shared" si="16"/>
        <v>139698.23920979086</v>
      </c>
      <c r="E184">
        <f t="shared" si="14"/>
        <v>45</v>
      </c>
      <c r="F184" s="1">
        <f t="shared" si="12"/>
        <v>-2802.3443481586419</v>
      </c>
      <c r="G184" s="1"/>
      <c r="H184" t="str">
        <f t="shared" si="15"/>
        <v/>
      </c>
      <c r="I184" s="1">
        <f t="shared" si="13"/>
        <v>136895.89486163223</v>
      </c>
      <c r="K184" s="1">
        <v>198032.32840507073</v>
      </c>
    </row>
    <row r="185" spans="3:11" x14ac:dyDescent="0.25">
      <c r="C185">
        <v>174</v>
      </c>
      <c r="D185" s="1">
        <f t="shared" si="16"/>
        <v>136895.89486163223</v>
      </c>
      <c r="E185">
        <f t="shared" si="14"/>
        <v>44</v>
      </c>
      <c r="F185" s="1">
        <f t="shared" si="12"/>
        <v>-2815.1884264210353</v>
      </c>
      <c r="G185" s="1"/>
      <c r="H185" t="str">
        <f t="shared" si="15"/>
        <v/>
      </c>
      <c r="I185" s="1">
        <f t="shared" si="13"/>
        <v>134080.70643521121</v>
      </c>
      <c r="K185" s="1">
        <v>195500.54003763112</v>
      </c>
    </row>
    <row r="186" spans="3:11" x14ac:dyDescent="0.25">
      <c r="C186">
        <v>175</v>
      </c>
      <c r="D186" s="1">
        <f t="shared" si="16"/>
        <v>134080.70643521121</v>
      </c>
      <c r="E186">
        <f t="shared" si="14"/>
        <v>43</v>
      </c>
      <c r="F186" s="1">
        <f t="shared" si="12"/>
        <v>-2828.0913733754655</v>
      </c>
      <c r="G186" s="1"/>
      <c r="H186" t="str">
        <f t="shared" si="15"/>
        <v/>
      </c>
      <c r="I186" s="1">
        <f t="shared" si="13"/>
        <v>131252.61506183574</v>
      </c>
      <c r="K186" s="1">
        <v>192957.14764017405</v>
      </c>
    </row>
    <row r="187" spans="3:11" x14ac:dyDescent="0.25">
      <c r="C187">
        <v>176</v>
      </c>
      <c r="D187" s="1">
        <f t="shared" si="16"/>
        <v>131252.61506183574</v>
      </c>
      <c r="E187">
        <f t="shared" si="14"/>
        <v>42</v>
      </c>
      <c r="F187" s="1">
        <f t="shared" si="12"/>
        <v>-2841.0534588367691</v>
      </c>
      <c r="G187" s="1"/>
      <c r="H187" t="str">
        <f t="shared" si="15"/>
        <v/>
      </c>
      <c r="I187" s="1">
        <f t="shared" si="13"/>
        <v>128411.56160299896</v>
      </c>
      <c r="K187" s="1">
        <v>190402.09802756199</v>
      </c>
    </row>
    <row r="188" spans="3:11" x14ac:dyDescent="0.25">
      <c r="C188">
        <v>177</v>
      </c>
      <c r="D188" s="1">
        <f t="shared" si="16"/>
        <v>128411.56160299896</v>
      </c>
      <c r="E188">
        <f t="shared" si="14"/>
        <v>41</v>
      </c>
      <c r="F188" s="1">
        <f t="shared" si="12"/>
        <v>-2854.0749538564378</v>
      </c>
      <c r="G188" s="1"/>
      <c r="H188" t="str">
        <f t="shared" si="15"/>
        <v/>
      </c>
      <c r="I188" s="1">
        <f t="shared" si="13"/>
        <v>125557.48664914252</v>
      </c>
      <c r="K188" s="1">
        <v>187835.33777089213</v>
      </c>
    </row>
    <row r="189" spans="3:11" x14ac:dyDescent="0.25">
      <c r="C189">
        <v>178</v>
      </c>
      <c r="D189" s="1">
        <f t="shared" si="16"/>
        <v>125557.48664914252</v>
      </c>
      <c r="E189">
        <f t="shared" si="14"/>
        <v>40</v>
      </c>
      <c r="F189" s="1">
        <f t="shared" si="12"/>
        <v>-2867.1561307282795</v>
      </c>
      <c r="G189" s="1"/>
      <c r="H189" t="str">
        <f t="shared" si="15"/>
        <v/>
      </c>
      <c r="I189" s="1">
        <f t="shared" si="13"/>
        <v>122690.33051841424</v>
      </c>
      <c r="K189" s="1">
        <v>185256.8131963792</v>
      </c>
    </row>
    <row r="190" spans="3:11" x14ac:dyDescent="0.25">
      <c r="C190">
        <v>179</v>
      </c>
      <c r="D190" s="1">
        <f t="shared" si="16"/>
        <v>122690.33051841424</v>
      </c>
      <c r="E190">
        <f t="shared" si="14"/>
        <v>39</v>
      </c>
      <c r="F190" s="1">
        <f t="shared" si="12"/>
        <v>-2880.2972629941182</v>
      </c>
      <c r="G190" s="1"/>
      <c r="H190" t="str">
        <f t="shared" si="15"/>
        <v/>
      </c>
      <c r="I190" s="1">
        <f t="shared" si="13"/>
        <v>119810.03325542012</v>
      </c>
      <c r="K190" s="1">
        <v>182666.47038423308</v>
      </c>
    </row>
    <row r="191" spans="3:11" x14ac:dyDescent="0.25">
      <c r="C191">
        <v>180</v>
      </c>
      <c r="D191" s="1">
        <f t="shared" si="16"/>
        <v>119810.03325542012</v>
      </c>
      <c r="E191">
        <f t="shared" si="14"/>
        <v>38</v>
      </c>
      <c r="F191" s="1">
        <f t="shared" si="12"/>
        <v>-2893.4986254495075</v>
      </c>
      <c r="G191" s="1"/>
      <c r="H191" t="str">
        <f t="shared" si="15"/>
        <v/>
      </c>
      <c r="I191" s="1">
        <f t="shared" si="13"/>
        <v>116916.53462997061</v>
      </c>
      <c r="K191" s="1">
        <v>180064.25516753129</v>
      </c>
    </row>
    <row r="192" spans="3:11" x14ac:dyDescent="0.25">
      <c r="C192">
        <v>181</v>
      </c>
      <c r="D192" s="1">
        <f t="shared" si="16"/>
        <v>116916.53462997061</v>
      </c>
      <c r="E192">
        <f t="shared" si="14"/>
        <v>37</v>
      </c>
      <c r="F192" s="1">
        <f t="shared" si="12"/>
        <v>-2906.7604941494847</v>
      </c>
      <c r="G192" s="1"/>
      <c r="H192" t="str">
        <f t="shared" si="15"/>
        <v/>
      </c>
      <c r="I192" s="1">
        <f t="shared" si="13"/>
        <v>114009.77413582114</v>
      </c>
      <c r="K192" s="1">
        <v>177450.11313108628</v>
      </c>
    </row>
    <row r="193" spans="3:11" x14ac:dyDescent="0.25">
      <c r="C193">
        <v>182</v>
      </c>
      <c r="D193" s="1">
        <f t="shared" si="16"/>
        <v>114009.77413582114</v>
      </c>
      <c r="E193">
        <f t="shared" si="14"/>
        <v>36</v>
      </c>
      <c r="F193" s="1">
        <f t="shared" si="12"/>
        <v>-2920.0831464143362</v>
      </c>
      <c r="G193" s="1"/>
      <c r="H193" t="str">
        <f t="shared" si="15"/>
        <v/>
      </c>
      <c r="I193" s="1">
        <f t="shared" si="13"/>
        <v>111089.69098940679</v>
      </c>
      <c r="K193" s="1">
        <v>174823.98961030756</v>
      </c>
    </row>
    <row r="194" spans="3:11" x14ac:dyDescent="0.25">
      <c r="C194">
        <v>183</v>
      </c>
      <c r="D194" s="1">
        <f t="shared" si="16"/>
        <v>111089.69098940679</v>
      </c>
      <c r="E194">
        <f t="shared" si="14"/>
        <v>35</v>
      </c>
      <c r="F194" s="1">
        <f t="shared" si="12"/>
        <v>-2933.4668608354018</v>
      </c>
      <c r="G194" s="1"/>
      <c r="H194" t="str">
        <f t="shared" si="15"/>
        <v/>
      </c>
      <c r="I194" s="1">
        <f t="shared" si="13"/>
        <v>108156.2241285714</v>
      </c>
      <c r="K194" s="1">
        <v>172185.8296900586</v>
      </c>
    </row>
    <row r="195" spans="3:11" x14ac:dyDescent="0.25">
      <c r="C195">
        <v>184</v>
      </c>
      <c r="D195" s="1">
        <f t="shared" si="16"/>
        <v>108156.2241285714</v>
      </c>
      <c r="E195">
        <f t="shared" si="14"/>
        <v>34</v>
      </c>
      <c r="F195" s="1">
        <f t="shared" si="12"/>
        <v>-2946.9119172808978</v>
      </c>
      <c r="G195" s="1"/>
      <c r="H195" t="str">
        <f t="shared" si="15"/>
        <v/>
      </c>
      <c r="I195" s="1">
        <f t="shared" si="13"/>
        <v>105209.3122112905</v>
      </c>
      <c r="K195" s="1">
        <v>169535.57820350851</v>
      </c>
    </row>
    <row r="196" spans="3:11" x14ac:dyDescent="0.25">
      <c r="C196">
        <v>185</v>
      </c>
      <c r="D196" s="1">
        <f t="shared" si="16"/>
        <v>105209.3122112905</v>
      </c>
      <c r="E196">
        <f t="shared" si="14"/>
        <v>33</v>
      </c>
      <c r="F196" s="1">
        <f t="shared" si="12"/>
        <v>-2960.418596901769</v>
      </c>
      <c r="G196" s="1"/>
      <c r="H196" t="str">
        <f t="shared" si="15"/>
        <v/>
      </c>
      <c r="I196" s="1">
        <f t="shared" si="13"/>
        <v>102248.89361438873</v>
      </c>
      <c r="K196" s="1">
        <v>166873.17973097839</v>
      </c>
    </row>
    <row r="197" spans="3:11" x14ac:dyDescent="0.25">
      <c r="C197">
        <v>186</v>
      </c>
      <c r="D197" s="1">
        <f t="shared" si="16"/>
        <v>102248.89361438873</v>
      </c>
      <c r="E197">
        <f t="shared" si="14"/>
        <v>32</v>
      </c>
      <c r="F197" s="1">
        <f t="shared" si="12"/>
        <v>-2973.9871821375682</v>
      </c>
      <c r="G197" s="1"/>
      <c r="H197" t="str">
        <f t="shared" si="15"/>
        <v/>
      </c>
      <c r="I197" s="1">
        <f t="shared" si="13"/>
        <v>99274.906432251155</v>
      </c>
      <c r="K197" s="1">
        <v>164198.57859878251</v>
      </c>
    </row>
    <row r="198" spans="3:11" x14ac:dyDescent="0.25">
      <c r="C198">
        <v>187</v>
      </c>
      <c r="D198" s="1">
        <f t="shared" si="16"/>
        <v>99274.906432251155</v>
      </c>
      <c r="E198">
        <f t="shared" si="14"/>
        <v>31</v>
      </c>
      <c r="F198" s="1">
        <f t="shared" si="12"/>
        <v>-2987.6179567223649</v>
      </c>
      <c r="G198" s="1"/>
      <c r="H198" t="str">
        <f t="shared" si="15"/>
        <v/>
      </c>
      <c r="I198" s="1">
        <f t="shared" si="13"/>
        <v>96287.288475528796</v>
      </c>
      <c r="K198" s="1">
        <v>161511.71887806407</v>
      </c>
    </row>
    <row r="199" spans="3:11" x14ac:dyDescent="0.25">
      <c r="C199">
        <v>188</v>
      </c>
      <c r="D199" s="1">
        <f t="shared" si="16"/>
        <v>96287.288475528796</v>
      </c>
      <c r="E199">
        <f t="shared" si="14"/>
        <v>30</v>
      </c>
      <c r="F199" s="1">
        <f t="shared" si="12"/>
        <v>-3001.3112056906757</v>
      </c>
      <c r="G199" s="1"/>
      <c r="H199" t="str">
        <f t="shared" si="15"/>
        <v/>
      </c>
      <c r="I199" s="1">
        <f t="shared" si="13"/>
        <v>93285.977269838128</v>
      </c>
      <c r="K199" s="1">
        <v>158812.54438362567</v>
      </c>
    </row>
    <row r="200" spans="3:11" x14ac:dyDescent="0.25">
      <c r="C200">
        <v>189</v>
      </c>
      <c r="D200" s="1">
        <f t="shared" si="16"/>
        <v>93285.977269838128</v>
      </c>
      <c r="E200">
        <f t="shared" si="14"/>
        <v>29</v>
      </c>
      <c r="F200" s="1">
        <f t="shared" si="12"/>
        <v>-3015.0672153834257</v>
      </c>
      <c r="G200" s="1"/>
      <c r="H200" t="str">
        <f t="shared" si="15"/>
        <v/>
      </c>
      <c r="I200" s="1">
        <f t="shared" si="13"/>
        <v>90270.910054454696</v>
      </c>
      <c r="K200" s="1">
        <v>156100.99867275445</v>
      </c>
    </row>
    <row r="201" spans="3:11" x14ac:dyDescent="0.25">
      <c r="C201">
        <v>190</v>
      </c>
      <c r="D201" s="1">
        <f t="shared" si="16"/>
        <v>90270.910054454696</v>
      </c>
      <c r="E201">
        <f t="shared" si="14"/>
        <v>28</v>
      </c>
      <c r="F201" s="1">
        <f t="shared" si="12"/>
        <v>-3028.8862734539334</v>
      </c>
      <c r="G201" s="1"/>
      <c r="H201" t="str">
        <f t="shared" si="15"/>
        <v/>
      </c>
      <c r="I201" s="1">
        <f t="shared" si="13"/>
        <v>87242.023781000767</v>
      </c>
      <c r="K201" s="1">
        <v>153377.02504404171</v>
      </c>
    </row>
    <row r="202" spans="3:11" x14ac:dyDescent="0.25">
      <c r="C202">
        <v>191</v>
      </c>
      <c r="D202" s="1">
        <f t="shared" si="16"/>
        <v>87242.023781000767</v>
      </c>
      <c r="E202">
        <f t="shared" si="14"/>
        <v>27</v>
      </c>
      <c r="F202" s="1">
        <f t="shared" si="12"/>
        <v>-3042.76866887393</v>
      </c>
      <c r="G202" s="1"/>
      <c r="H202" t="str">
        <f t="shared" si="15"/>
        <v/>
      </c>
      <c r="I202" s="1">
        <f t="shared" si="13"/>
        <v>84199.255112126833</v>
      </c>
      <c r="K202" s="1">
        <v>150640.56653619738</v>
      </c>
    </row>
    <row r="203" spans="3:11" x14ac:dyDescent="0.25">
      <c r="C203">
        <v>192</v>
      </c>
      <c r="D203" s="1">
        <f t="shared" si="16"/>
        <v>84199.255112126833</v>
      </c>
      <c r="E203">
        <f t="shared" si="14"/>
        <v>26</v>
      </c>
      <c r="F203" s="1">
        <f t="shared" si="12"/>
        <v>-3056.7146919396018</v>
      </c>
      <c r="G203" s="1"/>
      <c r="H203" t="str">
        <f t="shared" si="15"/>
        <v/>
      </c>
      <c r="I203" s="1">
        <f t="shared" si="13"/>
        <v>81142.54042018723</v>
      </c>
      <c r="K203" s="1">
        <v>147891.56592685875</v>
      </c>
    </row>
    <row r="204" spans="3:11" x14ac:dyDescent="0.25">
      <c r="C204">
        <v>193</v>
      </c>
      <c r="D204" s="1">
        <f t="shared" si="16"/>
        <v>81142.54042018723</v>
      </c>
      <c r="E204">
        <f t="shared" si="14"/>
        <v>25</v>
      </c>
      <c r="F204" s="1">
        <f t="shared" ref="F204:F267" si="17">PPMT($E$6/12,1,E204,D204)</f>
        <v>-3070.7246342776589</v>
      </c>
      <c r="G204" s="1"/>
      <c r="H204" t="str">
        <f t="shared" si="15"/>
        <v/>
      </c>
      <c r="I204" s="1">
        <f t="shared" ref="I204:I251" si="18">D204-(-F204+G204)</f>
        <v>78071.815785909566</v>
      </c>
      <c r="K204" s="1">
        <v>145129.96573139398</v>
      </c>
    </row>
    <row r="205" spans="3:11" x14ac:dyDescent="0.25">
      <c r="C205">
        <v>194</v>
      </c>
      <c r="D205" s="1">
        <f t="shared" si="16"/>
        <v>78071.815785909566</v>
      </c>
      <c r="E205">
        <f t="shared" ref="E205:E268" si="19">ROUND(NPER($E$6/12,$E$8,D205),0)</f>
        <v>24</v>
      </c>
      <c r="F205" s="1">
        <f t="shared" si="17"/>
        <v>-3084.7987888514308</v>
      </c>
      <c r="G205" s="1"/>
      <c r="H205" t="str">
        <f t="shared" si="15"/>
        <v/>
      </c>
      <c r="I205" s="1">
        <f t="shared" si="18"/>
        <v>74987.016997058134</v>
      </c>
      <c r="K205" s="1">
        <v>142355.70820170001</v>
      </c>
    </row>
    <row r="206" spans="3:11" x14ac:dyDescent="0.25">
      <c r="C206">
        <v>195</v>
      </c>
      <c r="D206" s="1">
        <f t="shared" si="16"/>
        <v>74987.016997058134</v>
      </c>
      <c r="E206">
        <f t="shared" si="19"/>
        <v>23</v>
      </c>
      <c r="F206" s="1">
        <f t="shared" si="17"/>
        <v>-3098.9374499669998</v>
      </c>
      <c r="G206" s="1"/>
      <c r="H206" t="str">
        <f t="shared" si="15"/>
        <v/>
      </c>
      <c r="I206" s="1">
        <f t="shared" si="18"/>
        <v>71888.07954709114</v>
      </c>
      <c r="K206" s="1">
        <v>139568.73532499495</v>
      </c>
    </row>
    <row r="207" spans="3:11" x14ac:dyDescent="0.25">
      <c r="C207">
        <v>196</v>
      </c>
      <c r="D207" s="1">
        <f t="shared" si="16"/>
        <v>71888.07954709114</v>
      </c>
      <c r="E207">
        <f t="shared" si="19"/>
        <v>22</v>
      </c>
      <c r="F207" s="1">
        <f t="shared" si="17"/>
        <v>-3113.1409132793492</v>
      </c>
      <c r="G207" s="1"/>
      <c r="H207" t="str">
        <f t="shared" ref="H207:H251" si="20">IF(E207-E208&gt;1,E207-E208,"")</f>
        <v/>
      </c>
      <c r="I207" s="1">
        <f t="shared" si="18"/>
        <v>68774.938633811791</v>
      </c>
      <c r="K207" s="1">
        <v>136768.988822605</v>
      </c>
    </row>
    <row r="208" spans="3:11" x14ac:dyDescent="0.25">
      <c r="C208">
        <v>197</v>
      </c>
      <c r="D208" s="1">
        <f t="shared" si="16"/>
        <v>68774.938633811791</v>
      </c>
      <c r="E208">
        <f t="shared" si="19"/>
        <v>21</v>
      </c>
      <c r="F208" s="1">
        <f t="shared" si="17"/>
        <v>-3127.4094757985463</v>
      </c>
      <c r="G208" s="1"/>
      <c r="H208" t="str">
        <f t="shared" si="20"/>
        <v/>
      </c>
      <c r="I208" s="1">
        <f t="shared" si="18"/>
        <v>65647.529158013247</v>
      </c>
      <c r="K208" s="1">
        <v>133956.41014874575</v>
      </c>
    </row>
    <row r="209" spans="3:11" x14ac:dyDescent="0.25">
      <c r="C209">
        <v>198</v>
      </c>
      <c r="D209" s="1">
        <f t="shared" si="16"/>
        <v>65647.529158013247</v>
      </c>
      <c r="E209">
        <f t="shared" si="19"/>
        <v>20</v>
      </c>
      <c r="F209" s="1">
        <f t="shared" si="17"/>
        <v>-3141.7434358959558</v>
      </c>
      <c r="G209" s="1"/>
      <c r="H209" t="str">
        <f t="shared" si="20"/>
        <v/>
      </c>
      <c r="I209" s="1">
        <f t="shared" si="18"/>
        <v>62505.785722117289</v>
      </c>
      <c r="K209" s="1">
        <v>131130.94048929797</v>
      </c>
    </row>
    <row r="210" spans="3:11" x14ac:dyDescent="0.25">
      <c r="C210">
        <v>199</v>
      </c>
      <c r="D210" s="1">
        <f t="shared" si="16"/>
        <v>62505.785722117289</v>
      </c>
      <c r="E210">
        <f t="shared" si="19"/>
        <v>19</v>
      </c>
      <c r="F210" s="1">
        <f t="shared" si="17"/>
        <v>-3156.1430933104793</v>
      </c>
      <c r="G210" s="1"/>
      <c r="H210" t="str">
        <f t="shared" si="20"/>
        <v/>
      </c>
      <c r="I210" s="1">
        <f t="shared" si="18"/>
        <v>59349.642628806811</v>
      </c>
      <c r="K210" s="1">
        <v>128292.52076057773</v>
      </c>
    </row>
    <row r="211" spans="3:11" x14ac:dyDescent="0.25">
      <c r="C211">
        <v>200</v>
      </c>
      <c r="D211" s="1">
        <f t="shared" si="16"/>
        <v>59349.642628806811</v>
      </c>
      <c r="E211">
        <f t="shared" si="19"/>
        <v>18</v>
      </c>
      <c r="F211" s="1">
        <f t="shared" si="17"/>
        <v>-3170.6087491548187</v>
      </c>
      <c r="G211" s="1"/>
      <c r="H211" t="str">
        <f t="shared" si="20"/>
        <v/>
      </c>
      <c r="I211" s="1">
        <f t="shared" si="18"/>
        <v>56179.033879651994</v>
      </c>
      <c r="K211" s="1">
        <v>125441.09160810085</v>
      </c>
    </row>
    <row r="212" spans="3:11" x14ac:dyDescent="0.25">
      <c r="C212">
        <v>201</v>
      </c>
      <c r="D212" s="1">
        <f t="shared" si="16"/>
        <v>56179.033879651994</v>
      </c>
      <c r="E212">
        <f t="shared" si="19"/>
        <v>17</v>
      </c>
      <c r="F212" s="1">
        <f t="shared" si="17"/>
        <v>-3185.140705921779</v>
      </c>
      <c r="G212" s="1"/>
      <c r="H212" t="str">
        <f t="shared" si="20"/>
        <v/>
      </c>
      <c r="I212" s="1">
        <f t="shared" si="18"/>
        <v>52993.893173730212</v>
      </c>
      <c r="K212" s="1">
        <v>122576.59340534179</v>
      </c>
    </row>
    <row r="213" spans="3:11" x14ac:dyDescent="0.25">
      <c r="C213">
        <v>202</v>
      </c>
      <c r="D213" s="1">
        <f t="shared" si="16"/>
        <v>52993.893173730212</v>
      </c>
      <c r="E213">
        <f t="shared" si="19"/>
        <v>16</v>
      </c>
      <c r="F213" s="1">
        <f t="shared" si="17"/>
        <v>-3199.7392674905868</v>
      </c>
      <c r="G213" s="1"/>
      <c r="H213" t="str">
        <f t="shared" si="20"/>
        <v/>
      </c>
      <c r="I213" s="1">
        <f t="shared" si="18"/>
        <v>49794.153906239626</v>
      </c>
      <c r="K213" s="1">
        <v>119698.96625248675</v>
      </c>
    </row>
    <row r="214" spans="3:11" x14ac:dyDescent="0.25">
      <c r="C214">
        <v>203</v>
      </c>
      <c r="D214" s="1">
        <f t="shared" si="16"/>
        <v>49794.153906239626</v>
      </c>
      <c r="E214">
        <f t="shared" si="19"/>
        <v>15</v>
      </c>
      <c r="F214" s="1">
        <f t="shared" si="17"/>
        <v>-3214.404739133252</v>
      </c>
      <c r="G214" s="1"/>
      <c r="H214" t="str">
        <f t="shared" si="20"/>
        <v/>
      </c>
      <c r="I214" s="1">
        <f t="shared" si="18"/>
        <v>46579.749167106376</v>
      </c>
      <c r="K214" s="1">
        <v>116808.14997518112</v>
      </c>
    </row>
    <row r="215" spans="3:11" x14ac:dyDescent="0.25">
      <c r="C215">
        <v>204</v>
      </c>
      <c r="D215" s="1">
        <f t="shared" si="16"/>
        <v>46579.749167106376</v>
      </c>
      <c r="E215">
        <f t="shared" si="19"/>
        <v>14</v>
      </c>
      <c r="F215" s="1">
        <f t="shared" si="17"/>
        <v>-3229.1374275209464</v>
      </c>
      <c r="G215" s="1"/>
      <c r="H215" t="str">
        <f t="shared" si="20"/>
        <v/>
      </c>
      <c r="I215" s="1">
        <f t="shared" si="18"/>
        <v>43350.611739585431</v>
      </c>
      <c r="K215" s="1">
        <v>113904.08412327117</v>
      </c>
    </row>
    <row r="216" spans="3:11" x14ac:dyDescent="0.25">
      <c r="C216">
        <v>205</v>
      </c>
      <c r="D216" s="1">
        <f t="shared" ref="D216:D251" si="21">I215</f>
        <v>43350.611739585431</v>
      </c>
      <c r="E216">
        <f t="shared" si="19"/>
        <v>13</v>
      </c>
      <c r="F216" s="1">
        <f t="shared" si="17"/>
        <v>-3243.9376407304176</v>
      </c>
      <c r="G216" s="1"/>
      <c r="H216" t="str">
        <f t="shared" si="20"/>
        <v/>
      </c>
      <c r="I216" s="1">
        <f t="shared" si="18"/>
        <v>40106.674098855015</v>
      </c>
      <c r="K216" s="1">
        <v>110986.70796953997</v>
      </c>
    </row>
    <row r="217" spans="3:11" x14ac:dyDescent="0.25">
      <c r="C217">
        <v>206</v>
      </c>
      <c r="D217" s="1">
        <f t="shared" si="21"/>
        <v>40106.674098855015</v>
      </c>
      <c r="E217">
        <f t="shared" si="19"/>
        <v>12</v>
      </c>
      <c r="F217" s="1">
        <f t="shared" si="17"/>
        <v>-3258.805688250432</v>
      </c>
      <c r="G217" s="1"/>
      <c r="H217" t="str">
        <f t="shared" si="20"/>
        <v/>
      </c>
      <c r="I217" s="1">
        <f t="shared" si="18"/>
        <v>36847.868410604584</v>
      </c>
      <c r="K217" s="1">
        <v>108055.96050843751</v>
      </c>
    </row>
    <row r="218" spans="3:11" x14ac:dyDescent="0.25">
      <c r="C218">
        <v>207</v>
      </c>
      <c r="D218" s="1">
        <f t="shared" si="21"/>
        <v>36847.868410604584</v>
      </c>
      <c r="E218">
        <f t="shared" si="19"/>
        <v>11</v>
      </c>
      <c r="F218" s="1">
        <f t="shared" si="17"/>
        <v>-3273.7418809882461</v>
      </c>
      <c r="G218" s="1"/>
      <c r="H218" t="str">
        <f t="shared" si="20"/>
        <v/>
      </c>
      <c r="I218" s="1">
        <f t="shared" si="18"/>
        <v>33574.12652961634</v>
      </c>
      <c r="K218" s="1">
        <v>105111.78045480499</v>
      </c>
    </row>
    <row r="219" spans="3:11" x14ac:dyDescent="0.25">
      <c r="C219">
        <v>208</v>
      </c>
      <c r="D219" s="1">
        <f t="shared" si="21"/>
        <v>33574.12652961634</v>
      </c>
      <c r="E219">
        <f t="shared" si="19"/>
        <v>10</v>
      </c>
      <c r="F219" s="1">
        <f t="shared" si="17"/>
        <v>-3288.7465312761096</v>
      </c>
      <c r="G219" s="1"/>
      <c r="H219" t="str">
        <f t="shared" si="20"/>
        <v/>
      </c>
      <c r="I219" s="1">
        <f t="shared" si="18"/>
        <v>30285.379998340231</v>
      </c>
      <c r="K219" s="1">
        <v>102154.10624259332</v>
      </c>
    </row>
    <row r="220" spans="3:11" x14ac:dyDescent="0.25">
      <c r="C220">
        <v>209</v>
      </c>
      <c r="D220" s="1">
        <f t="shared" si="21"/>
        <v>30285.379998340231</v>
      </c>
      <c r="E220">
        <f t="shared" si="19"/>
        <v>9</v>
      </c>
      <c r="F220" s="1">
        <f t="shared" si="17"/>
        <v>-3303.8199528777918</v>
      </c>
      <c r="G220" s="1"/>
      <c r="H220" t="str">
        <f t="shared" si="20"/>
        <v/>
      </c>
      <c r="I220" s="1">
        <f t="shared" si="18"/>
        <v>26981.56004546244</v>
      </c>
      <c r="K220" s="1">
        <v>99182.876023575678</v>
      </c>
    </row>
    <row r="221" spans="3:11" x14ac:dyDescent="0.25">
      <c r="C221">
        <v>210</v>
      </c>
      <c r="D221" s="1">
        <f t="shared" si="21"/>
        <v>26981.56004546244</v>
      </c>
      <c r="E221">
        <f t="shared" si="19"/>
        <v>8</v>
      </c>
      <c r="F221" s="1">
        <f t="shared" si="17"/>
        <v>-3318.9624609951488</v>
      </c>
      <c r="G221" s="1"/>
      <c r="H221" t="str">
        <f t="shared" si="20"/>
        <v/>
      </c>
      <c r="I221" s="1">
        <f t="shared" si="18"/>
        <v>23662.59758446729</v>
      </c>
      <c r="K221" s="1">
        <v>96198.0276660542</v>
      </c>
    </row>
    <row r="222" spans="3:11" x14ac:dyDescent="0.25">
      <c r="C222">
        <v>211</v>
      </c>
      <c r="D222" s="1">
        <f t="shared" si="21"/>
        <v>23662.59758446729</v>
      </c>
      <c r="E222">
        <f t="shared" si="19"/>
        <v>7</v>
      </c>
      <c r="F222" s="1">
        <f t="shared" si="17"/>
        <v>-3334.1743722747096</v>
      </c>
      <c r="G222" s="1"/>
      <c r="H222" t="str">
        <f t="shared" si="20"/>
        <v/>
      </c>
      <c r="I222" s="1">
        <f t="shared" si="18"/>
        <v>20328.423212192582</v>
      </c>
      <c r="K222" s="1">
        <v>93199.498753560751</v>
      </c>
    </row>
    <row r="223" spans="3:11" x14ac:dyDescent="0.25">
      <c r="C223">
        <v>212</v>
      </c>
      <c r="D223" s="1">
        <f t="shared" si="21"/>
        <v>20328.423212192582</v>
      </c>
      <c r="E223">
        <f t="shared" si="19"/>
        <v>6</v>
      </c>
      <c r="F223" s="1">
        <f t="shared" si="17"/>
        <v>-3349.4560048143017</v>
      </c>
      <c r="G223" s="1"/>
      <c r="H223" t="str">
        <f t="shared" si="20"/>
        <v/>
      </c>
      <c r="I223" s="1">
        <f t="shared" si="18"/>
        <v>16978.967207378279</v>
      </c>
      <c r="K223" s="1">
        <v>90187.226583551703</v>
      </c>
    </row>
    <row r="224" spans="3:11" x14ac:dyDescent="0.25">
      <c r="C224">
        <v>213</v>
      </c>
      <c r="D224" s="1">
        <f t="shared" si="21"/>
        <v>16978.967207378279</v>
      </c>
      <c r="E224">
        <f t="shared" si="19"/>
        <v>5</v>
      </c>
      <c r="F224" s="1">
        <f t="shared" si="17"/>
        <v>-3364.8076781697014</v>
      </c>
      <c r="G224" s="1"/>
      <c r="H224" t="str">
        <f t="shared" si="20"/>
        <v/>
      </c>
      <c r="I224" s="1">
        <f t="shared" si="18"/>
        <v>13614.159529208577</v>
      </c>
      <c r="K224" s="1">
        <v>87161.148166096784</v>
      </c>
    </row>
    <row r="225" spans="3:11" x14ac:dyDescent="0.25">
      <c r="C225">
        <v>214</v>
      </c>
      <c r="D225" s="1">
        <f t="shared" si="21"/>
        <v>13614.159529208577</v>
      </c>
      <c r="E225">
        <f t="shared" si="19"/>
        <v>4</v>
      </c>
      <c r="F225" s="1">
        <f t="shared" si="17"/>
        <v>-3380.229713361312</v>
      </c>
      <c r="G225" s="1"/>
      <c r="H225" t="str">
        <f t="shared" si="20"/>
        <v/>
      </c>
      <c r="I225" s="1">
        <f t="shared" si="18"/>
        <v>10233.929815847265</v>
      </c>
      <c r="K225" s="1">
        <v>84121.200222561863</v>
      </c>
    </row>
    <row r="226" spans="3:11" x14ac:dyDescent="0.25">
      <c r="C226">
        <v>215</v>
      </c>
      <c r="D226" s="1">
        <f t="shared" si="21"/>
        <v>10233.929815847265</v>
      </c>
      <c r="E226">
        <f t="shared" si="19"/>
        <v>3</v>
      </c>
      <c r="F226" s="1">
        <f t="shared" si="17"/>
        <v>-3395.7224328808857</v>
      </c>
      <c r="G226" s="1"/>
      <c r="H226" t="str">
        <f t="shared" si="20"/>
        <v/>
      </c>
      <c r="I226" s="1">
        <f t="shared" si="18"/>
        <v>6838.2073829663786</v>
      </c>
      <c r="K226" s="1">
        <v>81067.319184285749</v>
      </c>
    </row>
    <row r="227" spans="3:11" x14ac:dyDescent="0.25">
      <c r="C227">
        <v>216</v>
      </c>
      <c r="D227" s="1">
        <f t="shared" si="21"/>
        <v>6838.2073829663786</v>
      </c>
      <c r="E227">
        <f t="shared" si="19"/>
        <v>2</v>
      </c>
      <c r="F227" s="1">
        <f t="shared" si="17"/>
        <v>-3411.2861606982556</v>
      </c>
      <c r="G227" s="1"/>
      <c r="H227" t="str">
        <f t="shared" si="20"/>
        <v/>
      </c>
      <c r="I227" s="1">
        <f t="shared" si="18"/>
        <v>3426.9212222681231</v>
      </c>
      <c r="K227" s="1">
        <v>77999.441191250866</v>
      </c>
    </row>
    <row r="228" spans="3:11" x14ac:dyDescent="0.25">
      <c r="C228">
        <v>217</v>
      </c>
      <c r="D228" s="1">
        <f t="shared" si="21"/>
        <v>3426.9212222681231</v>
      </c>
      <c r="E228">
        <f t="shared" si="19"/>
        <v>1</v>
      </c>
      <c r="F228" s="1">
        <f t="shared" si="17"/>
        <v>-3426.9212222681222</v>
      </c>
      <c r="G228" s="1"/>
      <c r="H228" t="str">
        <f t="shared" si="20"/>
        <v/>
      </c>
      <c r="I228" s="1">
        <f t="shared" si="18"/>
        <v>0</v>
      </c>
      <c r="K228" s="1">
        <v>74917.502090747905</v>
      </c>
    </row>
    <row r="229" spans="3:11" x14ac:dyDescent="0.25">
      <c r="C229">
        <v>218</v>
      </c>
      <c r="D229" s="1">
        <f t="shared" si="21"/>
        <v>0</v>
      </c>
      <c r="E229">
        <f t="shared" si="19"/>
        <v>0</v>
      </c>
      <c r="F229" s="1" t="e">
        <f t="shared" si="17"/>
        <v>#NUM!</v>
      </c>
      <c r="G229" s="1"/>
      <c r="H229" t="e">
        <f t="shared" si="20"/>
        <v>#NUM!</v>
      </c>
      <c r="I229" s="1" t="e">
        <f t="shared" si="18"/>
        <v>#NUM!</v>
      </c>
      <c r="K229" s="1">
        <v>71821.437436034306</v>
      </c>
    </row>
    <row r="230" spans="3:11" x14ac:dyDescent="0.25">
      <c r="C230">
        <v>219</v>
      </c>
      <c r="D230" s="1" t="e">
        <f t="shared" si="21"/>
        <v>#NUM!</v>
      </c>
      <c r="E230" t="e">
        <f t="shared" si="19"/>
        <v>#NUM!</v>
      </c>
      <c r="F230" s="1" t="e">
        <f t="shared" si="17"/>
        <v>#NUM!</v>
      </c>
      <c r="G230" s="1"/>
      <c r="H230" t="e">
        <f t="shared" si="20"/>
        <v>#NUM!</v>
      </c>
      <c r="I230" s="1" t="e">
        <f t="shared" si="18"/>
        <v>#NUM!</v>
      </c>
      <c r="K230" s="1">
        <v>68711.182484986595</v>
      </c>
    </row>
    <row r="231" spans="3:11" x14ac:dyDescent="0.25">
      <c r="C231">
        <v>220</v>
      </c>
      <c r="D231" s="1" t="e">
        <f t="shared" si="21"/>
        <v>#NUM!</v>
      </c>
      <c r="E231" t="e">
        <f t="shared" si="19"/>
        <v>#NUM!</v>
      </c>
      <c r="F231" s="1" t="e">
        <f t="shared" si="17"/>
        <v>#NUM!</v>
      </c>
      <c r="G231" s="1"/>
      <c r="H231" t="e">
        <f t="shared" si="20"/>
        <v>#NUM!</v>
      </c>
      <c r="I231" s="1" t="e">
        <f t="shared" si="18"/>
        <v>#NUM!</v>
      </c>
      <c r="K231" s="1">
        <v>65586.672198746586</v>
      </c>
    </row>
    <row r="232" spans="3:11" x14ac:dyDescent="0.25">
      <c r="C232">
        <v>221</v>
      </c>
      <c r="D232" s="1" t="e">
        <f t="shared" si="21"/>
        <v>#NUM!</v>
      </c>
      <c r="E232" t="e">
        <f t="shared" si="19"/>
        <v>#NUM!</v>
      </c>
      <c r="F232" s="1" t="e">
        <f t="shared" si="17"/>
        <v>#NUM!</v>
      </c>
      <c r="G232" s="1"/>
      <c r="H232" t="e">
        <f t="shared" si="20"/>
        <v>#NUM!</v>
      </c>
      <c r="I232" s="1" t="e">
        <f t="shared" si="18"/>
        <v>#NUM!</v>
      </c>
      <c r="K232" s="1">
        <v>62447.841240361311</v>
      </c>
    </row>
    <row r="233" spans="3:11" x14ac:dyDescent="0.25">
      <c r="C233">
        <v>222</v>
      </c>
      <c r="D233" s="1" t="e">
        <f t="shared" si="21"/>
        <v>#NUM!</v>
      </c>
      <c r="E233" t="e">
        <f t="shared" si="19"/>
        <v>#NUM!</v>
      </c>
      <c r="F233" s="1" t="e">
        <f t="shared" si="17"/>
        <v>#NUM!</v>
      </c>
      <c r="G233" s="1"/>
      <c r="H233" t="e">
        <f t="shared" si="20"/>
        <v>#NUM!</v>
      </c>
      <c r="I233" s="1" t="e">
        <f t="shared" si="18"/>
        <v>#NUM!</v>
      </c>
      <c r="K233" s="1">
        <v>59294.623973416776</v>
      </c>
    </row>
    <row r="234" spans="3:11" x14ac:dyDescent="0.25">
      <c r="C234">
        <v>223</v>
      </c>
      <c r="D234" s="1" t="e">
        <f t="shared" si="21"/>
        <v>#NUM!</v>
      </c>
      <c r="E234" t="e">
        <f t="shared" si="19"/>
        <v>#NUM!</v>
      </c>
      <c r="F234" s="1" t="e">
        <f t="shared" si="17"/>
        <v>#NUM!</v>
      </c>
      <c r="G234" s="1"/>
      <c r="H234" t="e">
        <f t="shared" si="20"/>
        <v>#NUM!</v>
      </c>
      <c r="I234" s="1" t="e">
        <f t="shared" si="18"/>
        <v>#NUM!</v>
      </c>
      <c r="K234" s="1">
        <v>56126.954460665409</v>
      </c>
    </row>
    <row r="235" spans="3:11" x14ac:dyDescent="0.25">
      <c r="C235">
        <v>224</v>
      </c>
      <c r="D235" s="1" t="e">
        <f t="shared" si="21"/>
        <v>#NUM!</v>
      </c>
      <c r="E235" t="e">
        <f t="shared" si="19"/>
        <v>#NUM!</v>
      </c>
      <c r="F235" s="1" t="e">
        <f t="shared" si="17"/>
        <v>#NUM!</v>
      </c>
      <c r="G235" s="1"/>
      <c r="H235" t="e">
        <f t="shared" si="20"/>
        <v>#NUM!</v>
      </c>
      <c r="I235" s="1" t="e">
        <f t="shared" si="18"/>
        <v>#NUM!</v>
      </c>
      <c r="K235" s="1">
        <v>52944.766462647262</v>
      </c>
    </row>
    <row r="236" spans="3:11" x14ac:dyDescent="0.25">
      <c r="C236">
        <v>225</v>
      </c>
      <c r="D236" s="1" t="e">
        <f t="shared" si="21"/>
        <v>#NUM!</v>
      </c>
      <c r="E236" t="e">
        <f t="shared" si="19"/>
        <v>#NUM!</v>
      </c>
      <c r="F236" s="1" t="e">
        <f t="shared" si="17"/>
        <v>#NUM!</v>
      </c>
      <c r="G236" s="1"/>
      <c r="H236" t="e">
        <f t="shared" si="20"/>
        <v>#NUM!</v>
      </c>
      <c r="I236" s="1" t="e">
        <f t="shared" si="18"/>
        <v>#NUM!</v>
      </c>
      <c r="K236" s="1">
        <v>49747.993436304867</v>
      </c>
    </row>
    <row r="237" spans="3:11" x14ac:dyDescent="0.25">
      <c r="C237">
        <v>226</v>
      </c>
      <c r="D237" s="1" t="e">
        <f t="shared" si="21"/>
        <v>#NUM!</v>
      </c>
      <c r="E237" t="e">
        <f t="shared" si="19"/>
        <v>#NUM!</v>
      </c>
      <c r="F237" s="1" t="e">
        <f t="shared" si="17"/>
        <v>#NUM!</v>
      </c>
      <c r="G237" s="1"/>
      <c r="H237" t="e">
        <f t="shared" si="20"/>
        <v>#NUM!</v>
      </c>
      <c r="I237" s="1" t="e">
        <f t="shared" si="18"/>
        <v>#NUM!</v>
      </c>
      <c r="K237" s="1">
        <v>46536.568533591737</v>
      </c>
    </row>
    <row r="238" spans="3:11" x14ac:dyDescent="0.25">
      <c r="C238">
        <v>227</v>
      </c>
      <c r="D238" s="1" t="e">
        <f t="shared" si="21"/>
        <v>#NUM!</v>
      </c>
      <c r="E238" t="e">
        <f t="shared" si="19"/>
        <v>#NUM!</v>
      </c>
      <c r="F238" s="1" t="e">
        <f t="shared" si="17"/>
        <v>#NUM!</v>
      </c>
      <c r="G238" s="1"/>
      <c r="H238" t="e">
        <f t="shared" si="20"/>
        <v>#NUM!</v>
      </c>
      <c r="I238" s="1" t="e">
        <f t="shared" si="18"/>
        <v>#NUM!</v>
      </c>
      <c r="K238" s="1">
        <v>43310.424600074504</v>
      </c>
    </row>
    <row r="239" spans="3:11" x14ac:dyDescent="0.25">
      <c r="C239">
        <v>228</v>
      </c>
      <c r="D239" s="1" t="e">
        <f t="shared" si="21"/>
        <v>#NUM!</v>
      </c>
      <c r="E239" t="e">
        <f t="shared" si="19"/>
        <v>#NUM!</v>
      </c>
      <c r="F239" s="1" t="e">
        <f t="shared" si="17"/>
        <v>#NUM!</v>
      </c>
      <c r="G239" s="1"/>
      <c r="H239" t="e">
        <f t="shared" si="20"/>
        <v>#NUM!</v>
      </c>
      <c r="I239" s="1" t="e">
        <f t="shared" si="18"/>
        <v>#NUM!</v>
      </c>
      <c r="K239" s="1">
        <v>40069.494173528648</v>
      </c>
    </row>
    <row r="240" spans="3:11" x14ac:dyDescent="0.25">
      <c r="C240">
        <v>229</v>
      </c>
      <c r="D240" s="1" t="e">
        <f t="shared" si="21"/>
        <v>#NUM!</v>
      </c>
      <c r="E240" t="e">
        <f t="shared" si="19"/>
        <v>#NUM!</v>
      </c>
      <c r="F240" s="1" t="e">
        <f t="shared" si="17"/>
        <v>#NUM!</v>
      </c>
      <c r="G240" s="1"/>
      <c r="H240" t="e">
        <f t="shared" si="20"/>
        <v>#NUM!</v>
      </c>
      <c r="I240" s="1" t="e">
        <f t="shared" si="18"/>
        <v>#NUM!</v>
      </c>
      <c r="K240" s="1">
        <v>36813.709482527789</v>
      </c>
    </row>
    <row r="241" spans="3:11" x14ac:dyDescent="0.25">
      <c r="C241">
        <v>230</v>
      </c>
      <c r="D241" s="1" t="e">
        <f t="shared" si="21"/>
        <v>#NUM!</v>
      </c>
      <c r="E241" t="e">
        <f t="shared" si="19"/>
        <v>#NUM!</v>
      </c>
      <c r="F241" s="1" t="e">
        <f t="shared" si="17"/>
        <v>#NUM!</v>
      </c>
      <c r="G241" s="1"/>
      <c r="H241" t="e">
        <f t="shared" si="20"/>
        <v>#NUM!</v>
      </c>
      <c r="I241" s="1" t="e">
        <f t="shared" si="18"/>
        <v>#NUM!</v>
      </c>
      <c r="K241" s="1">
        <v>33543.002445026512</v>
      </c>
    </row>
    <row r="242" spans="3:11" x14ac:dyDescent="0.25">
      <c r="C242">
        <v>231</v>
      </c>
      <c r="D242" s="1" t="e">
        <f t="shared" si="21"/>
        <v>#NUM!</v>
      </c>
      <c r="E242" t="e">
        <f t="shared" si="19"/>
        <v>#NUM!</v>
      </c>
      <c r="F242" s="1" t="e">
        <f t="shared" si="17"/>
        <v>#NUM!</v>
      </c>
      <c r="G242" s="1"/>
      <c r="H242" t="e">
        <f t="shared" si="20"/>
        <v>#NUM!</v>
      </c>
      <c r="I242" s="1" t="e">
        <f t="shared" si="18"/>
        <v>#NUM!</v>
      </c>
      <c r="K242" s="1">
        <v>30257.304666936689</v>
      </c>
    </row>
    <row r="243" spans="3:11" x14ac:dyDescent="0.25">
      <c r="C243">
        <v>232</v>
      </c>
      <c r="D243" s="1" t="e">
        <f t="shared" si="21"/>
        <v>#NUM!</v>
      </c>
      <c r="E243" t="e">
        <f t="shared" si="19"/>
        <v>#NUM!</v>
      </c>
      <c r="F243" s="1" t="e">
        <f t="shared" si="17"/>
        <v>#NUM!</v>
      </c>
      <c r="G243" s="1"/>
      <c r="H243" t="e">
        <f t="shared" si="20"/>
        <v>#NUM!</v>
      </c>
      <c r="I243" s="1" t="e">
        <f t="shared" si="18"/>
        <v>#NUM!</v>
      </c>
      <c r="K243" s="1">
        <v>26956.547440697286</v>
      </c>
    </row>
    <row r="244" spans="3:11" x14ac:dyDescent="0.25">
      <c r="C244">
        <v>233</v>
      </c>
      <c r="D244" s="1" t="e">
        <f t="shared" si="21"/>
        <v>#NUM!</v>
      </c>
      <c r="E244" t="e">
        <f t="shared" si="19"/>
        <v>#NUM!</v>
      </c>
      <c r="F244" s="1" t="e">
        <f t="shared" si="17"/>
        <v>#NUM!</v>
      </c>
      <c r="G244" s="1"/>
      <c r="H244" t="e">
        <f t="shared" si="20"/>
        <v>#NUM!</v>
      </c>
      <c r="I244" s="1" t="e">
        <f t="shared" si="18"/>
        <v>#NUM!</v>
      </c>
      <c r="K244" s="1">
        <v>23640.66174383762</v>
      </c>
    </row>
    <row r="245" spans="3:11" x14ac:dyDescent="0.25">
      <c r="C245">
        <v>234</v>
      </c>
      <c r="D245" s="1" t="e">
        <f t="shared" si="21"/>
        <v>#NUM!</v>
      </c>
      <c r="E245" t="e">
        <f t="shared" si="19"/>
        <v>#NUM!</v>
      </c>
      <c r="F245" s="1" t="e">
        <f t="shared" si="17"/>
        <v>#NUM!</v>
      </c>
      <c r="G245" s="1"/>
      <c r="H245" t="e">
        <f t="shared" si="20"/>
        <v>#NUM!</v>
      </c>
      <c r="I245" s="1" t="e">
        <f t="shared" si="18"/>
        <v>#NUM!</v>
      </c>
      <c r="K245" s="1">
        <v>20309.578237534013</v>
      </c>
    </row>
    <row r="246" spans="3:11" x14ac:dyDescent="0.25">
      <c r="C246">
        <v>235</v>
      </c>
      <c r="D246" s="1" t="e">
        <f t="shared" si="21"/>
        <v>#NUM!</v>
      </c>
      <c r="E246" t="e">
        <f t="shared" si="19"/>
        <v>#NUM!</v>
      </c>
      <c r="F246" s="1" t="e">
        <f t="shared" si="17"/>
        <v>#NUM!</v>
      </c>
      <c r="G246" s="1"/>
      <c r="H246" t="e">
        <f t="shared" si="20"/>
        <v>#NUM!</v>
      </c>
      <c r="I246" s="1" t="e">
        <f t="shared" si="18"/>
        <v>#NUM!</v>
      </c>
      <c r="K246" s="1">
        <v>16963.227265159851</v>
      </c>
    </row>
    <row r="247" spans="3:11" x14ac:dyDescent="0.25">
      <c r="C247">
        <v>236</v>
      </c>
      <c r="D247" s="1" t="e">
        <f t="shared" si="21"/>
        <v>#NUM!</v>
      </c>
      <c r="E247" t="e">
        <f t="shared" si="19"/>
        <v>#NUM!</v>
      </c>
      <c r="F247" s="1" t="e">
        <f t="shared" si="17"/>
        <v>#NUM!</v>
      </c>
      <c r="G247" s="1"/>
      <c r="H247" t="e">
        <f t="shared" si="20"/>
        <v>#NUM!</v>
      </c>
      <c r="I247" s="1" t="e">
        <f t="shared" si="18"/>
        <v>#NUM!</v>
      </c>
      <c r="K247" s="1">
        <v>13601.538850828971</v>
      </c>
    </row>
    <row r="248" spans="3:11" x14ac:dyDescent="0.25">
      <c r="C248">
        <v>237</v>
      </c>
      <c r="D248" s="1" t="e">
        <f t="shared" si="21"/>
        <v>#NUM!</v>
      </c>
      <c r="E248" t="e">
        <f t="shared" si="19"/>
        <v>#NUM!</v>
      </c>
      <c r="F248" s="1" t="e">
        <f t="shared" si="17"/>
        <v>#NUM!</v>
      </c>
      <c r="G248" s="1"/>
      <c r="H248" t="e">
        <f t="shared" si="20"/>
        <v>#NUM!</v>
      </c>
      <c r="I248" s="1" t="e">
        <f t="shared" si="18"/>
        <v>#NUM!</v>
      </c>
      <c r="K248" s="1">
        <v>10224.442697932409</v>
      </c>
    </row>
    <row r="249" spans="3:11" x14ac:dyDescent="0.25">
      <c r="C249">
        <v>238</v>
      </c>
      <c r="D249" s="1" t="e">
        <f t="shared" si="21"/>
        <v>#NUM!</v>
      </c>
      <c r="E249" t="e">
        <f t="shared" si="19"/>
        <v>#NUM!</v>
      </c>
      <c r="F249" s="1" t="e">
        <f t="shared" si="17"/>
        <v>#NUM!</v>
      </c>
      <c r="G249" s="1"/>
      <c r="H249" t="e">
        <f t="shared" si="20"/>
        <v>#NUM!</v>
      </c>
      <c r="I249" s="1" t="e">
        <f t="shared" si="18"/>
        <v>#NUM!</v>
      </c>
      <c r="K249" s="1">
        <v>6831.8681876684032</v>
      </c>
    </row>
    <row r="250" spans="3:11" x14ac:dyDescent="0.25">
      <c r="C250">
        <v>239</v>
      </c>
      <c r="D250" s="1" t="e">
        <f t="shared" si="21"/>
        <v>#NUM!</v>
      </c>
      <c r="E250" t="e">
        <f t="shared" si="19"/>
        <v>#NUM!</v>
      </c>
      <c r="F250" s="1" t="e">
        <f t="shared" si="17"/>
        <v>#NUM!</v>
      </c>
      <c r="G250" s="1"/>
      <c r="H250" t="e">
        <f t="shared" si="20"/>
        <v>#NUM!</v>
      </c>
      <c r="I250" s="1" t="e">
        <f t="shared" si="18"/>
        <v>#NUM!</v>
      </c>
      <c r="K250" s="1">
        <v>3423.7443775656875</v>
      </c>
    </row>
    <row r="251" spans="3:11" x14ac:dyDescent="0.25">
      <c r="C251">
        <v>240</v>
      </c>
      <c r="D251" s="1" t="e">
        <f t="shared" si="21"/>
        <v>#NUM!</v>
      </c>
      <c r="E251" t="e">
        <f t="shared" si="19"/>
        <v>#NUM!</v>
      </c>
      <c r="F251" s="1" t="e">
        <f t="shared" si="17"/>
        <v>#NUM!</v>
      </c>
      <c r="G251" s="1"/>
      <c r="H251" t="e">
        <f t="shared" si="20"/>
        <v>#NUM!</v>
      </c>
      <c r="I251" s="1" t="e">
        <f t="shared" si="18"/>
        <v>#NUM!</v>
      </c>
      <c r="K251" s="1">
        <v>0</v>
      </c>
    </row>
    <row r="252" spans="3:11" x14ac:dyDescent="0.25">
      <c r="D252" s="1"/>
      <c r="F252" s="1"/>
      <c r="G252" s="1"/>
      <c r="H252" s="3"/>
      <c r="I252" s="1"/>
      <c r="K252" s="1"/>
    </row>
    <row r="253" spans="3:11" x14ac:dyDescent="0.25">
      <c r="D253" s="1"/>
      <c r="F253" s="1"/>
      <c r="G253" s="1"/>
      <c r="H253" s="3"/>
      <c r="I253" s="1"/>
      <c r="K253" s="1"/>
    </row>
    <row r="254" spans="3:11" x14ac:dyDescent="0.25">
      <c r="D254" s="1"/>
      <c r="F254" s="1"/>
      <c r="G254" s="1"/>
      <c r="H254" s="3"/>
      <c r="I254" s="1"/>
    </row>
    <row r="255" spans="3:11" x14ac:dyDescent="0.25">
      <c r="D255" s="1"/>
      <c r="F255" s="1"/>
      <c r="G255" s="1"/>
      <c r="H255" s="3"/>
      <c r="I255" s="1"/>
    </row>
    <row r="256" spans="3:11" x14ac:dyDescent="0.25">
      <c r="D256" s="1"/>
      <c r="F256" s="1"/>
      <c r="G256" s="1"/>
      <c r="H256" s="3"/>
      <c r="I256" s="1"/>
    </row>
    <row r="257" spans="4:9" x14ac:dyDescent="0.25">
      <c r="D257" s="1"/>
      <c r="F257" s="1"/>
      <c r="G257" s="1"/>
      <c r="H257" s="3"/>
      <c r="I257" s="1"/>
    </row>
    <row r="258" spans="4:9" x14ac:dyDescent="0.25">
      <c r="D258" s="1"/>
      <c r="F258" s="1"/>
      <c r="G258" s="1"/>
      <c r="H258" s="3"/>
      <c r="I258" s="1"/>
    </row>
    <row r="259" spans="4:9" x14ac:dyDescent="0.25">
      <c r="D259" s="1"/>
      <c r="F259" s="1"/>
      <c r="G259" s="1"/>
      <c r="H259" s="3"/>
      <c r="I259" s="1"/>
    </row>
    <row r="260" spans="4:9" x14ac:dyDescent="0.25">
      <c r="D260" s="1"/>
      <c r="F260" s="1"/>
      <c r="G260" s="1"/>
      <c r="H260" s="3"/>
      <c r="I260" s="1"/>
    </row>
    <row r="261" spans="4:9" x14ac:dyDescent="0.25">
      <c r="D261" s="1"/>
      <c r="F261" s="1"/>
      <c r="G261" s="1"/>
      <c r="H261" s="3"/>
      <c r="I261" s="1"/>
    </row>
    <row r="262" spans="4:9" x14ac:dyDescent="0.25">
      <c r="D262" s="1"/>
      <c r="F262" s="1"/>
      <c r="G262" s="1"/>
      <c r="H262" s="3"/>
      <c r="I262" s="1"/>
    </row>
    <row r="263" spans="4:9" x14ac:dyDescent="0.25">
      <c r="D263" s="1"/>
      <c r="F263" s="1"/>
      <c r="G263" s="1"/>
      <c r="H263" s="3"/>
      <c r="I263" s="1"/>
    </row>
    <row r="264" spans="4:9" x14ac:dyDescent="0.25">
      <c r="D264" s="1"/>
      <c r="F264" s="1"/>
      <c r="G264" s="1"/>
      <c r="H264" s="3"/>
      <c r="I264" s="1"/>
    </row>
    <row r="265" spans="4:9" x14ac:dyDescent="0.25">
      <c r="D265" s="1"/>
      <c r="F265" s="1"/>
      <c r="G265" s="1"/>
      <c r="H265" s="3"/>
      <c r="I265" s="1"/>
    </row>
    <row r="266" spans="4:9" x14ac:dyDescent="0.25">
      <c r="D266" s="1"/>
      <c r="F266" s="1"/>
      <c r="G266" s="1"/>
      <c r="H266" s="3"/>
      <c r="I266" s="1"/>
    </row>
    <row r="267" spans="4:9" x14ac:dyDescent="0.25">
      <c r="D267" s="1"/>
      <c r="F267" s="1"/>
      <c r="G267" s="1"/>
      <c r="H267" s="3"/>
      <c r="I267" s="1"/>
    </row>
    <row r="268" spans="4:9" x14ac:dyDescent="0.25">
      <c r="D268" s="1"/>
      <c r="F268" s="1"/>
      <c r="G268" s="1"/>
      <c r="H268" s="3"/>
      <c r="I268" s="1"/>
    </row>
    <row r="269" spans="4:9" x14ac:dyDescent="0.25">
      <c r="D269" s="1"/>
      <c r="F269" s="1"/>
      <c r="G269" s="1"/>
      <c r="H269" s="3"/>
      <c r="I269" s="1"/>
    </row>
    <row r="270" spans="4:9" x14ac:dyDescent="0.25">
      <c r="D270" s="1"/>
      <c r="F270" s="1"/>
      <c r="G270" s="1"/>
      <c r="H270" s="3"/>
      <c r="I270" s="1"/>
    </row>
    <row r="271" spans="4:9" x14ac:dyDescent="0.25">
      <c r="D271" s="1"/>
      <c r="F271" s="1"/>
      <c r="G271" s="1"/>
      <c r="H271" s="3"/>
      <c r="I271" s="1"/>
    </row>
    <row r="272" spans="4:9" x14ac:dyDescent="0.25">
      <c r="D272" s="1"/>
      <c r="F272" s="1"/>
      <c r="G272" s="1"/>
      <c r="H272" s="3"/>
      <c r="I272" s="1"/>
    </row>
    <row r="273" spans="4:9" x14ac:dyDescent="0.25">
      <c r="D273" s="1"/>
      <c r="F273" s="1"/>
      <c r="G273" s="1"/>
      <c r="H273" s="3"/>
      <c r="I273" s="1"/>
    </row>
    <row r="274" spans="4:9" x14ac:dyDescent="0.25">
      <c r="D274" s="1"/>
      <c r="F274" s="1"/>
      <c r="G274" s="1"/>
      <c r="H274" s="3"/>
      <c r="I274" s="1"/>
    </row>
    <row r="275" spans="4:9" x14ac:dyDescent="0.25">
      <c r="D275" s="1"/>
      <c r="F275" s="1"/>
      <c r="G275" s="1"/>
      <c r="H275" s="3"/>
      <c r="I275" s="1"/>
    </row>
    <row r="276" spans="4:9" x14ac:dyDescent="0.25">
      <c r="D276" s="1"/>
      <c r="F276" s="1"/>
      <c r="G276" s="1"/>
      <c r="H276" s="3"/>
      <c r="I276" s="1"/>
    </row>
    <row r="277" spans="4:9" x14ac:dyDescent="0.25">
      <c r="D277" s="1"/>
      <c r="F277" s="1"/>
      <c r="G277" s="1"/>
      <c r="H277" s="3"/>
      <c r="I277" s="1"/>
    </row>
    <row r="278" spans="4:9" x14ac:dyDescent="0.25">
      <c r="D278" s="1"/>
      <c r="F278" s="1"/>
      <c r="G278" s="1"/>
      <c r="H278" s="3"/>
      <c r="I278" s="1"/>
    </row>
    <row r="279" spans="4:9" x14ac:dyDescent="0.25">
      <c r="D279" s="1"/>
      <c r="F279" s="1"/>
      <c r="G279" s="1"/>
      <c r="H279" s="3"/>
      <c r="I279" s="1"/>
    </row>
    <row r="280" spans="4:9" x14ac:dyDescent="0.25">
      <c r="D280" s="1"/>
      <c r="F280" s="1"/>
      <c r="G280" s="1"/>
      <c r="H280" s="3"/>
      <c r="I280" s="1"/>
    </row>
    <row r="281" spans="4:9" x14ac:dyDescent="0.25">
      <c r="D281" s="1"/>
      <c r="F281" s="1"/>
      <c r="G281" s="1"/>
      <c r="H281" s="3"/>
      <c r="I281" s="1"/>
    </row>
    <row r="282" spans="4:9" x14ac:dyDescent="0.25">
      <c r="D282" s="1"/>
      <c r="F282" s="1"/>
      <c r="G282" s="1"/>
      <c r="H282" s="3"/>
      <c r="I282" s="1"/>
    </row>
    <row r="283" spans="4:9" x14ac:dyDescent="0.25">
      <c r="D283" s="1"/>
      <c r="F283" s="1"/>
      <c r="G283" s="1"/>
      <c r="H283" s="3"/>
      <c r="I283" s="1"/>
    </row>
    <row r="284" spans="4:9" x14ac:dyDescent="0.25">
      <c r="D284" s="1"/>
      <c r="F284" s="1"/>
      <c r="G284" s="1"/>
      <c r="H284" s="3"/>
      <c r="I284" s="1"/>
    </row>
    <row r="285" spans="4:9" x14ac:dyDescent="0.25">
      <c r="D285" s="1"/>
      <c r="F285" s="1"/>
      <c r="G285" s="1"/>
      <c r="H285" s="3"/>
      <c r="I285" s="1"/>
    </row>
    <row r="286" spans="4:9" x14ac:dyDescent="0.25">
      <c r="D286" s="1"/>
      <c r="F286" s="1"/>
      <c r="G286" s="1"/>
      <c r="H286" s="3"/>
      <c r="I286" s="1"/>
    </row>
    <row r="287" spans="4:9" x14ac:dyDescent="0.25">
      <c r="D287" s="1"/>
      <c r="F287" s="1"/>
      <c r="G287" s="1"/>
      <c r="H287" s="3"/>
      <c r="I287" s="1"/>
    </row>
    <row r="288" spans="4:9" x14ac:dyDescent="0.25">
      <c r="D288" s="1"/>
      <c r="F288" s="1"/>
      <c r="G288" s="1"/>
      <c r="H288" s="3"/>
      <c r="I288" s="1"/>
    </row>
    <row r="289" spans="4:9" x14ac:dyDescent="0.25">
      <c r="D289" s="1"/>
      <c r="F289" s="1"/>
      <c r="G289" s="1"/>
      <c r="H289" s="3"/>
      <c r="I289" s="1"/>
    </row>
    <row r="290" spans="4:9" x14ac:dyDescent="0.25">
      <c r="D290" s="1"/>
      <c r="F290" s="1"/>
      <c r="G290" s="1"/>
      <c r="H290" s="3"/>
      <c r="I290" s="1"/>
    </row>
    <row r="291" spans="4:9" x14ac:dyDescent="0.25">
      <c r="D291" s="1"/>
      <c r="F291" s="1"/>
      <c r="G291" s="1"/>
      <c r="H291" s="3"/>
      <c r="I291" s="1"/>
    </row>
    <row r="292" spans="4:9" x14ac:dyDescent="0.25">
      <c r="D292" s="1"/>
      <c r="F292" s="1"/>
      <c r="G292" s="1"/>
      <c r="H292" s="3"/>
      <c r="I292" s="1"/>
    </row>
    <row r="293" spans="4:9" x14ac:dyDescent="0.25">
      <c r="D293" s="1"/>
      <c r="F293" s="1"/>
      <c r="G293" s="1"/>
      <c r="H293" s="3"/>
      <c r="I293" s="1"/>
    </row>
    <row r="294" spans="4:9" x14ac:dyDescent="0.25">
      <c r="D294" s="1"/>
      <c r="F294" s="1"/>
      <c r="G294" s="1"/>
      <c r="H294" s="3"/>
      <c r="I294" s="1"/>
    </row>
    <row r="295" spans="4:9" x14ac:dyDescent="0.25">
      <c r="D295" s="1"/>
      <c r="F295" s="1"/>
      <c r="G295" s="1"/>
      <c r="H295" s="3"/>
      <c r="I295" s="1"/>
    </row>
    <row r="296" spans="4:9" x14ac:dyDescent="0.25">
      <c r="D296" s="1"/>
      <c r="F296" s="1"/>
      <c r="G296" s="1"/>
      <c r="H296" s="3"/>
      <c r="I296" s="1"/>
    </row>
    <row r="297" spans="4:9" x14ac:dyDescent="0.25">
      <c r="D297" s="1"/>
      <c r="F297" s="1"/>
      <c r="G297" s="1"/>
      <c r="H297" s="3"/>
      <c r="I297" s="1"/>
    </row>
    <row r="298" spans="4:9" x14ac:dyDescent="0.25">
      <c r="D298" s="1"/>
      <c r="F298" s="1"/>
      <c r="G298" s="1"/>
      <c r="H298" s="3"/>
      <c r="I298" s="1"/>
    </row>
    <row r="299" spans="4:9" x14ac:dyDescent="0.25">
      <c r="D299" s="1"/>
      <c r="F299" s="1"/>
      <c r="G299" s="1"/>
      <c r="H299" s="3"/>
      <c r="I299" s="1"/>
    </row>
    <row r="300" spans="4:9" x14ac:dyDescent="0.25">
      <c r="D300" s="1"/>
      <c r="F300" s="1"/>
      <c r="G300" s="1"/>
      <c r="H300" s="3"/>
      <c r="I300" s="1"/>
    </row>
    <row r="301" spans="4:9" x14ac:dyDescent="0.25">
      <c r="D301" s="1"/>
      <c r="F301" s="1"/>
      <c r="G301" s="1"/>
      <c r="H301" s="3"/>
      <c r="I301" s="1"/>
    </row>
    <row r="302" spans="4:9" x14ac:dyDescent="0.25">
      <c r="D302" s="1"/>
      <c r="F302" s="1"/>
      <c r="G302" s="1"/>
      <c r="H302" s="3"/>
      <c r="I302" s="1"/>
    </row>
    <row r="303" spans="4:9" x14ac:dyDescent="0.25">
      <c r="D303" s="1"/>
      <c r="F303" s="1"/>
      <c r="G303" s="1"/>
      <c r="H303" s="3"/>
      <c r="I303" s="1"/>
    </row>
    <row r="304" spans="4:9" x14ac:dyDescent="0.25">
      <c r="D304" s="1"/>
      <c r="F304" s="1"/>
      <c r="G304" s="1"/>
      <c r="H304" s="3"/>
      <c r="I304" s="1"/>
    </row>
    <row r="305" spans="4:9" x14ac:dyDescent="0.25">
      <c r="D305" s="1"/>
      <c r="F305" s="1"/>
      <c r="G305" s="1"/>
      <c r="H305" s="3"/>
      <c r="I305" s="1"/>
    </row>
    <row r="306" spans="4:9" x14ac:dyDescent="0.25">
      <c r="D306" s="1"/>
      <c r="F306" s="1"/>
      <c r="G306" s="1"/>
      <c r="H306" s="3"/>
      <c r="I306" s="1"/>
    </row>
    <row r="307" spans="4:9" x14ac:dyDescent="0.25">
      <c r="D307" s="1"/>
      <c r="F307" s="1"/>
      <c r="G307" s="1"/>
      <c r="H307" s="3"/>
      <c r="I307" s="1"/>
    </row>
    <row r="308" spans="4:9" x14ac:dyDescent="0.25">
      <c r="D308" s="1"/>
      <c r="F308" s="1"/>
      <c r="G308" s="1"/>
      <c r="H308" s="3"/>
      <c r="I308" s="1"/>
    </row>
    <row r="309" spans="4:9" x14ac:dyDescent="0.25">
      <c r="D309" s="1"/>
      <c r="F309" s="1"/>
      <c r="G309" s="1"/>
      <c r="H309" s="3"/>
      <c r="I309" s="1"/>
    </row>
    <row r="310" spans="4:9" x14ac:dyDescent="0.25">
      <c r="D310" s="1"/>
      <c r="F310" s="1"/>
      <c r="G310" s="1"/>
      <c r="H310" s="3"/>
      <c r="I310" s="1"/>
    </row>
    <row r="311" spans="4:9" x14ac:dyDescent="0.25">
      <c r="D311" s="1"/>
      <c r="F311" s="1"/>
      <c r="G311" s="1"/>
      <c r="H311" s="3"/>
      <c r="I311" s="1"/>
    </row>
    <row r="312" spans="4:9" x14ac:dyDescent="0.25">
      <c r="D312" s="1"/>
      <c r="F312" s="1"/>
      <c r="G312" s="1"/>
      <c r="H312" s="3"/>
      <c r="I312" s="1"/>
    </row>
    <row r="313" spans="4:9" x14ac:dyDescent="0.25">
      <c r="D313" s="1"/>
      <c r="F313" s="1"/>
      <c r="G313" s="1"/>
      <c r="H313" s="3"/>
      <c r="I313" s="1"/>
    </row>
    <row r="314" spans="4:9" x14ac:dyDescent="0.25">
      <c r="D314" s="1"/>
      <c r="F314" s="1"/>
      <c r="G314" s="1"/>
      <c r="H314" s="3"/>
      <c r="I314" s="1"/>
    </row>
    <row r="315" spans="4:9" x14ac:dyDescent="0.25">
      <c r="D315" s="1"/>
      <c r="F315" s="1"/>
      <c r="G315" s="1"/>
      <c r="H315" s="3"/>
      <c r="I315" s="1"/>
    </row>
    <row r="316" spans="4:9" x14ac:dyDescent="0.25">
      <c r="D316" s="1"/>
      <c r="F316" s="1"/>
      <c r="G316" s="1"/>
      <c r="H316" s="3"/>
      <c r="I316" s="1"/>
    </row>
    <row r="317" spans="4:9" x14ac:dyDescent="0.25">
      <c r="D317" s="1"/>
      <c r="F317" s="1"/>
      <c r="G317" s="1"/>
      <c r="H317" s="3"/>
      <c r="I317" s="1"/>
    </row>
    <row r="318" spans="4:9" x14ac:dyDescent="0.25">
      <c r="D318" s="1"/>
      <c r="F318" s="1"/>
      <c r="G318" s="1"/>
      <c r="H318" s="3"/>
      <c r="I318" s="1"/>
    </row>
    <row r="319" spans="4:9" x14ac:dyDescent="0.25">
      <c r="D319" s="1"/>
      <c r="F319" s="1"/>
      <c r="G319" s="1"/>
      <c r="H319" s="3"/>
      <c r="I319" s="1"/>
    </row>
    <row r="320" spans="4:9" x14ac:dyDescent="0.25">
      <c r="D320" s="1"/>
      <c r="F320" s="1"/>
      <c r="G320" s="1"/>
      <c r="H320" s="3"/>
      <c r="I320" s="1"/>
    </row>
    <row r="321" spans="4:9" x14ac:dyDescent="0.25">
      <c r="D321" s="1"/>
      <c r="F321" s="1"/>
      <c r="G321" s="1"/>
      <c r="H321" s="3"/>
      <c r="I321" s="1"/>
    </row>
    <row r="322" spans="4:9" x14ac:dyDescent="0.25">
      <c r="D322" s="1"/>
      <c r="F322" s="1"/>
      <c r="G322" s="1"/>
      <c r="H322" s="3"/>
      <c r="I322" s="1"/>
    </row>
    <row r="323" spans="4:9" x14ac:dyDescent="0.25">
      <c r="D323" s="1"/>
      <c r="F323" s="1"/>
      <c r="G323" s="1"/>
      <c r="H323" s="3"/>
      <c r="I323" s="1"/>
    </row>
    <row r="324" spans="4:9" x14ac:dyDescent="0.25">
      <c r="D324" s="1"/>
      <c r="F324" s="1"/>
      <c r="G324" s="1"/>
      <c r="H324" s="3"/>
      <c r="I324" s="1"/>
    </row>
    <row r="325" spans="4:9" x14ac:dyDescent="0.25">
      <c r="D325" s="1"/>
      <c r="F325" s="1"/>
      <c r="G325" s="1"/>
      <c r="H325" s="3"/>
      <c r="I325" s="1"/>
    </row>
    <row r="326" spans="4:9" x14ac:dyDescent="0.25">
      <c r="D326" s="1"/>
      <c r="F326" s="1"/>
      <c r="G326" s="1"/>
      <c r="H326" s="3"/>
      <c r="I326" s="1"/>
    </row>
    <row r="327" spans="4:9" x14ac:dyDescent="0.25">
      <c r="D327" s="1"/>
      <c r="F327" s="1"/>
      <c r="G327" s="1"/>
      <c r="H327" s="3"/>
      <c r="I327" s="1"/>
    </row>
    <row r="328" spans="4:9" x14ac:dyDescent="0.25">
      <c r="D328" s="1"/>
      <c r="F328" s="1"/>
      <c r="G328" s="1"/>
      <c r="H328" s="3"/>
      <c r="I328" s="1"/>
    </row>
    <row r="329" spans="4:9" x14ac:dyDescent="0.25">
      <c r="D329" s="1"/>
      <c r="F329" s="1"/>
      <c r="G329" s="1"/>
      <c r="H329" s="3"/>
      <c r="I329" s="1"/>
    </row>
    <row r="330" spans="4:9" x14ac:dyDescent="0.25">
      <c r="D330" s="1"/>
      <c r="F330" s="1"/>
      <c r="G330" s="1"/>
      <c r="H330" s="3"/>
      <c r="I330" s="1"/>
    </row>
    <row r="331" spans="4:9" x14ac:dyDescent="0.25">
      <c r="D331" s="1"/>
      <c r="F331" s="1"/>
      <c r="G331" s="1"/>
      <c r="H331" s="3"/>
      <c r="I331" s="1"/>
    </row>
    <row r="332" spans="4:9" x14ac:dyDescent="0.25">
      <c r="D332" s="1"/>
      <c r="F332" s="1"/>
      <c r="G332" s="1"/>
      <c r="H332" s="3"/>
      <c r="I332" s="1"/>
    </row>
    <row r="333" spans="4:9" x14ac:dyDescent="0.25">
      <c r="D333" s="1"/>
      <c r="F333" s="1"/>
      <c r="G333" s="1"/>
      <c r="H333" s="3"/>
      <c r="I333" s="1"/>
    </row>
    <row r="334" spans="4:9" x14ac:dyDescent="0.25">
      <c r="D334" s="1"/>
      <c r="F334" s="1"/>
      <c r="G334" s="1"/>
      <c r="H334" s="3"/>
      <c r="I334" s="1"/>
    </row>
    <row r="335" spans="4:9" x14ac:dyDescent="0.25">
      <c r="D335" s="1"/>
      <c r="F335" s="1"/>
      <c r="G335" s="1"/>
      <c r="H335" s="3"/>
      <c r="I335" s="1"/>
    </row>
    <row r="336" spans="4:9" x14ac:dyDescent="0.25">
      <c r="D336" s="1"/>
      <c r="F336" s="1"/>
      <c r="G336" s="1"/>
      <c r="H336" s="3"/>
      <c r="I336" s="1"/>
    </row>
    <row r="337" spans="4:9" x14ac:dyDescent="0.25">
      <c r="D337" s="1"/>
      <c r="F337" s="1"/>
      <c r="G337" s="1"/>
      <c r="H337" s="3"/>
      <c r="I337" s="1"/>
    </row>
    <row r="338" spans="4:9" x14ac:dyDescent="0.25">
      <c r="D338" s="1"/>
      <c r="F338" s="1"/>
      <c r="G338" s="1"/>
      <c r="H338" s="3"/>
      <c r="I338" s="1"/>
    </row>
    <row r="339" spans="4:9" x14ac:dyDescent="0.25">
      <c r="D339" s="1"/>
      <c r="F339" s="1"/>
      <c r="G339" s="1"/>
      <c r="H339" s="3"/>
      <c r="I339" s="1"/>
    </row>
    <row r="340" spans="4:9" x14ac:dyDescent="0.25">
      <c r="D340" s="1"/>
      <c r="F340" s="1"/>
      <c r="G340" s="1"/>
      <c r="H340" s="3"/>
      <c r="I340" s="1"/>
    </row>
    <row r="341" spans="4:9" x14ac:dyDescent="0.25">
      <c r="D341" s="1"/>
      <c r="F341" s="1"/>
      <c r="G341" s="1"/>
      <c r="H341" s="3"/>
      <c r="I341" s="1"/>
    </row>
    <row r="342" spans="4:9" x14ac:dyDescent="0.25">
      <c r="D342" s="1"/>
      <c r="F342" s="1"/>
      <c r="G342" s="1"/>
      <c r="H342" s="3"/>
      <c r="I342" s="1"/>
    </row>
    <row r="343" spans="4:9" x14ac:dyDescent="0.25">
      <c r="D343" s="1"/>
      <c r="F343" s="1"/>
      <c r="G343" s="1"/>
      <c r="H343" s="3"/>
      <c r="I343" s="1"/>
    </row>
    <row r="344" spans="4:9" x14ac:dyDescent="0.25">
      <c r="D344" s="1"/>
      <c r="F344" s="1"/>
      <c r="G344" s="1"/>
      <c r="H344" s="3"/>
      <c r="I344" s="1"/>
    </row>
    <row r="345" spans="4:9" x14ac:dyDescent="0.25">
      <c r="D345" s="1"/>
      <c r="F345" s="1"/>
      <c r="G345" s="1"/>
      <c r="H345" s="3"/>
      <c r="I345" s="1"/>
    </row>
    <row r="346" spans="4:9" x14ac:dyDescent="0.25">
      <c r="D346" s="1"/>
      <c r="F346" s="1"/>
      <c r="G346" s="1"/>
      <c r="H346" s="3"/>
      <c r="I346" s="1"/>
    </row>
    <row r="347" spans="4:9" x14ac:dyDescent="0.25">
      <c r="D347" s="1"/>
      <c r="F347" s="1"/>
      <c r="G347" s="1"/>
      <c r="H347" s="3"/>
      <c r="I347" s="1"/>
    </row>
    <row r="348" spans="4:9" x14ac:dyDescent="0.25">
      <c r="D348" s="1"/>
      <c r="F348" s="1"/>
      <c r="G348" s="1"/>
      <c r="H348" s="3"/>
      <c r="I348" s="1"/>
    </row>
    <row r="349" spans="4:9" x14ac:dyDescent="0.25">
      <c r="D349" s="1"/>
      <c r="F349" s="1"/>
      <c r="G349" s="1"/>
      <c r="H349" s="3"/>
      <c r="I349" s="1"/>
    </row>
    <row r="350" spans="4:9" x14ac:dyDescent="0.25">
      <c r="D350" s="1"/>
      <c r="F350" s="1"/>
      <c r="G350" s="1"/>
      <c r="H350" s="3"/>
      <c r="I350" s="1"/>
    </row>
    <row r="351" spans="4:9" x14ac:dyDescent="0.25">
      <c r="D351" s="1"/>
      <c r="F351" s="1"/>
      <c r="G351" s="1"/>
      <c r="H351" s="3"/>
      <c r="I351" s="1"/>
    </row>
    <row r="352" spans="4:9" x14ac:dyDescent="0.25">
      <c r="D352" s="1"/>
      <c r="F352" s="1"/>
      <c r="G352" s="1"/>
      <c r="H352" s="3"/>
      <c r="I352" s="1"/>
    </row>
    <row r="353" spans="4:9" x14ac:dyDescent="0.25">
      <c r="D353" s="1"/>
      <c r="F353" s="1"/>
      <c r="G353" s="1"/>
      <c r="H353" s="3"/>
      <c r="I353" s="1"/>
    </row>
    <row r="354" spans="4:9" x14ac:dyDescent="0.25">
      <c r="D354" s="1"/>
      <c r="F354" s="1"/>
      <c r="G354" s="1"/>
      <c r="H354" s="3"/>
      <c r="I354" s="1"/>
    </row>
    <row r="355" spans="4:9" x14ac:dyDescent="0.25">
      <c r="D355" s="1"/>
      <c r="F355" s="1"/>
      <c r="G355" s="1"/>
      <c r="H355" s="3"/>
      <c r="I355" s="1"/>
    </row>
    <row r="356" spans="4:9" x14ac:dyDescent="0.25">
      <c r="D356" s="1"/>
      <c r="F356" s="1"/>
      <c r="G356" s="1"/>
      <c r="H356" s="3"/>
      <c r="I356" s="1"/>
    </row>
    <row r="357" spans="4:9" x14ac:dyDescent="0.25">
      <c r="D357" s="1"/>
      <c r="F357" s="1"/>
      <c r="G357" s="1"/>
      <c r="H357" s="3"/>
      <c r="I357" s="1"/>
    </row>
    <row r="358" spans="4:9" x14ac:dyDescent="0.25">
      <c r="D358" s="1"/>
      <c r="F358" s="1"/>
      <c r="G358" s="1"/>
      <c r="H358" s="3"/>
      <c r="I358" s="1"/>
    </row>
    <row r="359" spans="4:9" x14ac:dyDescent="0.25">
      <c r="D359" s="1"/>
      <c r="F359" s="1"/>
      <c r="G359" s="1"/>
      <c r="H359" s="3"/>
      <c r="I359" s="1"/>
    </row>
    <row r="360" spans="4:9" x14ac:dyDescent="0.25">
      <c r="D360" s="1"/>
      <c r="F360" s="1"/>
      <c r="G360" s="1"/>
      <c r="H360" s="3"/>
      <c r="I360" s="1"/>
    </row>
    <row r="361" spans="4:9" x14ac:dyDescent="0.25">
      <c r="D361" s="1"/>
      <c r="F361" s="1"/>
      <c r="G361" s="1"/>
      <c r="H361" s="3"/>
      <c r="I361" s="1"/>
    </row>
    <row r="362" spans="4:9" x14ac:dyDescent="0.25">
      <c r="D362" s="1"/>
      <c r="F362" s="1"/>
      <c r="G362" s="1"/>
      <c r="H362" s="3"/>
      <c r="I362" s="1"/>
    </row>
    <row r="363" spans="4:9" x14ac:dyDescent="0.25">
      <c r="D363" s="1"/>
      <c r="F363" s="1"/>
      <c r="G363" s="1"/>
      <c r="H363" s="3"/>
      <c r="I363" s="1"/>
    </row>
    <row r="364" spans="4:9" x14ac:dyDescent="0.25">
      <c r="D364" s="1"/>
      <c r="F364" s="1"/>
      <c r="G364" s="1"/>
      <c r="H364" s="3"/>
      <c r="I364" s="1"/>
    </row>
    <row r="365" spans="4:9" x14ac:dyDescent="0.25">
      <c r="D365" s="1"/>
      <c r="F365" s="1"/>
      <c r="G365" s="1"/>
      <c r="H365" s="3"/>
      <c r="I365" s="1"/>
    </row>
    <row r="366" spans="4:9" x14ac:dyDescent="0.25">
      <c r="D366" s="1"/>
      <c r="F366" s="1"/>
      <c r="G366" s="1"/>
      <c r="H366" s="3"/>
      <c r="I366" s="1"/>
    </row>
    <row r="367" spans="4:9" x14ac:dyDescent="0.25">
      <c r="D367" s="1"/>
      <c r="F367" s="1"/>
      <c r="G367" s="1"/>
      <c r="H367" s="3"/>
      <c r="I367" s="1"/>
    </row>
    <row r="368" spans="4:9" x14ac:dyDescent="0.25">
      <c r="D368" s="1"/>
      <c r="F368" s="1"/>
      <c r="G368" s="1"/>
      <c r="H368" s="3"/>
      <c r="I368" s="1"/>
    </row>
    <row r="369" spans="4:9" x14ac:dyDescent="0.25">
      <c r="D369" s="1"/>
      <c r="F369" s="1"/>
      <c r="G369" s="1"/>
      <c r="H369" s="3"/>
      <c r="I369" s="1"/>
    </row>
    <row r="370" spans="4:9" x14ac:dyDescent="0.25">
      <c r="D370" s="1"/>
      <c r="F370" s="1"/>
      <c r="G370" s="1"/>
      <c r="H370" s="3"/>
      <c r="I370" s="1"/>
    </row>
    <row r="371" spans="4:9" x14ac:dyDescent="0.25">
      <c r="D371" s="1"/>
      <c r="F371" s="1"/>
      <c r="G371" s="1"/>
      <c r="H371" s="3"/>
      <c r="I371" s="1"/>
    </row>
    <row r="372" spans="4:9" x14ac:dyDescent="0.25">
      <c r="D372" s="1"/>
      <c r="F372" s="1"/>
      <c r="H372" s="3"/>
      <c r="I372" s="1"/>
    </row>
  </sheetData>
  <mergeCells count="2">
    <mergeCell ref="B2:F2"/>
    <mergeCell ref="G1:K1"/>
  </mergeCells>
  <conditionalFormatting sqref="C12:G371">
    <cfRule type="expression" dxfId="0" priority="5">
      <formula>$G12&gt;0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1604BF8-A16D-4338-93A7-11D93A2923DC}">
            <x14:iconSet custom="1">
              <x14:cfvo type="percent">
                <xm:f>0</xm:f>
              </x14:cfvo>
              <x14:cfvo type="num">
                <xm:f>-20</xm:f>
              </x14:cfvo>
              <x14:cfvo type="num" gte="0">
                <xm:f>1</xm:f>
              </x14:cfvo>
              <x14:cfIcon iconSet="3TrafficLights1" iconId="0"/>
              <x14:cfIcon iconSet="3TrafficLights1" iconId="1"/>
              <x14:cfIcon iconSet="3ArrowsGray" iconId="0"/>
            </x14:iconSet>
          </x14:cfRule>
          <xm:sqref>H12:H374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krishnababu. p</dc:creator>
  <cp:lastModifiedBy>krishnababu. p</cp:lastModifiedBy>
  <dcterms:created xsi:type="dcterms:W3CDTF">2023-07-17T01:51:00Z</dcterms:created>
  <dcterms:modified xsi:type="dcterms:W3CDTF">2023-07-18T10:12:23Z</dcterms:modified>
</cp:coreProperties>
</file>