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70" yWindow="600" windowWidth="19815" windowHeight="6855"/>
  </bookViews>
  <sheets>
    <sheet name="ElectorsDataSummary" sheetId="2" r:id="rId1"/>
  </sheets>
  <calcPr calcId="125725"/>
</workbook>
</file>

<file path=xl/calcChain.xml><?xml version="1.0" encoding="utf-8"?>
<calcChain xmlns="http://schemas.openxmlformats.org/spreadsheetml/2006/main">
  <c r="I3" i="2"/>
  <c r="I6"/>
  <c r="I7"/>
  <c r="I8"/>
  <c r="C9"/>
  <c r="I9" s="1"/>
  <c r="I30" s="1"/>
  <c r="E9"/>
  <c r="G9"/>
  <c r="I12"/>
  <c r="I13"/>
  <c r="I14"/>
  <c r="I15"/>
  <c r="C16"/>
  <c r="E16"/>
  <c r="I16" s="1"/>
  <c r="I26" s="1"/>
  <c r="G16"/>
  <c r="I17"/>
  <c r="I20"/>
  <c r="C21"/>
  <c r="E21"/>
  <c r="I21"/>
  <c r="I22"/>
  <c r="C24"/>
  <c r="I24" s="1"/>
  <c r="E24"/>
  <c r="G24"/>
  <c r="C26"/>
  <c r="E26"/>
  <c r="I28"/>
  <c r="C30"/>
  <c r="E30"/>
</calcChain>
</file>

<file path=xl/sharedStrings.xml><?xml version="1.0" encoding="utf-8"?>
<sst xmlns="http://schemas.openxmlformats.org/spreadsheetml/2006/main" count="27" uniqueCount="22">
  <si>
    <t>Electors Data Summary</t>
  </si>
  <si>
    <t>TYPE OF CONSTUTENCIES</t>
  </si>
  <si>
    <t>Gen</t>
  </si>
  <si>
    <t>SC</t>
  </si>
  <si>
    <t>ST</t>
  </si>
  <si>
    <t>Total</t>
  </si>
  <si>
    <t>NO. OF CONSTITUENCIES</t>
  </si>
  <si>
    <t>ELECTORS</t>
  </si>
  <si>
    <t>Male</t>
  </si>
  <si>
    <t>Female</t>
  </si>
  <si>
    <t>Others</t>
  </si>
  <si>
    <t>ELECTORS WHO VOTED</t>
  </si>
  <si>
    <t>Postal</t>
  </si>
  <si>
    <t>PROXY</t>
  </si>
  <si>
    <t>REJECTED VOTES</t>
  </si>
  <si>
    <t>Votes</t>
  </si>
  <si>
    <t>Percentage(to postal votes)</t>
  </si>
  <si>
    <t xml:space="preserve">Votes not Retreived from EVM </t>
  </si>
  <si>
    <t>VALID VOTES</t>
  </si>
  <si>
    <t>Poll Percentage</t>
  </si>
  <si>
    <t>No. of Polling Stations</t>
  </si>
  <si>
    <t>Average No. of Electors Per Polling Station(including Service Electors)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</si>
</sst>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topLeftCell="A19" workbookViewId="0">
      <selection activeCell="K35" sqref="K35"/>
    </sheetView>
  </sheetViews>
  <sheetFormatPr defaultRowHeight="15"/>
  <cols>
    <col min="1" max="1" width="17.5703125" customWidth="1"/>
    <col min="2" max="2" width="27.85546875" customWidth="1"/>
    <col min="4" max="4" width="4.42578125" customWidth="1"/>
    <col min="6" max="6" width="4.42578125" customWidth="1"/>
    <col min="8" max="8" width="6" customWidth="1"/>
  </cols>
  <sheetData>
    <row r="1" spans="1:9" ht="18.7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t="s">
        <v>1</v>
      </c>
      <c r="C2" s="1" t="s">
        <v>2</v>
      </c>
      <c r="D2" s="1"/>
      <c r="E2" s="1" t="s">
        <v>3</v>
      </c>
      <c r="F2" s="1"/>
      <c r="G2" s="1" t="s">
        <v>4</v>
      </c>
      <c r="H2" s="1"/>
      <c r="I2" s="1" t="s">
        <v>5</v>
      </c>
    </row>
    <row r="3" spans="1:9">
      <c r="A3" t="s">
        <v>6</v>
      </c>
      <c r="C3" s="1">
        <v>318</v>
      </c>
      <c r="D3" s="1"/>
      <c r="E3" s="1">
        <v>85</v>
      </c>
      <c r="F3" s="1"/>
      <c r="G3" s="1">
        <v>0</v>
      </c>
      <c r="H3" s="1"/>
      <c r="I3" s="1">
        <f>SUM(C3:E3:G3)</f>
        <v>403</v>
      </c>
    </row>
    <row r="5" spans="1:9">
      <c r="A5" t="s">
        <v>7</v>
      </c>
    </row>
    <row r="6" spans="1:9">
      <c r="B6" t="s">
        <v>8</v>
      </c>
      <c r="C6">
        <v>61460151</v>
      </c>
      <c r="E6">
        <v>15582456</v>
      </c>
      <c r="G6">
        <v>0</v>
      </c>
      <c r="I6">
        <f>SUM(C6:E6:G6)</f>
        <v>77042607</v>
      </c>
    </row>
    <row r="7" spans="1:9">
      <c r="B7" t="s">
        <v>9</v>
      </c>
      <c r="C7">
        <v>51477951</v>
      </c>
      <c r="E7">
        <v>13135796</v>
      </c>
      <c r="G7">
        <v>0</v>
      </c>
      <c r="I7">
        <f>SUM(C7:E7:G7)</f>
        <v>64613747</v>
      </c>
    </row>
    <row r="8" spans="1:9">
      <c r="B8" t="s">
        <v>10</v>
      </c>
      <c r="C8">
        <v>6105</v>
      </c>
      <c r="E8">
        <v>1187</v>
      </c>
      <c r="G8">
        <v>0</v>
      </c>
      <c r="I8">
        <f>SUM(C8:E8:G8)</f>
        <v>7292</v>
      </c>
    </row>
    <row r="9" spans="1:9">
      <c r="B9" t="s">
        <v>5</v>
      </c>
      <c r="C9">
        <f>SUM(C6:C7:C8)</f>
        <v>112944207</v>
      </c>
      <c r="E9">
        <f>SUM(E6:E7:E8)</f>
        <v>28719439</v>
      </c>
      <c r="G9">
        <f>SUM(G6:G7:G8)</f>
        <v>0</v>
      </c>
      <c r="I9">
        <f>SUM(C9:E9:G9)</f>
        <v>141663646</v>
      </c>
    </row>
    <row r="11" spans="1:9">
      <c r="A11" t="s">
        <v>11</v>
      </c>
    </row>
    <row r="12" spans="1:9">
      <c r="B12" t="s">
        <v>8</v>
      </c>
      <c r="C12">
        <v>36321579</v>
      </c>
      <c r="E12">
        <v>9248488</v>
      </c>
      <c r="G12">
        <v>0</v>
      </c>
      <c r="I12">
        <f>SUM(C12:E12:G12)</f>
        <v>45570067</v>
      </c>
    </row>
    <row r="13" spans="1:9">
      <c r="B13" t="s">
        <v>9</v>
      </c>
      <c r="C13">
        <v>32533428</v>
      </c>
      <c r="E13">
        <v>8372695</v>
      </c>
      <c r="G13">
        <v>0</v>
      </c>
      <c r="I13">
        <f>SUM(C13:E13:G13)</f>
        <v>40906123</v>
      </c>
    </row>
    <row r="14" spans="1:9">
      <c r="B14" t="s">
        <v>10</v>
      </c>
      <c r="C14">
        <v>233</v>
      </c>
      <c r="E14">
        <v>44</v>
      </c>
      <c r="G14">
        <v>0</v>
      </c>
      <c r="I14">
        <f>SUM(C14:E14:G14)</f>
        <v>277</v>
      </c>
    </row>
    <row r="15" spans="1:9">
      <c r="B15" t="s">
        <v>12</v>
      </c>
      <c r="C15">
        <v>228252</v>
      </c>
      <c r="E15">
        <v>50780</v>
      </c>
      <c r="G15">
        <v>0</v>
      </c>
      <c r="I15">
        <f>SUM(C15:E15:G15)</f>
        <v>279032</v>
      </c>
    </row>
    <row r="16" spans="1:9">
      <c r="B16" t="s">
        <v>5</v>
      </c>
      <c r="C16">
        <f>SUM(C12:C13:C14:C15)</f>
        <v>69083492</v>
      </c>
      <c r="E16">
        <f>SUM(E12:E13:E14:E15)</f>
        <v>17672007</v>
      </c>
      <c r="G16">
        <f>SUM(G12:G13:G14:G15)</f>
        <v>0</v>
      </c>
      <c r="I16">
        <f>SUM(C16:E16:G16)</f>
        <v>86755499</v>
      </c>
    </row>
    <row r="17" spans="1:9">
      <c r="B17" t="s">
        <v>13</v>
      </c>
      <c r="C17">
        <v>0</v>
      </c>
      <c r="E17">
        <v>6</v>
      </c>
      <c r="G17">
        <v>0</v>
      </c>
      <c r="I17">
        <f>SUM(C17:E17:G17)</f>
        <v>6</v>
      </c>
    </row>
    <row r="19" spans="1:9">
      <c r="A19" t="s">
        <v>14</v>
      </c>
    </row>
    <row r="20" spans="1:9">
      <c r="B20" t="s">
        <v>15</v>
      </c>
      <c r="C20">
        <v>16511</v>
      </c>
      <c r="E20">
        <v>2922</v>
      </c>
      <c r="G20">
        <v>0</v>
      </c>
      <c r="I20">
        <f>SUM(C20:E20:G20)</f>
        <v>19433</v>
      </c>
    </row>
    <row r="21" spans="1:9">
      <c r="B21" t="s">
        <v>16</v>
      </c>
      <c r="C21">
        <f>C20/C15*100</f>
        <v>7.2336715559995088</v>
      </c>
      <c r="E21">
        <f>E20/E15*100</f>
        <v>5.7542339503741626</v>
      </c>
      <c r="G21">
        <v>0</v>
      </c>
      <c r="I21">
        <f>I20/I15*100</f>
        <v>6.9644341867599424</v>
      </c>
    </row>
    <row r="22" spans="1:9">
      <c r="B22" t="s">
        <v>17</v>
      </c>
      <c r="C22">
        <v>5911</v>
      </c>
      <c r="E22">
        <v>1831</v>
      </c>
      <c r="G22">
        <v>0</v>
      </c>
      <c r="I22">
        <f>SUM(C22:E22:G22)</f>
        <v>7742</v>
      </c>
    </row>
    <row r="24" spans="1:9">
      <c r="A24" t="s">
        <v>18</v>
      </c>
      <c r="C24">
        <f>C16-C20-C22</f>
        <v>69061070</v>
      </c>
      <c r="E24">
        <f>E16-E20-E22</f>
        <v>17667254</v>
      </c>
      <c r="G24">
        <f>G16-G20-G22</f>
        <v>0</v>
      </c>
      <c r="I24">
        <f>SUM(C24:E24:G24)</f>
        <v>86728324</v>
      </c>
    </row>
    <row r="26" spans="1:9">
      <c r="A26" t="s">
        <v>19</v>
      </c>
      <c r="C26">
        <f>C16/C9*100</f>
        <v>61.166033951612938</v>
      </c>
      <c r="E26">
        <f>E16/E9*100</f>
        <v>61.533259754830169</v>
      </c>
      <c r="G26">
        <v>0</v>
      </c>
      <c r="I26">
        <f>I16/I9*100</f>
        <v>61.240481555867909</v>
      </c>
    </row>
    <row r="28" spans="1:9">
      <c r="A28" t="s">
        <v>20</v>
      </c>
      <c r="C28">
        <v>116828</v>
      </c>
      <c r="E28">
        <v>30336</v>
      </c>
      <c r="G28">
        <v>0</v>
      </c>
      <c r="I28">
        <f>SUM(C28:E28:G28)</f>
        <v>147164</v>
      </c>
    </row>
    <row r="30" spans="1:9">
      <c r="A30" t="s">
        <v>21</v>
      </c>
      <c r="C30">
        <f>C9/C28</f>
        <v>966.75631697880647</v>
      </c>
      <c r="E30">
        <f>E9/E28</f>
        <v>946.71146492616037</v>
      </c>
      <c r="G30">
        <v>0</v>
      </c>
      <c r="I30">
        <f>I9/I28</f>
        <v>962.62432388355853</v>
      </c>
    </row>
  </sheetData>
  <mergeCells count="1">
    <mergeCell ref="A1:I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ElectorsDataSummary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eci</cp:lastModifiedBy>
  <dcterms:created xsi:type="dcterms:W3CDTF">2017-04-13T07:12:24Z</dcterms:created>
  <dcterms:modified xsi:type="dcterms:W3CDTF">2017-04-19T11:08:20Z</dcterms:modified>
</cp:coreProperties>
</file>