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pawangoyal/Desktop/ttn/workspace/AutomationPoc/"/>
    </mc:Choice>
  </mc:AlternateContent>
  <bookViews>
    <workbookView xWindow="0" yWindow="460" windowWidth="25600" windowHeight="14440"/>
  </bookViews>
  <sheets>
    <sheet name="ScoringModel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N9" i="1" l="1"/>
  <c r="DF9" i="1"/>
  <c r="CX9" i="1"/>
  <c r="CP9" i="1"/>
  <c r="CH9" i="1"/>
  <c r="BZ9" i="1"/>
  <c r="BR9" i="1"/>
  <c r="BJ9" i="1"/>
  <c r="BB9" i="1"/>
  <c r="AT9" i="1"/>
  <c r="AL9" i="1"/>
  <c r="AD9" i="1"/>
  <c r="V9" i="1"/>
  <c r="Y11" i="1"/>
  <c r="AM12" i="1"/>
  <c r="AE12" i="1"/>
  <c r="AF12" i="1"/>
  <c r="AJ12" i="1"/>
  <c r="AI12" i="1"/>
  <c r="W12" i="1"/>
  <c r="AU12" i="1"/>
  <c r="AG12" i="1"/>
  <c r="X11" i="1"/>
  <c r="DQ11" i="1"/>
  <c r="DP11" i="1"/>
  <c r="DI11" i="1"/>
  <c r="DH11" i="1"/>
  <c r="DA11" i="1"/>
  <c r="CZ11" i="1"/>
  <c r="CS11" i="1"/>
  <c r="CR11" i="1"/>
  <c r="CK11" i="1"/>
  <c r="CJ11" i="1"/>
  <c r="CC11" i="1"/>
  <c r="CB11" i="1"/>
  <c r="BU11" i="1"/>
  <c r="BT11" i="1"/>
  <c r="BM11" i="1"/>
  <c r="BL11" i="1"/>
  <c r="BE11" i="1"/>
  <c r="BD11" i="1"/>
  <c r="AW11" i="1"/>
  <c r="AW12" i="1"/>
  <c r="E9" i="1"/>
  <c r="DO12" i="1"/>
  <c r="DP12" i="1"/>
  <c r="DG12" i="1"/>
  <c r="CY12" i="1"/>
  <c r="DA12" i="1"/>
  <c r="CQ12" i="1"/>
  <c r="CI12" i="1"/>
  <c r="CK12" i="1"/>
  <c r="CA12" i="1"/>
  <c r="CB12" i="1"/>
  <c r="BS12" i="1"/>
  <c r="BU12" i="1"/>
  <c r="BK12" i="1"/>
  <c r="BL12" i="1"/>
  <c r="BC12" i="1"/>
  <c r="BE12" i="1"/>
  <c r="O12" i="1"/>
  <c r="AO11" i="1"/>
  <c r="AG11" i="1"/>
  <c r="N9" i="1"/>
  <c r="BH12" i="1"/>
  <c r="BG12" i="1"/>
  <c r="CN12" i="1"/>
  <c r="CM12" i="1"/>
  <c r="BM12" i="1"/>
  <c r="CC12" i="1"/>
  <c r="DQ12" i="1"/>
  <c r="BP12" i="1"/>
  <c r="BO12" i="1"/>
  <c r="DT12" i="1"/>
  <c r="DS12" i="1"/>
  <c r="BD12" i="1"/>
  <c r="BT12" i="1"/>
  <c r="CJ12" i="1"/>
  <c r="BX12" i="1"/>
  <c r="BW12" i="1"/>
  <c r="CF12" i="1"/>
  <c r="CE12" i="1"/>
  <c r="DH12" i="1"/>
  <c r="DI12" i="1"/>
  <c r="CZ12" i="1"/>
  <c r="AN11" i="1"/>
  <c r="Q11" i="1"/>
  <c r="Q12" i="1"/>
  <c r="P11" i="1"/>
  <c r="P12" i="1"/>
  <c r="AF11" i="1"/>
  <c r="G12" i="1"/>
  <c r="AV11" i="1"/>
  <c r="AV12" i="1"/>
  <c r="DL12" i="1"/>
  <c r="DK12" i="1"/>
  <c r="DD12" i="1"/>
  <c r="DC12" i="1"/>
  <c r="AZ12" i="1"/>
  <c r="AY12" i="1"/>
  <c r="T12" i="1"/>
  <c r="S12" i="1"/>
  <c r="B12" i="1"/>
  <c r="AO12" i="1"/>
  <c r="AN12" i="1"/>
  <c r="Y12" i="1"/>
  <c r="X12" i="1"/>
  <c r="CR12" i="1"/>
  <c r="CS12" i="1"/>
  <c r="H12" i="1"/>
  <c r="I12" i="1"/>
  <c r="D9" i="1"/>
  <c r="L9" i="1"/>
  <c r="AR12" i="1"/>
  <c r="AQ12" i="1"/>
  <c r="CV12" i="1"/>
  <c r="CU12" i="1"/>
  <c r="L12" i="1"/>
  <c r="K12" i="1"/>
  <c r="AB12" i="1"/>
  <c r="AA12" i="1"/>
</calcChain>
</file>

<file path=xl/comments1.xml><?xml version="1.0" encoding="utf-8"?>
<comments xmlns="http://schemas.openxmlformats.org/spreadsheetml/2006/main">
  <authors>
    <author>Greg Bala</author>
  </authors>
  <commentList>
    <comment ref="H9" authorId="0">
      <text>
        <r>
          <rPr>
            <b/>
            <sz val="9"/>
            <color indexed="81"/>
            <rFont val="Tahoma"/>
            <family val="2"/>
          </rPr>
          <t>Greg Bala:</t>
        </r>
        <r>
          <rPr>
            <sz val="9"/>
            <color indexed="81"/>
            <rFont val="Tahoma"/>
            <family val="2"/>
          </rPr>
          <t xml:space="preserve">
Results here will be automatically rolled up from categories.
</t>
        </r>
      </text>
    </comment>
  </commentList>
</comments>
</file>

<file path=xl/sharedStrings.xml><?xml version="1.0" encoding="utf-8"?>
<sst xmlns="http://schemas.openxmlformats.org/spreadsheetml/2006/main" count="141" uniqueCount="28">
  <si>
    <t>Date</t>
  </si>
  <si>
    <t>Overall Insight</t>
  </si>
  <si>
    <t>AntiCompetitiveBehavior</t>
  </si>
  <si>
    <t>BusinessModel</t>
  </si>
  <si>
    <t>CorporateGovernance</t>
  </si>
  <si>
    <t>DataSecurityAndPrivacy</t>
  </si>
  <si>
    <t>EnvironmentAtmosphere</t>
  </si>
  <si>
    <t>EnvironmentLand</t>
  </si>
  <si>
    <t>EnvironmentWater</t>
  </si>
  <si>
    <t>HumanCapital</t>
  </si>
  <si>
    <t>MarketingPractices</t>
  </si>
  <si>
    <t>PoliticalInfluence</t>
  </si>
  <si>
    <t>ProductIntegrityAndInnovation</t>
  </si>
  <si>
    <t>SocialImpact</t>
  </si>
  <si>
    <t>SupplyChain</t>
  </si>
  <si>
    <t>SustainableEnergyUseAndProduction</t>
  </si>
  <si>
    <t>Raw</t>
  </si>
  <si>
    <t>Numerator</t>
  </si>
  <si>
    <t>Denominator</t>
  </si>
  <si>
    <t>Insight</t>
  </si>
  <si>
    <t>Freshness</t>
  </si>
  <si>
    <t>Actual</t>
  </si>
  <si>
    <t>Modeled</t>
  </si>
  <si>
    <t>Count</t>
  </si>
  <si>
    <t>diff</t>
  </si>
  <si>
    <t>Constants</t>
  </si>
  <si>
    <t>Nutrality:</t>
  </si>
  <si>
    <t>DecayRate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</si>
</sst>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.mm\.dd"/>
    <numFmt numFmtId="165" formatCode="0.0000"/>
    <numFmt numFmtId="166" formatCode="0.000000000000000"/>
    <numFmt numFmtId="167" formatCode="0.00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165" fontId="0" fillId="0" borderId="0" xfId="0" applyNumberFormat="1" applyFill="1" applyAlignment="1">
      <alignment vertical="top"/>
    </xf>
    <xf numFmtId="1" fontId="0" fillId="0" borderId="0" xfId="0" applyNumberFormat="1" applyFill="1" applyAlignment="1">
      <alignment vertical="top"/>
    </xf>
    <xf numFmtId="164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1" fontId="0" fillId="3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2" fontId="0" fillId="0" borderId="0" xfId="0" applyNumberFormat="1" applyAlignment="1">
      <alignment vertical="top"/>
    </xf>
    <xf numFmtId="167" fontId="0" fillId="0" borderId="0" xfId="0" applyNumberFormat="1" applyFill="1" applyAlignment="1">
      <alignment vertical="top"/>
    </xf>
    <xf numFmtId="164" fontId="0" fillId="4" borderId="0" xfId="0" applyNumberFormat="1" applyFill="1" applyAlignment="1">
      <alignment vertical="top"/>
    </xf>
    <xf numFmtId="2" fontId="0" fillId="4" borderId="0" xfId="0" applyNumberFormat="1" applyFill="1" applyAlignment="1">
      <alignment vertical="top"/>
    </xf>
    <xf numFmtId="167" fontId="0" fillId="4" borderId="0" xfId="0" applyNumberFormat="1" applyFill="1" applyAlignment="1">
      <alignment vertical="top"/>
    </xf>
    <xf numFmtId="0" fontId="0" fillId="4" borderId="0" xfId="0" applyFill="1" applyAlignment="1">
      <alignment vertical="top"/>
    </xf>
    <xf numFmtId="164" fontId="0" fillId="0" borderId="1" xfId="0" applyNumberFormat="1" applyFill="1" applyBorder="1" applyAlignment="1">
      <alignment horizontal="center" vertical="top"/>
    </xf>
    <xf numFmtId="165" fontId="0" fillId="0" borderId="1" xfId="0" applyNumberFormat="1" applyFill="1" applyBorder="1" applyAlignment="1">
      <alignment horizontal="center" vertical="top"/>
    </xf>
    <xf numFmtId="1" fontId="0" fillId="0" borderId="1" xfId="0" applyNumberFormat="1" applyFill="1" applyBorder="1" applyAlignment="1">
      <alignment horizontal="right" vertical="top"/>
    </xf>
    <xf numFmtId="1" fontId="0" fillId="0" borderId="2" xfId="0" applyNumberFormat="1" applyFill="1" applyBorder="1" applyAlignment="1">
      <alignment horizontal="right" vertical="top"/>
    </xf>
    <xf numFmtId="2" fontId="0" fillId="0" borderId="3" xfId="0" applyNumberFormat="1" applyFill="1" applyBorder="1" applyAlignment="1">
      <alignment horizontal="center" vertical="top"/>
    </xf>
    <xf numFmtId="2" fontId="0" fillId="0" borderId="1" xfId="0" applyNumberFormat="1" applyFill="1" applyBorder="1" applyAlignment="1">
      <alignment horizontal="right" vertical="top"/>
    </xf>
    <xf numFmtId="0" fontId="0" fillId="0" borderId="0" xfId="0" applyFill="1" applyAlignment="1">
      <alignment horizontal="left" vertical="top"/>
    </xf>
    <xf numFmtId="1" fontId="4" fillId="0" borderId="0" xfId="0" applyNumberFormat="1" applyFont="1" applyFill="1" applyAlignment="1">
      <alignment vertical="top"/>
    </xf>
    <xf numFmtId="1" fontId="1" fillId="0" borderId="0" xfId="0" applyNumberFormat="1" applyFont="1" applyFill="1" applyAlignment="1">
      <alignment horizontal="center" vertical="top"/>
    </xf>
    <xf numFmtId="2" fontId="1" fillId="0" borderId="0" xfId="0" applyNumberFormat="1" applyFont="1" applyFill="1" applyAlignment="1">
      <alignment horizontal="center" vertical="top"/>
    </xf>
    <xf numFmtId="167" fontId="1" fillId="0" borderId="0" xfId="0" applyNumberFormat="1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165" fontId="1" fillId="0" borderId="0" xfId="0" applyNumberFormat="1" applyFont="1" applyFill="1" applyAlignment="1">
      <alignment horizontal="center" vertical="top"/>
    </xf>
    <xf numFmtId="2" fontId="0" fillId="5" borderId="0" xfId="0" applyNumberFormat="1" applyFill="1" applyAlignment="1">
      <alignment vertical="top"/>
    </xf>
    <xf numFmtId="2" fontId="0" fillId="5" borderId="1" xfId="0" applyNumberFormat="1" applyFill="1" applyBorder="1" applyAlignment="1">
      <alignment horizontal="right" vertical="top"/>
    </xf>
    <xf numFmtId="1" fontId="1" fillId="5" borderId="0" xfId="0" applyNumberFormat="1" applyFont="1" applyFill="1" applyBorder="1" applyAlignment="1">
      <alignment horizontal="center" vertical="top"/>
    </xf>
    <xf numFmtId="2" fontId="1" fillId="5" borderId="0" xfId="0" applyNumberFormat="1" applyFont="1" applyFill="1" applyAlignment="1">
      <alignment horizontal="center" vertical="top"/>
    </xf>
    <xf numFmtId="2" fontId="0" fillId="2" borderId="0" xfId="0" applyNumberFormat="1" applyFill="1" applyAlignment="1">
      <alignment vertical="top"/>
    </xf>
    <xf numFmtId="1" fontId="4" fillId="0" borderId="0" xfId="0" applyNumberFormat="1" applyFont="1" applyFill="1" applyAlignment="1">
      <alignment horizontal="right" vertical="top"/>
    </xf>
    <xf numFmtId="166" fontId="1" fillId="0" borderId="0" xfId="0" applyNumberFormat="1" applyFont="1" applyFill="1" applyAlignment="1">
      <alignment horizontal="right" vertical="top"/>
    </xf>
    <xf numFmtId="164" fontId="0" fillId="0" borderId="0" xfId="0" applyNumberFormat="1" applyFill="1" applyAlignment="1">
      <alignment horizontal="right" vertical="top"/>
    </xf>
    <xf numFmtId="1" fontId="1" fillId="0" borderId="5" xfId="0" applyNumberFormat="1" applyFont="1" applyFill="1" applyBorder="1" applyAlignment="1">
      <alignment horizontal="center" vertical="top"/>
    </xf>
    <xf numFmtId="1" fontId="0" fillId="0" borderId="2" xfId="0" applyNumberFormat="1" applyFill="1" applyBorder="1" applyAlignment="1">
      <alignment horizontal="center" vertical="top"/>
    </xf>
    <xf numFmtId="1" fontId="0" fillId="0" borderId="3" xfId="0" applyNumberFormat="1" applyFill="1" applyBorder="1" applyAlignment="1">
      <alignment horizontal="center" vertical="top"/>
    </xf>
    <xf numFmtId="1" fontId="0" fillId="0" borderId="4" xfId="0" applyNumberFormat="1" applyFill="1" applyBorder="1" applyAlignment="1">
      <alignment horizontal="center" vertical="top"/>
    </xf>
    <xf numFmtId="0" fontId="5" fillId="0" borderId="0" xfId="0" applyFont="1" applyFill="1" applyAlignment="1">
      <alignment horizontal="center" vertical="top"/>
    </xf>
    <xf numFmtId="2" fontId="0" fillId="0" borderId="2" xfId="0" applyNumberFormat="1" applyFill="1" applyBorder="1" applyAlignment="1">
      <alignment horizontal="center" vertical="top"/>
    </xf>
    <xf numFmtId="2" fontId="0" fillId="0" borderId="3" xfId="0" applyNumberForma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ScoringModel!$H$9</c:f>
              <c:strCache>
                <c:ptCount val="1"/>
                <c:pt idx="0">
                  <c:v>Overall Insight</c:v>
                </c:pt>
              </c:strCache>
            </c:strRef>
          </c:tx>
          <c:marker>
            <c:symbol val="none"/>
          </c:marker>
          <c:cat>
            <c:numRef>
              <c:f>ScoringModel!$A$12:$A$12</c:f>
              <c:numCache>
                <c:formatCode>yyyy\.mm\.dd</c:formatCode>
                <c:ptCount val="1"/>
              </c:numCache>
            </c:numRef>
          </c:cat>
          <c:val>
            <c:numRef>
              <c:f>ScoringModel!$L$12:$L$12</c:f>
              <c:numCache>
                <c:formatCode>0.00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4844048"/>
        <c:axId val="-1384842272"/>
      </c:lineChart>
      <c:catAx>
        <c:axId val="-1384844048"/>
        <c:scaling>
          <c:orientation val="minMax"/>
        </c:scaling>
        <c:delete val="0"/>
        <c:axPos val="b"/>
        <c:majorGridlines/>
        <c:numFmt formatCode="yyyy\.mm\.dd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84842272"/>
        <c:crosses val="autoZero"/>
        <c:auto val="1"/>
        <c:lblAlgn val="ctr"/>
        <c:lblOffset val="100"/>
        <c:noMultiLvlLbl val="1"/>
      </c:catAx>
      <c:valAx>
        <c:axId val="-1384842272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-1384844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ScoringModel!$P$9</c:f>
              <c:strCache>
                <c:ptCount val="1"/>
                <c:pt idx="0">
                  <c:v>AntiCompetitiveBehavior</c:v>
                </c:pt>
              </c:strCache>
            </c:strRef>
          </c:tx>
          <c:marker>
            <c:symbol val="none"/>
          </c:marker>
          <c:cat>
            <c:numRef>
              <c:f>ScoringModel!$A$12:$A$12</c:f>
              <c:numCache>
                <c:formatCode>yyyy\.mm\.dd</c:formatCode>
                <c:ptCount val="1"/>
              </c:numCache>
            </c:numRef>
          </c:cat>
          <c:val>
            <c:numRef>
              <c:f>ScoringModel!$T$12:$T$12</c:f>
              <c:numCache>
                <c:formatCode>0.00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5565152"/>
        <c:axId val="-1825562832"/>
      </c:lineChart>
      <c:catAx>
        <c:axId val="-1825565152"/>
        <c:scaling>
          <c:orientation val="minMax"/>
        </c:scaling>
        <c:delete val="0"/>
        <c:axPos val="b"/>
        <c:majorGridlines/>
        <c:numFmt formatCode="yyyy\.mm\.dd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25562832"/>
        <c:crosses val="autoZero"/>
        <c:auto val="1"/>
        <c:lblAlgn val="ctr"/>
        <c:lblOffset val="100"/>
        <c:noMultiLvlLbl val="1"/>
      </c:catAx>
      <c:valAx>
        <c:axId val="-1825562832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-1825565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ScoringModel!$X$9</c:f>
              <c:strCache>
                <c:ptCount val="1"/>
                <c:pt idx="0">
                  <c:v>BusinessModel</c:v>
                </c:pt>
              </c:strCache>
            </c:strRef>
          </c:tx>
          <c:marker>
            <c:symbol val="none"/>
          </c:marker>
          <c:cat>
            <c:numRef>
              <c:f>ScoringModel!$A$12:$A$12</c:f>
              <c:numCache>
                <c:formatCode>yyyy\.mm\.dd</c:formatCode>
                <c:ptCount val="1"/>
              </c:numCache>
            </c:numRef>
          </c:cat>
          <c:val>
            <c:numRef>
              <c:f>ScoringModel!$AB$12:$AB$12</c:f>
              <c:numCache>
                <c:formatCode>0.00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0368688"/>
        <c:axId val="-1420011216"/>
      </c:lineChart>
      <c:catAx>
        <c:axId val="-1420368688"/>
        <c:scaling>
          <c:orientation val="minMax"/>
        </c:scaling>
        <c:delete val="0"/>
        <c:axPos val="b"/>
        <c:majorGridlines/>
        <c:numFmt formatCode="yyyy\.mm\.dd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420011216"/>
        <c:crosses val="autoZero"/>
        <c:auto val="1"/>
        <c:lblAlgn val="ctr"/>
        <c:lblOffset val="100"/>
        <c:noMultiLvlLbl val="1"/>
      </c:catAx>
      <c:valAx>
        <c:axId val="-1420011216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-1420368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ScoringModel!$AF$9</c:f>
              <c:strCache>
                <c:ptCount val="1"/>
                <c:pt idx="0">
                  <c:v>CorporateGovernance</c:v>
                </c:pt>
              </c:strCache>
            </c:strRef>
          </c:tx>
          <c:marker>
            <c:symbol val="none"/>
          </c:marker>
          <c:cat>
            <c:numRef>
              <c:f>ScoringModel!$A$12:$A$12</c:f>
              <c:numCache>
                <c:formatCode>yyyy\.mm\.dd</c:formatCode>
                <c:ptCount val="1"/>
              </c:numCache>
            </c:numRef>
          </c:cat>
          <c:val>
            <c:numRef>
              <c:f>ScoringModel!$AJ$12:$AJ$12</c:f>
              <c:numCache>
                <c:formatCode>0.00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23405872"/>
        <c:axId val="-1823403824"/>
      </c:lineChart>
      <c:catAx>
        <c:axId val="-1823405872"/>
        <c:scaling>
          <c:orientation val="minMax"/>
        </c:scaling>
        <c:delete val="0"/>
        <c:axPos val="b"/>
        <c:majorGridlines/>
        <c:numFmt formatCode="yyyy\.mm\.dd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23403824"/>
        <c:crosses val="autoZero"/>
        <c:auto val="1"/>
        <c:lblAlgn val="ctr"/>
        <c:lblOffset val="100"/>
        <c:noMultiLvlLbl val="1"/>
      </c:catAx>
      <c:valAx>
        <c:axId val="-1823403824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-1823405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ScoringModel!$AN$9</c:f>
              <c:strCache>
                <c:ptCount val="1"/>
                <c:pt idx="0">
                  <c:v>DataSecurityAndPrivacy</c:v>
                </c:pt>
              </c:strCache>
            </c:strRef>
          </c:tx>
          <c:marker>
            <c:symbol val="none"/>
          </c:marker>
          <c:cat>
            <c:numRef>
              <c:f>ScoringModel!$A$12:$A$12</c:f>
              <c:numCache>
                <c:formatCode>yyyy\.mm\.dd</c:formatCode>
                <c:ptCount val="1"/>
              </c:numCache>
            </c:numRef>
          </c:cat>
          <c:val>
            <c:numRef>
              <c:f>ScoringModel!$AR$12:$AR$12</c:f>
              <c:numCache>
                <c:formatCode>0.00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17465440"/>
        <c:axId val="-1819521840"/>
      </c:lineChart>
      <c:catAx>
        <c:axId val="-1817465440"/>
        <c:scaling>
          <c:orientation val="minMax"/>
        </c:scaling>
        <c:delete val="0"/>
        <c:axPos val="b"/>
        <c:majorGridlines/>
        <c:numFmt formatCode="yyyy\.mm\.dd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819521840"/>
        <c:crosses val="autoZero"/>
        <c:auto val="1"/>
        <c:lblAlgn val="ctr"/>
        <c:lblOffset val="100"/>
        <c:noMultiLvlLbl val="1"/>
      </c:catAx>
      <c:valAx>
        <c:axId val="-1819521840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-1817465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0</xdr:row>
      <xdr:rowOff>15240</xdr:rowOff>
    </xdr:from>
    <xdr:to>
      <xdr:col>11</xdr:col>
      <xdr:colOff>581025</xdr:colOff>
      <xdr:row>7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594360</xdr:colOff>
      <xdr:row>7</xdr:row>
      <xdr:rowOff>175260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594360</xdr:colOff>
      <xdr:row>7</xdr:row>
      <xdr:rowOff>167640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36</xdr:col>
      <xdr:colOff>0</xdr:colOff>
      <xdr:row>7</xdr:row>
      <xdr:rowOff>167640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0</xdr:row>
      <xdr:rowOff>0</xdr:rowOff>
    </xdr:from>
    <xdr:to>
      <xdr:col>44</xdr:col>
      <xdr:colOff>0</xdr:colOff>
      <xdr:row>7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2"/>
  <sheetViews>
    <sheetView tabSelected="1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A12" sqref="A12"/>
    </sheetView>
  </sheetViews>
  <sheetFormatPr baseColWidth="10" defaultColWidth="8.83203125" defaultRowHeight="15" x14ac:dyDescent="0.2"/>
  <cols>
    <col min="1" max="1" width="10.1640625" style="12" bestFit="1" customWidth="1"/>
    <col min="2" max="2" width="19" style="3" customWidth="1"/>
    <col min="3" max="3" width="2" style="29" customWidth="1"/>
    <col min="4" max="4" width="3" style="2" hidden="1" customWidth="1"/>
    <col min="5" max="5" width="3" style="5" hidden="1" customWidth="1"/>
    <col min="6" max="6" width="9.1640625" style="5" customWidth="1"/>
    <col min="7" max="7" width="5.5" style="8" customWidth="1"/>
    <col min="8" max="9" width="12.6640625" style="10" customWidth="1"/>
    <col min="10" max="10" width="8.83203125" style="13" customWidth="1"/>
    <col min="11" max="11" width="8.83203125" style="33" customWidth="1"/>
    <col min="12" max="12" width="8.83203125" style="10"/>
    <col min="13" max="13" width="2" style="29" customWidth="1"/>
    <col min="14" max="14" width="8.83203125" style="14"/>
    <col min="15" max="15" width="5.5" style="8" customWidth="1"/>
    <col min="16" max="17" width="12.6640625" style="10" customWidth="1"/>
    <col min="18" max="18" width="8.83203125" style="13" customWidth="1"/>
    <col min="19" max="19" width="8.83203125" style="33" customWidth="1"/>
    <col min="20" max="20" width="8.83203125" style="10"/>
    <col min="21" max="21" width="2" style="29" customWidth="1"/>
    <col min="22" max="22" width="8.83203125" style="14"/>
    <col min="23" max="23" width="5.5" style="8" customWidth="1"/>
    <col min="24" max="25" width="12.6640625" style="10" customWidth="1"/>
    <col min="26" max="26" width="8.83203125" style="13" customWidth="1"/>
    <col min="27" max="27" width="8.83203125" style="33" customWidth="1"/>
    <col min="28" max="28" width="8.83203125" style="10"/>
    <col min="29" max="29" width="2" style="29" customWidth="1"/>
    <col min="30" max="30" width="8.83203125" style="14"/>
    <col min="31" max="31" width="5.5" style="8" customWidth="1"/>
    <col min="32" max="33" width="12.6640625" style="10" customWidth="1"/>
    <col min="34" max="34" width="8.83203125" style="13" customWidth="1"/>
    <col min="35" max="35" width="8.83203125" style="33" customWidth="1"/>
    <col min="36" max="36" width="8.83203125" style="10"/>
    <col min="37" max="37" width="2" style="29" customWidth="1"/>
    <col min="38" max="38" width="8.83203125" style="14"/>
    <col min="39" max="39" width="5.5" style="8" customWidth="1"/>
    <col min="40" max="41" width="12.6640625" style="10" customWidth="1"/>
    <col min="42" max="42" width="8.83203125" style="13" customWidth="1"/>
    <col min="43" max="43" width="8.83203125" style="33" customWidth="1"/>
    <col min="44" max="44" width="8.83203125" style="10" customWidth="1"/>
    <col min="45" max="45" width="2" style="29" customWidth="1"/>
    <col min="46" max="46" width="8.83203125" style="14" customWidth="1"/>
    <col min="47" max="47" width="5.5" style="8" customWidth="1"/>
    <col min="48" max="49" width="12.6640625" style="10" customWidth="1"/>
    <col min="50" max="50" width="8.83203125" style="13" customWidth="1"/>
    <col min="51" max="51" width="8.83203125" style="33" customWidth="1"/>
    <col min="52" max="52" width="8.83203125" style="10" customWidth="1"/>
    <col min="53" max="53" width="2" style="29" customWidth="1"/>
    <col min="54" max="54" width="8.83203125" style="14" customWidth="1"/>
    <col min="55" max="55" width="5.5" style="8" customWidth="1"/>
    <col min="56" max="57" width="12.6640625" style="10" customWidth="1"/>
    <col min="58" max="58" width="8.83203125" style="13" customWidth="1"/>
    <col min="59" max="59" width="8.83203125" style="33" customWidth="1"/>
    <col min="60" max="60" width="8.83203125" style="10" customWidth="1"/>
    <col min="61" max="61" width="2" style="29" customWidth="1"/>
    <col min="62" max="62" width="8.83203125" style="14" customWidth="1"/>
    <col min="63" max="63" width="5.5" style="8" customWidth="1"/>
    <col min="64" max="65" width="12.6640625" style="10" customWidth="1"/>
    <col min="66" max="66" width="8.83203125" style="13" customWidth="1"/>
    <col min="67" max="67" width="8.83203125" style="33" customWidth="1"/>
    <col min="68" max="68" width="8.83203125" style="10" customWidth="1"/>
    <col min="69" max="69" width="2" style="29" customWidth="1"/>
    <col min="70" max="70" width="8.83203125" style="14" customWidth="1"/>
    <col min="71" max="71" width="5.5" style="8" customWidth="1"/>
    <col min="72" max="73" width="12.6640625" style="10" customWidth="1"/>
    <col min="74" max="74" width="8.83203125" style="13" customWidth="1"/>
    <col min="75" max="75" width="8.83203125" style="33" customWidth="1"/>
    <col min="76" max="76" width="8.83203125" style="10" customWidth="1"/>
    <col min="77" max="77" width="2" style="29" customWidth="1"/>
    <col min="78" max="78" width="8.83203125" style="14" customWidth="1"/>
    <col min="79" max="79" width="5.5" style="8" customWidth="1"/>
    <col min="80" max="81" width="12.6640625" style="10" customWidth="1"/>
    <col min="82" max="82" width="8.83203125" style="13" customWidth="1"/>
    <col min="83" max="83" width="8.83203125" style="33" customWidth="1"/>
    <col min="84" max="84" width="8.83203125" style="10" customWidth="1"/>
    <col min="85" max="85" width="2" style="29" customWidth="1"/>
    <col min="86" max="86" width="8.83203125" style="14" customWidth="1"/>
    <col min="87" max="87" width="5.5" style="8" customWidth="1"/>
    <col min="88" max="89" width="12.6640625" style="10" customWidth="1"/>
    <col min="90" max="90" width="8.83203125" style="13" customWidth="1"/>
    <col min="91" max="91" width="8.83203125" style="33" customWidth="1"/>
    <col min="92" max="92" width="8.83203125" style="10" customWidth="1"/>
    <col min="93" max="93" width="2" style="29" customWidth="1"/>
    <col min="94" max="94" width="8.83203125" style="14" customWidth="1"/>
    <col min="95" max="95" width="5.5" style="8" customWidth="1"/>
    <col min="96" max="97" width="12.6640625" style="10" customWidth="1"/>
    <col min="98" max="98" width="8.83203125" style="13" customWidth="1"/>
    <col min="99" max="99" width="8.83203125" style="33" customWidth="1"/>
    <col min="100" max="100" width="8.83203125" style="10" customWidth="1"/>
    <col min="101" max="101" width="2" style="29" customWidth="1"/>
    <col min="102" max="102" width="8.83203125" style="14" customWidth="1"/>
    <col min="103" max="103" width="5.5" style="8" customWidth="1"/>
    <col min="104" max="105" width="12.6640625" style="10" customWidth="1"/>
    <col min="106" max="106" width="8.83203125" style="13" customWidth="1"/>
    <col min="107" max="107" width="8.83203125" style="33" customWidth="1"/>
    <col min="108" max="108" width="8.83203125" style="10" customWidth="1"/>
    <col min="109" max="109" width="2" style="29" customWidth="1"/>
    <col min="110" max="110" width="8.83203125" style="14" customWidth="1"/>
    <col min="111" max="111" width="5.5" style="8" customWidth="1"/>
    <col min="112" max="113" width="12.6640625" style="10" customWidth="1"/>
    <col min="114" max="114" width="8.83203125" style="13" customWidth="1"/>
    <col min="115" max="115" width="8.83203125" style="33" customWidth="1"/>
    <col min="116" max="116" width="8.83203125" style="10" customWidth="1"/>
    <col min="117" max="117" width="2" style="29" customWidth="1"/>
    <col min="118" max="118" width="8.83203125" style="14" customWidth="1"/>
    <col min="119" max="119" width="5.5" style="8" customWidth="1"/>
    <col min="120" max="121" width="12.6640625" style="10" customWidth="1"/>
    <col min="122" max="122" width="8.83203125" style="13" customWidth="1"/>
    <col min="123" max="123" width="8.83203125" style="33" customWidth="1"/>
    <col min="124" max="124" width="8.83203125" style="10" customWidth="1"/>
    <col min="125" max="125" width="2" style="29" customWidth="1"/>
    <col min="126" max="16384" width="8.83203125" style="1"/>
  </cols>
  <sheetData>
    <row r="1" spans="1:125" s="7" customFormat="1" x14ac:dyDescent="0.2">
      <c r="A1" s="41" t="s">
        <v>25</v>
      </c>
      <c r="B1" s="41"/>
      <c r="C1" s="29"/>
      <c r="D1" s="5"/>
      <c r="E1" s="5"/>
      <c r="F1" s="5"/>
      <c r="G1" s="5"/>
      <c r="H1" s="9"/>
      <c r="I1" s="9"/>
      <c r="J1" s="9"/>
      <c r="K1" s="9"/>
      <c r="L1" s="9"/>
      <c r="M1" s="29"/>
      <c r="N1" s="11"/>
      <c r="O1" s="5"/>
      <c r="P1" s="9"/>
      <c r="Q1" s="9"/>
      <c r="R1" s="9"/>
      <c r="S1" s="9"/>
      <c r="T1" s="9"/>
      <c r="U1" s="29"/>
      <c r="V1" s="11"/>
      <c r="W1" s="5"/>
      <c r="X1" s="9"/>
      <c r="Y1" s="9"/>
      <c r="Z1" s="9"/>
      <c r="AA1" s="9"/>
      <c r="AB1" s="9"/>
      <c r="AC1" s="29"/>
      <c r="AD1" s="11"/>
      <c r="AE1" s="5"/>
      <c r="AF1" s="9"/>
      <c r="AG1" s="9"/>
      <c r="AH1" s="9"/>
      <c r="AI1" s="9"/>
      <c r="AJ1" s="9"/>
      <c r="AK1" s="29"/>
      <c r="AL1" s="11"/>
      <c r="AM1" s="5"/>
      <c r="AN1" s="9"/>
      <c r="AO1" s="9"/>
      <c r="AP1" s="9"/>
      <c r="AQ1" s="9"/>
      <c r="AR1" s="9"/>
      <c r="AS1" s="29"/>
      <c r="AT1" s="11"/>
      <c r="AU1" s="5"/>
      <c r="AV1" s="9"/>
      <c r="AW1" s="9"/>
      <c r="AX1" s="9"/>
      <c r="AY1" s="9"/>
      <c r="AZ1" s="9"/>
      <c r="BA1" s="29"/>
      <c r="BB1" s="11"/>
      <c r="BC1" s="5"/>
      <c r="BD1" s="9"/>
      <c r="BE1" s="9"/>
      <c r="BF1" s="9"/>
      <c r="BG1" s="9"/>
      <c r="BH1" s="9"/>
      <c r="BI1" s="29"/>
      <c r="BJ1" s="11"/>
      <c r="BK1" s="5"/>
      <c r="BL1" s="9"/>
      <c r="BM1" s="9"/>
      <c r="BN1" s="9"/>
      <c r="BO1" s="9"/>
      <c r="BP1" s="9"/>
      <c r="BQ1" s="29"/>
      <c r="BR1" s="11"/>
      <c r="BS1" s="5"/>
      <c r="BT1" s="9"/>
      <c r="BU1" s="9"/>
      <c r="BV1" s="9"/>
      <c r="BW1" s="9"/>
      <c r="BX1" s="9"/>
      <c r="BY1" s="29"/>
      <c r="BZ1" s="11"/>
      <c r="CA1" s="5"/>
      <c r="CB1" s="9"/>
      <c r="CC1" s="9"/>
      <c r="CD1" s="9"/>
      <c r="CE1" s="9"/>
      <c r="CF1" s="9"/>
      <c r="CG1" s="29"/>
      <c r="CH1" s="11"/>
      <c r="CI1" s="5"/>
      <c r="CJ1" s="9"/>
      <c r="CK1" s="9"/>
      <c r="CL1" s="9"/>
      <c r="CM1" s="9"/>
      <c r="CN1" s="9"/>
      <c r="CO1" s="29"/>
      <c r="CP1" s="11"/>
      <c r="CQ1" s="5"/>
      <c r="CR1" s="9"/>
      <c r="CS1" s="9"/>
      <c r="CT1" s="9"/>
      <c r="CU1" s="9"/>
      <c r="CV1" s="9"/>
      <c r="CW1" s="29"/>
      <c r="CX1" s="11"/>
      <c r="CY1" s="5"/>
      <c r="CZ1" s="9"/>
      <c r="DA1" s="9"/>
      <c r="DB1" s="9"/>
      <c r="DC1" s="9"/>
      <c r="DD1" s="9"/>
      <c r="DE1" s="29"/>
      <c r="DF1" s="11"/>
      <c r="DG1" s="5"/>
      <c r="DH1" s="9"/>
      <c r="DI1" s="9"/>
      <c r="DJ1" s="9"/>
      <c r="DK1" s="9"/>
      <c r="DL1" s="9"/>
      <c r="DM1" s="29"/>
      <c r="DN1" s="11"/>
      <c r="DO1" s="5"/>
      <c r="DP1" s="9"/>
      <c r="DQ1" s="9"/>
      <c r="DR1" s="9"/>
      <c r="DS1" s="9"/>
      <c r="DT1" s="9"/>
      <c r="DU1" s="29"/>
    </row>
    <row r="2" spans="1:125" s="7" customFormat="1" x14ac:dyDescent="0.2">
      <c r="A2" s="36" t="s">
        <v>26</v>
      </c>
      <c r="B2" s="34">
        <v>50</v>
      </c>
      <c r="C2" s="29"/>
      <c r="D2" s="5"/>
      <c r="E2" s="5"/>
      <c r="F2" s="5"/>
      <c r="G2" s="5"/>
      <c r="H2" s="9"/>
      <c r="I2" s="9"/>
      <c r="J2" s="9"/>
      <c r="K2" s="9"/>
      <c r="L2" s="9"/>
      <c r="M2" s="29"/>
      <c r="N2" s="11"/>
      <c r="O2" s="5"/>
      <c r="P2" s="9"/>
      <c r="Q2" s="9"/>
      <c r="R2" s="9"/>
      <c r="S2" s="9"/>
      <c r="T2" s="9"/>
      <c r="U2" s="29"/>
      <c r="V2" s="11"/>
      <c r="W2" s="5"/>
      <c r="X2" s="9"/>
      <c r="Y2" s="9"/>
      <c r="Z2" s="9"/>
      <c r="AA2" s="9"/>
      <c r="AB2" s="9"/>
      <c r="AC2" s="29"/>
      <c r="AD2" s="11"/>
      <c r="AE2" s="5"/>
      <c r="AF2" s="9"/>
      <c r="AG2" s="9"/>
      <c r="AH2" s="9"/>
      <c r="AI2" s="9"/>
      <c r="AJ2" s="9"/>
      <c r="AK2" s="29"/>
      <c r="AL2" s="11"/>
      <c r="AM2" s="5"/>
      <c r="AN2" s="9"/>
      <c r="AO2" s="9"/>
      <c r="AP2" s="9"/>
      <c r="AQ2" s="9"/>
      <c r="AR2" s="9"/>
      <c r="AS2" s="29"/>
      <c r="AT2" s="11"/>
      <c r="AU2" s="5"/>
      <c r="AV2" s="9"/>
      <c r="AW2" s="9"/>
      <c r="AX2" s="9"/>
      <c r="AY2" s="9"/>
      <c r="AZ2" s="9"/>
      <c r="BA2" s="29"/>
      <c r="BB2" s="11"/>
      <c r="BC2" s="5"/>
      <c r="BD2" s="9"/>
      <c r="BE2" s="9"/>
      <c r="BF2" s="9"/>
      <c r="BG2" s="9"/>
      <c r="BH2" s="9"/>
      <c r="BI2" s="29"/>
      <c r="BJ2" s="11"/>
      <c r="BK2" s="5"/>
      <c r="BL2" s="9"/>
      <c r="BM2" s="9"/>
      <c r="BN2" s="9"/>
      <c r="BO2" s="9"/>
      <c r="BP2" s="9"/>
      <c r="BQ2" s="29"/>
      <c r="BR2" s="11"/>
      <c r="BS2" s="5"/>
      <c r="BT2" s="9"/>
      <c r="BU2" s="9"/>
      <c r="BV2" s="9"/>
      <c r="BW2" s="9"/>
      <c r="BX2" s="9"/>
      <c r="BY2" s="29"/>
      <c r="BZ2" s="11"/>
      <c r="CA2" s="5"/>
      <c r="CB2" s="9"/>
      <c r="CC2" s="9"/>
      <c r="CD2" s="9"/>
      <c r="CE2" s="9"/>
      <c r="CF2" s="9"/>
      <c r="CG2" s="29"/>
      <c r="CH2" s="11"/>
      <c r="CI2" s="5"/>
      <c r="CJ2" s="9"/>
      <c r="CK2" s="9"/>
      <c r="CL2" s="9"/>
      <c r="CM2" s="9"/>
      <c r="CN2" s="9"/>
      <c r="CO2" s="29"/>
      <c r="CP2" s="11"/>
      <c r="CQ2" s="5"/>
      <c r="CR2" s="9"/>
      <c r="CS2" s="9"/>
      <c r="CT2" s="9"/>
      <c r="CU2" s="9"/>
      <c r="CV2" s="9"/>
      <c r="CW2" s="29"/>
      <c r="CX2" s="11"/>
      <c r="CY2" s="5"/>
      <c r="CZ2" s="9"/>
      <c r="DA2" s="9"/>
      <c r="DB2" s="9"/>
      <c r="DC2" s="9"/>
      <c r="DD2" s="9"/>
      <c r="DE2" s="29"/>
      <c r="DF2" s="11"/>
      <c r="DG2" s="5"/>
      <c r="DH2" s="9"/>
      <c r="DI2" s="9"/>
      <c r="DJ2" s="9"/>
      <c r="DK2" s="9"/>
      <c r="DL2" s="9"/>
      <c r="DM2" s="29"/>
      <c r="DN2" s="11"/>
      <c r="DO2" s="5"/>
      <c r="DP2" s="9"/>
      <c r="DQ2" s="9"/>
      <c r="DR2" s="9"/>
      <c r="DS2" s="9"/>
      <c r="DT2" s="9"/>
      <c r="DU2" s="29"/>
    </row>
    <row r="3" spans="1:125" s="7" customFormat="1" x14ac:dyDescent="0.2">
      <c r="A3" s="36" t="s">
        <v>27</v>
      </c>
      <c r="B3" s="35">
        <v>4.9510512897138897E-2</v>
      </c>
      <c r="C3" s="29"/>
      <c r="D3" s="5"/>
      <c r="E3" s="5"/>
      <c r="F3" s="5"/>
      <c r="G3" s="5"/>
      <c r="H3" s="9"/>
      <c r="I3" s="9"/>
      <c r="J3" s="9"/>
      <c r="K3" s="9"/>
      <c r="L3" s="9"/>
      <c r="M3" s="29"/>
      <c r="N3" s="11"/>
      <c r="O3" s="5"/>
      <c r="P3" s="9"/>
      <c r="Q3" s="9"/>
      <c r="R3" s="9"/>
      <c r="S3" s="9"/>
      <c r="T3" s="9"/>
      <c r="U3" s="29"/>
      <c r="V3" s="11"/>
      <c r="W3" s="5"/>
      <c r="X3" s="9"/>
      <c r="Y3" s="9"/>
      <c r="Z3" s="9"/>
      <c r="AA3" s="9"/>
      <c r="AB3" s="9"/>
      <c r="AC3" s="29"/>
      <c r="AD3" s="11"/>
      <c r="AE3" s="5"/>
      <c r="AF3" s="9"/>
      <c r="AG3" s="9"/>
      <c r="AH3" s="9"/>
      <c r="AI3" s="9"/>
      <c r="AJ3" s="9"/>
      <c r="AK3" s="29"/>
      <c r="AL3" s="11"/>
      <c r="AM3" s="5"/>
      <c r="AN3" s="9"/>
      <c r="AO3" s="9"/>
      <c r="AP3" s="9"/>
      <c r="AQ3" s="9"/>
      <c r="AR3" s="9"/>
      <c r="AS3" s="29"/>
      <c r="AT3" s="11"/>
      <c r="AU3" s="5"/>
      <c r="AV3" s="9"/>
      <c r="AW3" s="9"/>
      <c r="AX3" s="9"/>
      <c r="AY3" s="9"/>
      <c r="AZ3" s="9"/>
      <c r="BA3" s="29"/>
      <c r="BB3" s="11"/>
      <c r="BC3" s="5"/>
      <c r="BD3" s="9"/>
      <c r="BE3" s="9"/>
      <c r="BF3" s="9"/>
      <c r="BG3" s="9"/>
      <c r="BH3" s="9"/>
      <c r="BI3" s="29"/>
      <c r="BJ3" s="11"/>
      <c r="BK3" s="5"/>
      <c r="BL3" s="9"/>
      <c r="BM3" s="9"/>
      <c r="BN3" s="9"/>
      <c r="BO3" s="9"/>
      <c r="BP3" s="9"/>
      <c r="BQ3" s="29"/>
      <c r="BR3" s="11"/>
      <c r="BS3" s="5"/>
      <c r="BT3" s="9"/>
      <c r="BU3" s="9"/>
      <c r="BV3" s="9"/>
      <c r="BW3" s="9"/>
      <c r="BX3" s="9"/>
      <c r="BY3" s="29"/>
      <c r="BZ3" s="11"/>
      <c r="CA3" s="5"/>
      <c r="CB3" s="9"/>
      <c r="CC3" s="9"/>
      <c r="CD3" s="9"/>
      <c r="CE3" s="9"/>
      <c r="CF3" s="9"/>
      <c r="CG3" s="29"/>
      <c r="CH3" s="11"/>
      <c r="CI3" s="5"/>
      <c r="CJ3" s="9"/>
      <c r="CK3" s="9"/>
      <c r="CL3" s="9"/>
      <c r="CM3" s="9"/>
      <c r="CN3" s="9"/>
      <c r="CO3" s="29"/>
      <c r="CP3" s="11"/>
      <c r="CQ3" s="5"/>
      <c r="CR3" s="9"/>
      <c r="CS3" s="9"/>
      <c r="CT3" s="9"/>
      <c r="CU3" s="9"/>
      <c r="CV3" s="9"/>
      <c r="CW3" s="29"/>
      <c r="CX3" s="11"/>
      <c r="CY3" s="5"/>
      <c r="CZ3" s="9"/>
      <c r="DA3" s="9"/>
      <c r="DB3" s="9"/>
      <c r="DC3" s="9"/>
      <c r="DD3" s="9"/>
      <c r="DE3" s="29"/>
      <c r="DF3" s="11"/>
      <c r="DG3" s="5"/>
      <c r="DH3" s="9"/>
      <c r="DI3" s="9"/>
      <c r="DJ3" s="9"/>
      <c r="DK3" s="9"/>
      <c r="DL3" s="9"/>
      <c r="DM3" s="29"/>
      <c r="DN3" s="11"/>
      <c r="DO3" s="5"/>
      <c r="DP3" s="9"/>
      <c r="DQ3" s="9"/>
      <c r="DR3" s="9"/>
      <c r="DS3" s="9"/>
      <c r="DT3" s="9"/>
      <c r="DU3" s="29"/>
    </row>
    <row r="4" spans="1:125" s="7" customFormat="1" x14ac:dyDescent="0.2">
      <c r="A4" s="6"/>
      <c r="B4" s="4"/>
      <c r="C4" s="29"/>
      <c r="D4" s="5"/>
      <c r="E4" s="5"/>
      <c r="F4" s="5"/>
      <c r="G4" s="5"/>
      <c r="H4" s="9"/>
      <c r="I4" s="9"/>
      <c r="J4" s="9"/>
      <c r="K4" s="9"/>
      <c r="L4" s="9"/>
      <c r="M4" s="29"/>
      <c r="N4" s="11"/>
      <c r="O4" s="5"/>
      <c r="P4" s="9"/>
      <c r="Q4" s="9"/>
      <c r="R4" s="9"/>
      <c r="S4" s="9"/>
      <c r="T4" s="9"/>
      <c r="U4" s="29"/>
      <c r="V4" s="11"/>
      <c r="W4" s="5"/>
      <c r="X4" s="9"/>
      <c r="Y4" s="9"/>
      <c r="Z4" s="9"/>
      <c r="AA4" s="9"/>
      <c r="AB4" s="9"/>
      <c r="AC4" s="29"/>
      <c r="AD4" s="11"/>
      <c r="AE4" s="5"/>
      <c r="AF4" s="9"/>
      <c r="AG4" s="9"/>
      <c r="AH4" s="9"/>
      <c r="AI4" s="9"/>
      <c r="AJ4" s="9"/>
      <c r="AK4" s="29"/>
      <c r="AL4" s="11"/>
      <c r="AM4" s="5"/>
      <c r="AN4" s="9"/>
      <c r="AO4" s="9"/>
      <c r="AP4" s="9"/>
      <c r="AQ4" s="9"/>
      <c r="AR4" s="9"/>
      <c r="AS4" s="29"/>
      <c r="AT4" s="11"/>
      <c r="AU4" s="5"/>
      <c r="AV4" s="9"/>
      <c r="AW4" s="9"/>
      <c r="AX4" s="9"/>
      <c r="AY4" s="9"/>
      <c r="AZ4" s="9"/>
      <c r="BA4" s="29"/>
      <c r="BB4" s="11"/>
      <c r="BC4" s="5"/>
      <c r="BD4" s="9"/>
      <c r="BE4" s="9"/>
      <c r="BF4" s="9"/>
      <c r="BG4" s="9"/>
      <c r="BH4" s="9"/>
      <c r="BI4" s="29"/>
      <c r="BJ4" s="11"/>
      <c r="BK4" s="5"/>
      <c r="BL4" s="9"/>
      <c r="BM4" s="9"/>
      <c r="BN4" s="9"/>
      <c r="BO4" s="9"/>
      <c r="BP4" s="9"/>
      <c r="BQ4" s="29"/>
      <c r="BR4" s="11"/>
      <c r="BS4" s="5"/>
      <c r="BT4" s="9"/>
      <c r="BU4" s="9"/>
      <c r="BV4" s="9"/>
      <c r="BW4" s="9"/>
      <c r="BX4" s="9"/>
      <c r="BY4" s="29"/>
      <c r="BZ4" s="11"/>
      <c r="CA4" s="5"/>
      <c r="CB4" s="9"/>
      <c r="CC4" s="9"/>
      <c r="CD4" s="9"/>
      <c r="CE4" s="9"/>
      <c r="CF4" s="9"/>
      <c r="CG4" s="29"/>
      <c r="CH4" s="11"/>
      <c r="CI4" s="5"/>
      <c r="CJ4" s="9"/>
      <c r="CK4" s="9"/>
      <c r="CL4" s="9"/>
      <c r="CM4" s="9"/>
      <c r="CN4" s="9"/>
      <c r="CO4" s="29"/>
      <c r="CP4" s="11"/>
      <c r="CQ4" s="5"/>
      <c r="CR4" s="9"/>
      <c r="CS4" s="9"/>
      <c r="CT4" s="9"/>
      <c r="CU4" s="9"/>
      <c r="CV4" s="9"/>
      <c r="CW4" s="29"/>
      <c r="CX4" s="11"/>
      <c r="CY4" s="5"/>
      <c r="CZ4" s="9"/>
      <c r="DA4" s="9"/>
      <c r="DB4" s="9"/>
      <c r="DC4" s="9"/>
      <c r="DD4" s="9"/>
      <c r="DE4" s="29"/>
      <c r="DF4" s="11"/>
      <c r="DG4" s="5"/>
      <c r="DH4" s="9"/>
      <c r="DI4" s="9"/>
      <c r="DJ4" s="9"/>
      <c r="DK4" s="9"/>
      <c r="DL4" s="9"/>
      <c r="DM4" s="29"/>
      <c r="DN4" s="11"/>
      <c r="DO4" s="5"/>
      <c r="DP4" s="9"/>
      <c r="DQ4" s="9"/>
      <c r="DR4" s="9"/>
      <c r="DS4" s="9"/>
      <c r="DT4" s="9"/>
      <c r="DU4" s="29"/>
    </row>
    <row r="5" spans="1:125" s="7" customFormat="1" x14ac:dyDescent="0.2">
      <c r="A5" s="6"/>
      <c r="B5" s="4"/>
      <c r="C5" s="29"/>
      <c r="D5" s="5"/>
      <c r="E5" s="5"/>
      <c r="F5" s="5"/>
      <c r="G5" s="5"/>
      <c r="H5" s="9"/>
      <c r="I5" s="9"/>
      <c r="J5" s="9"/>
      <c r="K5" s="9"/>
      <c r="L5" s="9"/>
      <c r="M5" s="29"/>
      <c r="N5" s="11"/>
      <c r="O5" s="5"/>
      <c r="P5" s="9"/>
      <c r="Q5" s="9"/>
      <c r="R5" s="9"/>
      <c r="S5" s="9"/>
      <c r="T5" s="9"/>
      <c r="U5" s="29"/>
      <c r="V5" s="11"/>
      <c r="W5" s="5"/>
      <c r="X5" s="9"/>
      <c r="Y5" s="9"/>
      <c r="Z5" s="9"/>
      <c r="AA5" s="9"/>
      <c r="AB5" s="9"/>
      <c r="AC5" s="29"/>
      <c r="AD5" s="11"/>
      <c r="AE5" s="5"/>
      <c r="AF5" s="9"/>
      <c r="AG5" s="9"/>
      <c r="AH5" s="9"/>
      <c r="AI5" s="9"/>
      <c r="AJ5" s="9"/>
      <c r="AK5" s="29"/>
      <c r="AL5" s="11"/>
      <c r="AM5" s="5"/>
      <c r="AN5" s="9"/>
      <c r="AO5" s="9"/>
      <c r="AP5" s="9"/>
      <c r="AQ5" s="9"/>
      <c r="AR5" s="9"/>
      <c r="AS5" s="29"/>
      <c r="AT5" s="11"/>
      <c r="AU5" s="5"/>
      <c r="AV5" s="9"/>
      <c r="AW5" s="9"/>
      <c r="AX5" s="9"/>
      <c r="AY5" s="9"/>
      <c r="AZ5" s="9"/>
      <c r="BA5" s="29"/>
      <c r="BB5" s="11"/>
      <c r="BC5" s="5"/>
      <c r="BD5" s="9"/>
      <c r="BE5" s="9"/>
      <c r="BF5" s="9"/>
      <c r="BG5" s="9"/>
      <c r="BH5" s="9"/>
      <c r="BI5" s="29"/>
      <c r="BJ5" s="11"/>
      <c r="BK5" s="5"/>
      <c r="BL5" s="9"/>
      <c r="BM5" s="9"/>
      <c r="BN5" s="9"/>
      <c r="BO5" s="9"/>
      <c r="BP5" s="9"/>
      <c r="BQ5" s="29"/>
      <c r="BR5" s="11"/>
      <c r="BS5" s="5"/>
      <c r="BT5" s="9"/>
      <c r="BU5" s="9"/>
      <c r="BV5" s="9"/>
      <c r="BW5" s="9"/>
      <c r="BX5" s="9"/>
      <c r="BY5" s="29"/>
      <c r="BZ5" s="11"/>
      <c r="CA5" s="5"/>
      <c r="CB5" s="9"/>
      <c r="CC5" s="9"/>
      <c r="CD5" s="9"/>
      <c r="CE5" s="9"/>
      <c r="CF5" s="9"/>
      <c r="CG5" s="29"/>
      <c r="CH5" s="11"/>
      <c r="CI5" s="5"/>
      <c r="CJ5" s="9"/>
      <c r="CK5" s="9"/>
      <c r="CL5" s="9"/>
      <c r="CM5" s="9"/>
      <c r="CN5" s="9"/>
      <c r="CO5" s="29"/>
      <c r="CP5" s="11"/>
      <c r="CQ5" s="5"/>
      <c r="CR5" s="9"/>
      <c r="CS5" s="9"/>
      <c r="CT5" s="9"/>
      <c r="CU5" s="9"/>
      <c r="CV5" s="9"/>
      <c r="CW5" s="29"/>
      <c r="CX5" s="11"/>
      <c r="CY5" s="5"/>
      <c r="CZ5" s="9"/>
      <c r="DA5" s="9"/>
      <c r="DB5" s="9"/>
      <c r="DC5" s="9"/>
      <c r="DD5" s="9"/>
      <c r="DE5" s="29"/>
      <c r="DF5" s="11"/>
      <c r="DG5" s="5"/>
      <c r="DH5" s="9"/>
      <c r="DI5" s="9"/>
      <c r="DJ5" s="9"/>
      <c r="DK5" s="9"/>
      <c r="DL5" s="9"/>
      <c r="DM5" s="29"/>
      <c r="DN5" s="11"/>
      <c r="DO5" s="5"/>
      <c r="DP5" s="9"/>
      <c r="DQ5" s="9"/>
      <c r="DR5" s="9"/>
      <c r="DS5" s="9"/>
      <c r="DT5" s="9"/>
      <c r="DU5" s="29"/>
    </row>
    <row r="6" spans="1:125" s="7" customFormat="1" x14ac:dyDescent="0.2">
      <c r="A6" s="6"/>
      <c r="B6" s="4"/>
      <c r="C6" s="29"/>
      <c r="D6" s="5"/>
      <c r="E6" s="5"/>
      <c r="F6" s="5"/>
      <c r="G6" s="5"/>
      <c r="H6" s="9"/>
      <c r="I6" s="9"/>
      <c r="J6" s="9"/>
      <c r="K6" s="9"/>
      <c r="L6" s="9"/>
      <c r="M6" s="29"/>
      <c r="N6" s="11"/>
      <c r="O6" s="5"/>
      <c r="P6" s="9"/>
      <c r="Q6" s="9"/>
      <c r="R6" s="9"/>
      <c r="S6" s="9"/>
      <c r="T6" s="9"/>
      <c r="U6" s="29"/>
      <c r="V6" s="11"/>
      <c r="W6" s="5"/>
      <c r="X6" s="9"/>
      <c r="Y6" s="9"/>
      <c r="Z6" s="9"/>
      <c r="AA6" s="9"/>
      <c r="AB6" s="9"/>
      <c r="AC6" s="29"/>
      <c r="AD6" s="11"/>
      <c r="AE6" s="5"/>
      <c r="AF6" s="9"/>
      <c r="AG6" s="9"/>
      <c r="AH6" s="9"/>
      <c r="AI6" s="9"/>
      <c r="AJ6" s="9"/>
      <c r="AK6" s="29"/>
      <c r="AL6" s="11"/>
      <c r="AM6" s="5"/>
      <c r="AN6" s="9"/>
      <c r="AO6" s="9"/>
      <c r="AP6" s="9"/>
      <c r="AQ6" s="9"/>
      <c r="AR6" s="9"/>
      <c r="AS6" s="29"/>
      <c r="AT6" s="11"/>
      <c r="AU6" s="5"/>
      <c r="AV6" s="9"/>
      <c r="AW6" s="9"/>
      <c r="AX6" s="9"/>
      <c r="AY6" s="9"/>
      <c r="AZ6" s="9"/>
      <c r="BA6" s="29"/>
      <c r="BB6" s="11"/>
      <c r="BC6" s="5"/>
      <c r="BD6" s="9"/>
      <c r="BE6" s="9"/>
      <c r="BF6" s="9"/>
      <c r="BG6" s="9"/>
      <c r="BH6" s="9"/>
      <c r="BI6" s="29"/>
      <c r="BJ6" s="11"/>
      <c r="BK6" s="5"/>
      <c r="BL6" s="9"/>
      <c r="BM6" s="9"/>
      <c r="BN6" s="9"/>
      <c r="BO6" s="9"/>
      <c r="BP6" s="9"/>
      <c r="BQ6" s="29"/>
      <c r="BR6" s="11"/>
      <c r="BS6" s="5"/>
      <c r="BT6" s="9"/>
      <c r="BU6" s="9"/>
      <c r="BV6" s="9"/>
      <c r="BW6" s="9"/>
      <c r="BX6" s="9"/>
      <c r="BY6" s="29"/>
      <c r="BZ6" s="11"/>
      <c r="CA6" s="5"/>
      <c r="CB6" s="9"/>
      <c r="CC6" s="9"/>
      <c r="CD6" s="9"/>
      <c r="CE6" s="9"/>
      <c r="CF6" s="9"/>
      <c r="CG6" s="29"/>
      <c r="CH6" s="11"/>
      <c r="CI6" s="5"/>
      <c r="CJ6" s="9"/>
      <c r="CK6" s="9"/>
      <c r="CL6" s="9"/>
      <c r="CM6" s="9"/>
      <c r="CN6" s="9"/>
      <c r="CO6" s="29"/>
      <c r="CP6" s="11"/>
      <c r="CQ6" s="5"/>
      <c r="CR6" s="9"/>
      <c r="CS6" s="9"/>
      <c r="CT6" s="9"/>
      <c r="CU6" s="9"/>
      <c r="CV6" s="9"/>
      <c r="CW6" s="29"/>
      <c r="CX6" s="11"/>
      <c r="CY6" s="5"/>
      <c r="CZ6" s="9"/>
      <c r="DA6" s="9"/>
      <c r="DB6" s="9"/>
      <c r="DC6" s="9"/>
      <c r="DD6" s="9"/>
      <c r="DE6" s="29"/>
      <c r="DF6" s="11"/>
      <c r="DG6" s="5"/>
      <c r="DH6" s="9"/>
      <c r="DI6" s="9"/>
      <c r="DJ6" s="9"/>
      <c r="DK6" s="9"/>
      <c r="DL6" s="9"/>
      <c r="DM6" s="29"/>
      <c r="DN6" s="11"/>
      <c r="DO6" s="5"/>
      <c r="DP6" s="9"/>
      <c r="DQ6" s="9"/>
      <c r="DR6" s="9"/>
      <c r="DS6" s="9"/>
      <c r="DT6" s="9"/>
      <c r="DU6" s="29"/>
    </row>
    <row r="7" spans="1:125" s="7" customFormat="1" x14ac:dyDescent="0.2">
      <c r="A7" s="6"/>
      <c r="B7" s="4"/>
      <c r="C7" s="29"/>
      <c r="D7" s="5"/>
      <c r="E7" s="5"/>
      <c r="F7" s="5"/>
      <c r="G7" s="5"/>
      <c r="H7" s="9"/>
      <c r="I7" s="9"/>
      <c r="J7" s="9"/>
      <c r="K7" s="9"/>
      <c r="L7" s="9"/>
      <c r="M7" s="29"/>
      <c r="N7" s="11"/>
      <c r="O7" s="5"/>
      <c r="P7" s="9"/>
      <c r="Q7" s="9"/>
      <c r="R7" s="9"/>
      <c r="S7" s="9"/>
      <c r="T7" s="9"/>
      <c r="U7" s="29"/>
      <c r="V7" s="11"/>
      <c r="W7" s="5"/>
      <c r="X7" s="9"/>
      <c r="Y7" s="9"/>
      <c r="Z7" s="9"/>
      <c r="AA7" s="9"/>
      <c r="AB7" s="9"/>
      <c r="AC7" s="29"/>
      <c r="AD7" s="11"/>
      <c r="AE7" s="5"/>
      <c r="AF7" s="9"/>
      <c r="AG7" s="9"/>
      <c r="AH7" s="9"/>
      <c r="AI7" s="9"/>
      <c r="AJ7" s="9"/>
      <c r="AK7" s="29"/>
      <c r="AL7" s="11"/>
      <c r="AM7" s="5"/>
      <c r="AN7" s="9"/>
      <c r="AO7" s="9"/>
      <c r="AP7" s="9"/>
      <c r="AQ7" s="9"/>
      <c r="AR7" s="9"/>
      <c r="AS7" s="29"/>
      <c r="AT7" s="11"/>
      <c r="AU7" s="5"/>
      <c r="AV7" s="9"/>
      <c r="AW7" s="9"/>
      <c r="AX7" s="9"/>
      <c r="AY7" s="9"/>
      <c r="AZ7" s="9"/>
      <c r="BA7" s="29"/>
      <c r="BB7" s="11"/>
      <c r="BC7" s="5"/>
      <c r="BD7" s="9"/>
      <c r="BE7" s="9"/>
      <c r="BF7" s="9"/>
      <c r="BG7" s="9"/>
      <c r="BH7" s="9"/>
      <c r="BI7" s="29"/>
      <c r="BJ7" s="11"/>
      <c r="BK7" s="5"/>
      <c r="BL7" s="9"/>
      <c r="BM7" s="9"/>
      <c r="BN7" s="9"/>
      <c r="BO7" s="9"/>
      <c r="BP7" s="9"/>
      <c r="BQ7" s="29"/>
      <c r="BR7" s="11"/>
      <c r="BS7" s="5"/>
      <c r="BT7" s="9"/>
      <c r="BU7" s="9"/>
      <c r="BV7" s="9"/>
      <c r="BW7" s="9"/>
      <c r="BX7" s="9"/>
      <c r="BY7" s="29"/>
      <c r="BZ7" s="11"/>
      <c r="CA7" s="5"/>
      <c r="CB7" s="9"/>
      <c r="CC7" s="9"/>
      <c r="CD7" s="9"/>
      <c r="CE7" s="9"/>
      <c r="CF7" s="9"/>
      <c r="CG7" s="29"/>
      <c r="CH7" s="11"/>
      <c r="CI7" s="5"/>
      <c r="CJ7" s="9"/>
      <c r="CK7" s="9"/>
      <c r="CL7" s="9"/>
      <c r="CM7" s="9"/>
      <c r="CN7" s="9"/>
      <c r="CO7" s="29"/>
      <c r="CP7" s="11"/>
      <c r="CQ7" s="5"/>
      <c r="CR7" s="9"/>
      <c r="CS7" s="9"/>
      <c r="CT7" s="9"/>
      <c r="CU7" s="9"/>
      <c r="CV7" s="9"/>
      <c r="CW7" s="29"/>
      <c r="CX7" s="11"/>
      <c r="CY7" s="5"/>
      <c r="CZ7" s="9"/>
      <c r="DA7" s="9"/>
      <c r="DB7" s="9"/>
      <c r="DC7" s="9"/>
      <c r="DD7" s="9"/>
      <c r="DE7" s="29"/>
      <c r="DF7" s="11"/>
      <c r="DG7" s="5"/>
      <c r="DH7" s="9"/>
      <c r="DI7" s="9"/>
      <c r="DJ7" s="9"/>
      <c r="DK7" s="9"/>
      <c r="DL7" s="9"/>
      <c r="DM7" s="29"/>
      <c r="DN7" s="11"/>
      <c r="DO7" s="5"/>
      <c r="DP7" s="9"/>
      <c r="DQ7" s="9"/>
      <c r="DR7" s="9"/>
      <c r="DS7" s="9"/>
      <c r="DT7" s="9"/>
      <c r="DU7" s="29"/>
    </row>
    <row r="8" spans="1:125" s="7" customFormat="1" ht="16" thickBot="1" x14ac:dyDescent="0.25">
      <c r="A8" s="6"/>
      <c r="B8" s="4"/>
      <c r="C8" s="29"/>
      <c r="D8" s="5"/>
      <c r="E8" s="5"/>
      <c r="F8" s="5"/>
      <c r="G8" s="5"/>
      <c r="H8" s="9"/>
      <c r="I8" s="9"/>
      <c r="J8" s="9"/>
      <c r="K8" s="9"/>
      <c r="L8" s="9"/>
      <c r="M8" s="29"/>
      <c r="N8" s="11"/>
      <c r="O8" s="5"/>
      <c r="P8" s="9"/>
      <c r="Q8" s="9"/>
      <c r="R8" s="9"/>
      <c r="S8" s="9"/>
      <c r="T8" s="9"/>
      <c r="U8" s="29"/>
      <c r="V8" s="11"/>
      <c r="W8" s="5"/>
      <c r="X8" s="9"/>
      <c r="Y8" s="9"/>
      <c r="Z8" s="9"/>
      <c r="AA8" s="9"/>
      <c r="AB8" s="9"/>
      <c r="AC8" s="29"/>
      <c r="AD8" s="11"/>
      <c r="AE8" s="5"/>
      <c r="AF8" s="9"/>
      <c r="AG8" s="9"/>
      <c r="AH8" s="9"/>
      <c r="AI8" s="9"/>
      <c r="AJ8" s="9"/>
      <c r="AK8" s="29"/>
      <c r="AL8" s="11"/>
      <c r="AM8" s="5"/>
      <c r="AN8" s="9"/>
      <c r="AO8" s="9"/>
      <c r="AP8" s="9"/>
      <c r="AQ8" s="9"/>
      <c r="AR8" s="9"/>
      <c r="AS8" s="29"/>
      <c r="AT8" s="11"/>
      <c r="AU8" s="5"/>
      <c r="AV8" s="9"/>
      <c r="AW8" s="9"/>
      <c r="AX8" s="9"/>
      <c r="AY8" s="9"/>
      <c r="AZ8" s="9"/>
      <c r="BA8" s="29"/>
      <c r="BB8" s="11"/>
      <c r="BC8" s="5"/>
      <c r="BD8" s="9"/>
      <c r="BE8" s="9"/>
      <c r="BF8" s="9"/>
      <c r="BG8" s="9"/>
      <c r="BH8" s="9"/>
      <c r="BI8" s="29"/>
      <c r="BJ8" s="11"/>
      <c r="BK8" s="5"/>
      <c r="BL8" s="9"/>
      <c r="BM8" s="9"/>
      <c r="BN8" s="9"/>
      <c r="BO8" s="9"/>
      <c r="BP8" s="9"/>
      <c r="BQ8" s="29"/>
      <c r="BR8" s="11"/>
      <c r="BS8" s="5"/>
      <c r="BT8" s="9"/>
      <c r="BU8" s="9"/>
      <c r="BV8" s="9"/>
      <c r="BW8" s="9"/>
      <c r="BX8" s="9"/>
      <c r="BY8" s="29"/>
      <c r="BZ8" s="11"/>
      <c r="CA8" s="5"/>
      <c r="CB8" s="9"/>
      <c r="CC8" s="9"/>
      <c r="CD8" s="9"/>
      <c r="CE8" s="9"/>
      <c r="CF8" s="9"/>
      <c r="CG8" s="29"/>
      <c r="CH8" s="11"/>
      <c r="CI8" s="5"/>
      <c r="CJ8" s="9"/>
      <c r="CK8" s="9"/>
      <c r="CL8" s="9"/>
      <c r="CM8" s="9"/>
      <c r="CN8" s="9"/>
      <c r="CO8" s="29"/>
      <c r="CP8" s="11"/>
      <c r="CQ8" s="5"/>
      <c r="CR8" s="9"/>
      <c r="CS8" s="9"/>
      <c r="CT8" s="9"/>
      <c r="CU8" s="9"/>
      <c r="CV8" s="9"/>
      <c r="CW8" s="29"/>
      <c r="CX8" s="11"/>
      <c r="CY8" s="5"/>
      <c r="CZ8" s="9"/>
      <c r="DA8" s="9"/>
      <c r="DB8" s="9"/>
      <c r="DC8" s="9"/>
      <c r="DD8" s="9"/>
      <c r="DE8" s="29"/>
      <c r="DF8" s="11"/>
      <c r="DG8" s="5"/>
      <c r="DH8" s="9"/>
      <c r="DI8" s="9"/>
      <c r="DJ8" s="9"/>
      <c r="DK8" s="9"/>
      <c r="DL8" s="9"/>
      <c r="DM8" s="29"/>
      <c r="DN8" s="11"/>
      <c r="DO8" s="5"/>
      <c r="DP8" s="9"/>
      <c r="DQ8" s="9"/>
      <c r="DR8" s="9"/>
      <c r="DS8" s="9"/>
      <c r="DT8" s="9"/>
      <c r="DU8" s="29"/>
    </row>
    <row r="9" spans="1:125" s="22" customFormat="1" ht="16" thickBot="1" x14ac:dyDescent="0.25">
      <c r="A9" s="16" t="s">
        <v>0</v>
      </c>
      <c r="B9" s="17" t="s">
        <v>20</v>
      </c>
      <c r="C9" s="30"/>
      <c r="D9" s="5">
        <f>SUM(N9,V9,AD9,AL9,AV9,BD9,BL9,BT9,CB9,CJ9,CR9,CZ9,DH9,DP9)</f>
        <v>0</v>
      </c>
      <c r="E9" s="18">
        <f>COUNT(E12:E12)</f>
        <v>0</v>
      </c>
      <c r="F9" s="19"/>
      <c r="G9" s="19"/>
      <c r="H9" s="42" t="s">
        <v>1</v>
      </c>
      <c r="I9" s="43"/>
      <c r="J9" s="20"/>
      <c r="K9" s="20"/>
      <c r="L9" s="21">
        <f>D9</f>
        <v>0</v>
      </c>
      <c r="M9" s="30"/>
      <c r="N9" s="18">
        <f>COUNT(N12:N12)</f>
        <v>0</v>
      </c>
      <c r="O9" s="19"/>
      <c r="P9" s="38" t="s">
        <v>2</v>
      </c>
      <c r="Q9" s="39"/>
      <c r="R9" s="39"/>
      <c r="S9" s="39"/>
      <c r="T9" s="40"/>
      <c r="U9" s="30"/>
      <c r="V9" s="18">
        <f>COUNT(V12:V12)</f>
        <v>0</v>
      </c>
      <c r="W9" s="19"/>
      <c r="X9" s="38" t="s">
        <v>3</v>
      </c>
      <c r="Y9" s="39"/>
      <c r="Z9" s="39"/>
      <c r="AA9" s="39"/>
      <c r="AB9" s="40"/>
      <c r="AC9" s="30"/>
      <c r="AD9" s="18">
        <f>COUNT(AD12:AD12)</f>
        <v>0</v>
      </c>
      <c r="AE9" s="19"/>
      <c r="AF9" s="38" t="s">
        <v>4</v>
      </c>
      <c r="AG9" s="39"/>
      <c r="AH9" s="39"/>
      <c r="AI9" s="39"/>
      <c r="AJ9" s="40"/>
      <c r="AK9" s="30"/>
      <c r="AL9" s="18">
        <f>COUNT(AL12:AL12)</f>
        <v>0</v>
      </c>
      <c r="AM9" s="19"/>
      <c r="AN9" s="38" t="s">
        <v>5</v>
      </c>
      <c r="AO9" s="39"/>
      <c r="AP9" s="39"/>
      <c r="AQ9" s="39"/>
      <c r="AR9" s="40"/>
      <c r="AS9" s="30"/>
      <c r="AT9" s="18">
        <f>COUNT(AT12:AT12)</f>
        <v>0</v>
      </c>
      <c r="AU9" s="19"/>
      <c r="AV9" s="38" t="s">
        <v>6</v>
      </c>
      <c r="AW9" s="39"/>
      <c r="AX9" s="39"/>
      <c r="AY9" s="39"/>
      <c r="AZ9" s="40"/>
      <c r="BA9" s="30"/>
      <c r="BB9" s="18">
        <f>COUNT(BB12:BB12)</f>
        <v>0</v>
      </c>
      <c r="BC9" s="19"/>
      <c r="BD9" s="38" t="s">
        <v>7</v>
      </c>
      <c r="BE9" s="39"/>
      <c r="BF9" s="39"/>
      <c r="BG9" s="39"/>
      <c r="BH9" s="40"/>
      <c r="BI9" s="30"/>
      <c r="BJ9" s="18">
        <f>COUNT(BJ12:BJ12)</f>
        <v>0</v>
      </c>
      <c r="BK9" s="19"/>
      <c r="BL9" s="38" t="s">
        <v>8</v>
      </c>
      <c r="BM9" s="39"/>
      <c r="BN9" s="39"/>
      <c r="BO9" s="39"/>
      <c r="BP9" s="40"/>
      <c r="BQ9" s="30"/>
      <c r="BR9" s="18">
        <f>COUNT(BR12:BR12)</f>
        <v>0</v>
      </c>
      <c r="BS9" s="19"/>
      <c r="BT9" s="38" t="s">
        <v>9</v>
      </c>
      <c r="BU9" s="39"/>
      <c r="BV9" s="39"/>
      <c r="BW9" s="39"/>
      <c r="BX9" s="40"/>
      <c r="BY9" s="30"/>
      <c r="BZ9" s="18">
        <f>COUNT(BZ12:BZ12)</f>
        <v>0</v>
      </c>
      <c r="CA9" s="19"/>
      <c r="CB9" s="38" t="s">
        <v>10</v>
      </c>
      <c r="CC9" s="39"/>
      <c r="CD9" s="39"/>
      <c r="CE9" s="39"/>
      <c r="CF9" s="40"/>
      <c r="CG9" s="30"/>
      <c r="CH9" s="18">
        <f>COUNT(CH12:CH12)</f>
        <v>0</v>
      </c>
      <c r="CI9" s="19"/>
      <c r="CJ9" s="38" t="s">
        <v>11</v>
      </c>
      <c r="CK9" s="39"/>
      <c r="CL9" s="39"/>
      <c r="CM9" s="39"/>
      <c r="CN9" s="40"/>
      <c r="CO9" s="30"/>
      <c r="CP9" s="18">
        <f>COUNT(CP12:CP12)</f>
        <v>0</v>
      </c>
      <c r="CQ9" s="19"/>
      <c r="CR9" s="38" t="s">
        <v>12</v>
      </c>
      <c r="CS9" s="39"/>
      <c r="CT9" s="39"/>
      <c r="CU9" s="39"/>
      <c r="CV9" s="40"/>
      <c r="CW9" s="30"/>
      <c r="CX9" s="18">
        <f>COUNT(CX12:CX12)</f>
        <v>0</v>
      </c>
      <c r="CY9" s="19"/>
      <c r="CZ9" s="38" t="s">
        <v>13</v>
      </c>
      <c r="DA9" s="39"/>
      <c r="DB9" s="39"/>
      <c r="DC9" s="39"/>
      <c r="DD9" s="40"/>
      <c r="DE9" s="30"/>
      <c r="DF9" s="18">
        <f>COUNT(DF12:DF12)</f>
        <v>0</v>
      </c>
      <c r="DG9" s="19"/>
      <c r="DH9" s="38" t="s">
        <v>14</v>
      </c>
      <c r="DI9" s="39"/>
      <c r="DJ9" s="39"/>
      <c r="DK9" s="39"/>
      <c r="DL9" s="40"/>
      <c r="DM9" s="30"/>
      <c r="DN9" s="18">
        <f>COUNT(DN12:DN12)</f>
        <v>0</v>
      </c>
      <c r="DO9" s="19"/>
      <c r="DP9" s="38" t="s">
        <v>15</v>
      </c>
      <c r="DQ9" s="39"/>
      <c r="DR9" s="39"/>
      <c r="DS9" s="39"/>
      <c r="DT9" s="40"/>
      <c r="DU9" s="30"/>
    </row>
    <row r="10" spans="1:125" s="27" customFormat="1" ht="12.5" customHeight="1" x14ac:dyDescent="0.2">
      <c r="C10" s="31"/>
      <c r="D10" s="24" t="s">
        <v>16</v>
      </c>
      <c r="E10" s="24" t="s">
        <v>16</v>
      </c>
      <c r="F10" s="24"/>
      <c r="G10" s="24" t="s">
        <v>23</v>
      </c>
      <c r="H10" s="25" t="s">
        <v>17</v>
      </c>
      <c r="I10" s="25" t="s">
        <v>18</v>
      </c>
      <c r="J10" s="37" t="s">
        <v>19</v>
      </c>
      <c r="K10" s="37"/>
      <c r="L10" s="37"/>
      <c r="M10" s="31"/>
      <c r="N10" s="26" t="s">
        <v>16</v>
      </c>
      <c r="O10" s="24" t="s">
        <v>23</v>
      </c>
      <c r="P10" s="25" t="s">
        <v>17</v>
      </c>
      <c r="Q10" s="25" t="s">
        <v>18</v>
      </c>
      <c r="R10" s="37" t="s">
        <v>19</v>
      </c>
      <c r="S10" s="37"/>
      <c r="T10" s="37"/>
      <c r="U10" s="31"/>
      <c r="V10" s="26" t="s">
        <v>16</v>
      </c>
      <c r="W10" s="24" t="s">
        <v>23</v>
      </c>
      <c r="X10" s="25" t="s">
        <v>17</v>
      </c>
      <c r="Y10" s="25" t="s">
        <v>18</v>
      </c>
      <c r="Z10" s="37" t="s">
        <v>19</v>
      </c>
      <c r="AA10" s="37"/>
      <c r="AB10" s="37"/>
      <c r="AC10" s="31"/>
      <c r="AD10" s="26" t="s">
        <v>16</v>
      </c>
      <c r="AE10" s="24" t="s">
        <v>23</v>
      </c>
      <c r="AF10" s="25" t="s">
        <v>17</v>
      </c>
      <c r="AG10" s="25" t="s">
        <v>18</v>
      </c>
      <c r="AH10" s="37" t="s">
        <v>19</v>
      </c>
      <c r="AI10" s="37"/>
      <c r="AJ10" s="37"/>
      <c r="AK10" s="31"/>
      <c r="AL10" s="26" t="s">
        <v>16</v>
      </c>
      <c r="AM10" s="24" t="s">
        <v>23</v>
      </c>
      <c r="AN10" s="25" t="s">
        <v>17</v>
      </c>
      <c r="AO10" s="25" t="s">
        <v>18</v>
      </c>
      <c r="AP10" s="37" t="s">
        <v>19</v>
      </c>
      <c r="AQ10" s="37"/>
      <c r="AR10" s="37"/>
      <c r="AS10" s="31"/>
      <c r="AT10" s="26" t="s">
        <v>16</v>
      </c>
      <c r="AU10" s="24" t="s">
        <v>23</v>
      </c>
      <c r="AV10" s="25" t="s">
        <v>17</v>
      </c>
      <c r="AW10" s="25" t="s">
        <v>18</v>
      </c>
      <c r="AX10" s="37" t="s">
        <v>19</v>
      </c>
      <c r="AY10" s="37"/>
      <c r="AZ10" s="37"/>
      <c r="BA10" s="31"/>
      <c r="BB10" s="26" t="s">
        <v>16</v>
      </c>
      <c r="BC10" s="24" t="s">
        <v>23</v>
      </c>
      <c r="BD10" s="25" t="s">
        <v>17</v>
      </c>
      <c r="BE10" s="25" t="s">
        <v>18</v>
      </c>
      <c r="BF10" s="37" t="s">
        <v>19</v>
      </c>
      <c r="BG10" s="37"/>
      <c r="BH10" s="37"/>
      <c r="BI10" s="31"/>
      <c r="BJ10" s="26" t="s">
        <v>16</v>
      </c>
      <c r="BK10" s="24" t="s">
        <v>23</v>
      </c>
      <c r="BL10" s="25" t="s">
        <v>17</v>
      </c>
      <c r="BM10" s="25" t="s">
        <v>18</v>
      </c>
      <c r="BN10" s="37" t="s">
        <v>19</v>
      </c>
      <c r="BO10" s="37"/>
      <c r="BP10" s="37"/>
      <c r="BQ10" s="31"/>
      <c r="BR10" s="26" t="s">
        <v>16</v>
      </c>
      <c r="BS10" s="24" t="s">
        <v>23</v>
      </c>
      <c r="BT10" s="25" t="s">
        <v>17</v>
      </c>
      <c r="BU10" s="25" t="s">
        <v>18</v>
      </c>
      <c r="BV10" s="37" t="s">
        <v>19</v>
      </c>
      <c r="BW10" s="37"/>
      <c r="BX10" s="37"/>
      <c r="BY10" s="31"/>
      <c r="BZ10" s="26" t="s">
        <v>16</v>
      </c>
      <c r="CA10" s="24" t="s">
        <v>23</v>
      </c>
      <c r="CB10" s="25" t="s">
        <v>17</v>
      </c>
      <c r="CC10" s="25" t="s">
        <v>18</v>
      </c>
      <c r="CD10" s="37" t="s">
        <v>19</v>
      </c>
      <c r="CE10" s="37"/>
      <c r="CF10" s="37"/>
      <c r="CG10" s="31"/>
      <c r="CH10" s="26" t="s">
        <v>16</v>
      </c>
      <c r="CI10" s="24" t="s">
        <v>23</v>
      </c>
      <c r="CJ10" s="25" t="s">
        <v>17</v>
      </c>
      <c r="CK10" s="25" t="s">
        <v>18</v>
      </c>
      <c r="CL10" s="37" t="s">
        <v>19</v>
      </c>
      <c r="CM10" s="37"/>
      <c r="CN10" s="37"/>
      <c r="CO10" s="31"/>
      <c r="CP10" s="26" t="s">
        <v>16</v>
      </c>
      <c r="CQ10" s="24" t="s">
        <v>23</v>
      </c>
      <c r="CR10" s="25" t="s">
        <v>17</v>
      </c>
      <c r="CS10" s="25" t="s">
        <v>18</v>
      </c>
      <c r="CT10" s="37" t="s">
        <v>19</v>
      </c>
      <c r="CU10" s="37"/>
      <c r="CV10" s="37"/>
      <c r="CW10" s="31"/>
      <c r="CX10" s="26" t="s">
        <v>16</v>
      </c>
      <c r="CY10" s="24" t="s">
        <v>23</v>
      </c>
      <c r="CZ10" s="25" t="s">
        <v>17</v>
      </c>
      <c r="DA10" s="25" t="s">
        <v>18</v>
      </c>
      <c r="DB10" s="37" t="s">
        <v>19</v>
      </c>
      <c r="DC10" s="37"/>
      <c r="DD10" s="37"/>
      <c r="DE10" s="31"/>
      <c r="DF10" s="26" t="s">
        <v>16</v>
      </c>
      <c r="DG10" s="24" t="s">
        <v>23</v>
      </c>
      <c r="DH10" s="25" t="s">
        <v>17</v>
      </c>
      <c r="DI10" s="25" t="s">
        <v>18</v>
      </c>
      <c r="DJ10" s="37" t="s">
        <v>19</v>
      </c>
      <c r="DK10" s="37"/>
      <c r="DL10" s="37"/>
      <c r="DM10" s="31"/>
      <c r="DN10" s="26" t="s">
        <v>16</v>
      </c>
      <c r="DO10" s="24" t="s">
        <v>23</v>
      </c>
      <c r="DP10" s="25" t="s">
        <v>17</v>
      </c>
      <c r="DQ10" s="25" t="s">
        <v>18</v>
      </c>
      <c r="DR10" s="37" t="s">
        <v>19</v>
      </c>
      <c r="DS10" s="37"/>
      <c r="DT10" s="37"/>
      <c r="DU10" s="31"/>
    </row>
    <row r="11" spans="1:125" s="27" customFormat="1" ht="12.5" customHeight="1" x14ac:dyDescent="0.2">
      <c r="A11" s="23"/>
      <c r="B11" s="28"/>
      <c r="C11" s="32"/>
      <c r="D11" s="24"/>
      <c r="E11" s="24"/>
      <c r="F11" s="24"/>
      <c r="G11" s="24"/>
      <c r="H11" s="25">
        <v>50</v>
      </c>
      <c r="I11" s="25">
        <v>1</v>
      </c>
      <c r="J11" s="25" t="s">
        <v>21</v>
      </c>
      <c r="K11" s="25" t="s">
        <v>24</v>
      </c>
      <c r="L11" s="25" t="s">
        <v>22</v>
      </c>
      <c r="M11" s="32"/>
      <c r="N11" s="26"/>
      <c r="O11" s="24"/>
      <c r="P11" s="25" t="str">
        <f>IF(N9&gt;0,$H$11,"")</f>
        <v/>
      </c>
      <c r="Q11" s="25" t="str">
        <f>IF(N9&gt;0,$I$11,"")</f>
        <v/>
      </c>
      <c r="R11" s="25" t="s">
        <v>21</v>
      </c>
      <c r="S11" s="25" t="s">
        <v>24</v>
      </c>
      <c r="T11" s="25" t="s">
        <v>22</v>
      </c>
      <c r="U11" s="32"/>
      <c r="V11" s="26"/>
      <c r="W11" s="24"/>
      <c r="X11" s="25" t="str">
        <f>IF(V9&gt;0,$H$11,"")</f>
        <v/>
      </c>
      <c r="Y11" s="25" t="str">
        <f>IF(V9&gt;0,$I$11,"")</f>
        <v/>
      </c>
      <c r="Z11" s="25" t="s">
        <v>21</v>
      </c>
      <c r="AA11" s="25" t="s">
        <v>24</v>
      </c>
      <c r="AB11" s="25" t="s">
        <v>22</v>
      </c>
      <c r="AC11" s="32"/>
      <c r="AD11" s="26"/>
      <c r="AE11" s="24"/>
      <c r="AF11" s="25" t="str">
        <f>IF(AD9&gt;0,$H$11,"")</f>
        <v/>
      </c>
      <c r="AG11" s="25" t="str">
        <f>IF(AD9&gt;0,$I$11,"")</f>
        <v/>
      </c>
      <c r="AH11" s="25" t="s">
        <v>21</v>
      </c>
      <c r="AI11" s="25" t="s">
        <v>24</v>
      </c>
      <c r="AJ11" s="25" t="s">
        <v>22</v>
      </c>
      <c r="AK11" s="32"/>
      <c r="AL11" s="26"/>
      <c r="AM11" s="24"/>
      <c r="AN11" s="25" t="str">
        <f>IF(AL9&gt;0,$H$11,"")</f>
        <v/>
      </c>
      <c r="AO11" s="25" t="str">
        <f>IF(AL9&gt;0,$I$11,"")</f>
        <v/>
      </c>
      <c r="AP11" s="25" t="s">
        <v>21</v>
      </c>
      <c r="AQ11" s="25" t="s">
        <v>24</v>
      </c>
      <c r="AR11" s="25" t="s">
        <v>22</v>
      </c>
      <c r="AS11" s="32"/>
      <c r="AT11" s="26"/>
      <c r="AU11" s="24"/>
      <c r="AV11" s="25" t="str">
        <f>IF(AT9&gt;0,$H$11,"")</f>
        <v/>
      </c>
      <c r="AW11" s="25" t="str">
        <f>IF(AT9&gt;0,$I$11,"")</f>
        <v/>
      </c>
      <c r="AX11" s="25" t="s">
        <v>21</v>
      </c>
      <c r="AY11" s="25" t="s">
        <v>24</v>
      </c>
      <c r="AZ11" s="25" t="s">
        <v>22</v>
      </c>
      <c r="BA11" s="32"/>
      <c r="BB11" s="26"/>
      <c r="BC11" s="24"/>
      <c r="BD11" s="25" t="str">
        <f>IF(BB9&gt;0,$H$11,"")</f>
        <v/>
      </c>
      <c r="BE11" s="25" t="str">
        <f>IF(BB9&gt;0,$I$11,"")</f>
        <v/>
      </c>
      <c r="BF11" s="25" t="s">
        <v>21</v>
      </c>
      <c r="BG11" s="25" t="s">
        <v>24</v>
      </c>
      <c r="BH11" s="25" t="s">
        <v>22</v>
      </c>
      <c r="BI11" s="32"/>
      <c r="BJ11" s="26"/>
      <c r="BK11" s="24"/>
      <c r="BL11" s="25" t="str">
        <f>IF(BJ9&gt;0,$H$11,"")</f>
        <v/>
      </c>
      <c r="BM11" s="25" t="str">
        <f>IF(BJ9&gt;0,$I$11,"")</f>
        <v/>
      </c>
      <c r="BN11" s="25" t="s">
        <v>21</v>
      </c>
      <c r="BO11" s="25" t="s">
        <v>24</v>
      </c>
      <c r="BP11" s="25" t="s">
        <v>22</v>
      </c>
      <c r="BQ11" s="32"/>
      <c r="BR11" s="26"/>
      <c r="BS11" s="24"/>
      <c r="BT11" s="25" t="str">
        <f>IF(BR9&gt;0,$H$11,"")</f>
        <v/>
      </c>
      <c r="BU11" s="25" t="str">
        <f>IF(BR9&gt;0,$I$11,"")</f>
        <v/>
      </c>
      <c r="BV11" s="25" t="s">
        <v>21</v>
      </c>
      <c r="BW11" s="25" t="s">
        <v>24</v>
      </c>
      <c r="BX11" s="25" t="s">
        <v>22</v>
      </c>
      <c r="BY11" s="32"/>
      <c r="BZ11" s="26"/>
      <c r="CA11" s="24"/>
      <c r="CB11" s="25" t="str">
        <f>IF(BZ9&gt;0,$H$11,"")</f>
        <v/>
      </c>
      <c r="CC11" s="25" t="str">
        <f>IF(BZ9&gt;0,$I$11,"")</f>
        <v/>
      </c>
      <c r="CD11" s="25" t="s">
        <v>21</v>
      </c>
      <c r="CE11" s="25" t="s">
        <v>24</v>
      </c>
      <c r="CF11" s="25" t="s">
        <v>22</v>
      </c>
      <c r="CG11" s="32"/>
      <c r="CH11" s="26"/>
      <c r="CI11" s="24"/>
      <c r="CJ11" s="25" t="str">
        <f>IF(CH9&gt;0,$H$11,"")</f>
        <v/>
      </c>
      <c r="CK11" s="25" t="str">
        <f>IF(CH9&gt;0,$I$11,"")</f>
        <v/>
      </c>
      <c r="CL11" s="25" t="s">
        <v>21</v>
      </c>
      <c r="CM11" s="25" t="s">
        <v>24</v>
      </c>
      <c r="CN11" s="25" t="s">
        <v>22</v>
      </c>
      <c r="CO11" s="32"/>
      <c r="CP11" s="26"/>
      <c r="CQ11" s="24"/>
      <c r="CR11" s="25" t="str">
        <f>IF(CP9&gt;0,$H$11,"")</f>
        <v/>
      </c>
      <c r="CS11" s="25" t="str">
        <f>IF(CP9&gt;0,$I$11,"")</f>
        <v/>
      </c>
      <c r="CT11" s="25" t="s">
        <v>21</v>
      </c>
      <c r="CU11" s="25" t="s">
        <v>24</v>
      </c>
      <c r="CV11" s="25" t="s">
        <v>22</v>
      </c>
      <c r="CW11" s="32"/>
      <c r="CX11" s="26"/>
      <c r="CY11" s="24"/>
      <c r="CZ11" s="25" t="str">
        <f>IF(CX9&gt;0,$H$11,"")</f>
        <v/>
      </c>
      <c r="DA11" s="25" t="str">
        <f>IF(CX9&gt;0,$I$11,"")</f>
        <v/>
      </c>
      <c r="DB11" s="25" t="s">
        <v>21</v>
      </c>
      <c r="DC11" s="25" t="s">
        <v>24</v>
      </c>
      <c r="DD11" s="25" t="s">
        <v>22</v>
      </c>
      <c r="DE11" s="32"/>
      <c r="DF11" s="26"/>
      <c r="DG11" s="24"/>
      <c r="DH11" s="25" t="str">
        <f>IF(DF9&gt;0,$H$11,"")</f>
        <v/>
      </c>
      <c r="DI11" s="25" t="str">
        <f>IF(DF9&gt;0,$I$11,"")</f>
        <v/>
      </c>
      <c r="DJ11" s="25" t="s">
        <v>21</v>
      </c>
      <c r="DK11" s="25" t="s">
        <v>24</v>
      </c>
      <c r="DL11" s="25" t="s">
        <v>22</v>
      </c>
      <c r="DM11" s="32"/>
      <c r="DN11" s="26"/>
      <c r="DO11" s="24"/>
      <c r="DP11" s="25" t="str">
        <f>IF(DN9&gt;0,$H$11,"")</f>
        <v/>
      </c>
      <c r="DQ11" s="25" t="str">
        <f>IF(DN9&gt;0,$I$11,"")</f>
        <v/>
      </c>
      <c r="DR11" s="25" t="s">
        <v>21</v>
      </c>
      <c r="DS11" s="25" t="s">
        <v>24</v>
      </c>
      <c r="DT11" s="25" t="s">
        <v>22</v>
      </c>
      <c r="DU11" s="32"/>
    </row>
    <row r="12" spans="1:125" s="7" customFormat="1" x14ac:dyDescent="0.2">
      <c r="A12" s="12"/>
      <c r="B12" s="4">
        <f t="shared" ref="B12" si="0">EXP($B$3*(A12-A$12))</f>
        <v>1</v>
      </c>
      <c r="C12" s="29"/>
      <c r="D12" s="5"/>
      <c r="E12" s="5"/>
      <c r="F12" s="5"/>
      <c r="G12" s="8">
        <f>SUM(O12,W12,AE12,AM12,AU12,BC12,BK12,BS12,CA12,CI12,CQ12,CY12,DG12,DO12)</f>
        <v>0</v>
      </c>
      <c r="H12" s="10" t="str">
        <f t="shared" ref="H12" si="1">IF(G12&gt;0,IF(G11=0,$B12*H$11,H11)+IF(COUNTA(N12,V12,AD12,AL12,AT12,BB12,BJ12,BR12,BZ12,CH12,CP12,CX12,DF12,DN12)&gt;0,$B12*SUM(N12,V12,AD12,AL12,AT12,BB12,BJ12,BR12,BZ12,CH12,CP12,CX12,DF12,DN12),0),"")</f>
        <v/>
      </c>
      <c r="I12" s="10" t="str">
        <f t="shared" ref="I12" si="2">IF(G12&gt;0,IF(G11=0,$B12*I$11,I11)+IF(COUNTA(N12,V12,AD12,AL12,AT12,BB12,BJ12,BR12,BZ12,CH12,CP12,CX12,DF12,DN12)&gt;0,$B12*COUNTA(N12,V12,AD12,AL12,AT12,BB12,BJ12,BR12,BZ12,CH12,CP12,CX12,DF12,DN12),0),"")</f>
        <v/>
      </c>
      <c r="J12" s="13"/>
      <c r="K12" s="33" t="str">
        <f>IF(AND(ISNUMBER(J12),ISNUMBER(L12)),IF(ROUND(L12-J12,2)&lt;&gt;0,L12-J12,""),"")</f>
        <v/>
      </c>
      <c r="L12" s="9" t="str">
        <f t="shared" ref="L12" si="3">IF(G12&gt;0,IF(I12&lt;&gt;0,H12/I12,""),"")</f>
        <v/>
      </c>
      <c r="M12" s="29"/>
      <c r="N12" s="14"/>
      <c r="O12" s="8">
        <f>COUNTA(N$12:N12)</f>
        <v>0</v>
      </c>
      <c r="P12" s="10" t="str">
        <f>IF(O12&gt;0,IF(O11=0,$B12*P$11,P11)+IF(ISNUMBER(N12),$B12*N12,0),"")</f>
        <v/>
      </c>
      <c r="Q12" s="10" t="str">
        <f>IF(O12&gt;0,IF(O11=0,$B12*Q$11,Q11)+IF(ISNUMBER(N12),$B12,0),"")</f>
        <v/>
      </c>
      <c r="R12" s="13"/>
      <c r="S12" s="33" t="str">
        <f>IF(AND(ISNUMBER(R12),ISNUMBER(T12)),IF(ROUND(T12-R12,2)&lt;&gt;0,T12-R12,""),"")</f>
        <v/>
      </c>
      <c r="T12" s="9" t="str">
        <f>IF(O12&gt;0,IF(Q12&lt;&gt;0,P12/Q12,""),"")</f>
        <v/>
      </c>
      <c r="U12" s="29"/>
      <c r="V12" s="14"/>
      <c r="W12" s="8">
        <f>COUNTA(V$12:V12)</f>
        <v>0</v>
      </c>
      <c r="X12" s="10" t="str">
        <f>IF(W12&gt;0,IF(W11=0,$B12*X$11,X11)+IF(ISNUMBER(V12),$B12*V12,0),"")</f>
        <v/>
      </c>
      <c r="Y12" s="10" t="str">
        <f>IF(W12&gt;0,IF(W11=0,$B12*Y$11,Y11)+IF(ISNUMBER(V12),$B12,0),"")</f>
        <v/>
      </c>
      <c r="Z12" s="15"/>
      <c r="AA12" s="33" t="str">
        <f>IF(AND(ISNUMBER(Z12),ISNUMBER(AB12)),IF(ROUND(AB12-Z12,2)&lt;&gt;0,AB12-Z12,""),"")</f>
        <v/>
      </c>
      <c r="AB12" s="9" t="str">
        <f>IF(W12&gt;0,IF(Y12&lt;&gt;0,X12/Y12,""),"")</f>
        <v/>
      </c>
      <c r="AC12" s="29"/>
      <c r="AD12" s="14"/>
      <c r="AE12" s="8">
        <f>COUNTA(AD$12:AD12)</f>
        <v>0</v>
      </c>
      <c r="AF12" s="10" t="str">
        <f>IF(AE12&gt;0,IF(AE11=0,$B12*AF$11,AF11)+IF(ISNUMBER(AD12),$B12*AD12,0),"")</f>
        <v/>
      </c>
      <c r="AG12" s="10" t="str">
        <f>IF(AE12&gt;0,IF(AE11=0,$B12*AG$11,AG11)+IF(ISNUMBER(AD12),$B12,0),"")</f>
        <v/>
      </c>
      <c r="AH12" s="13"/>
      <c r="AI12" s="33" t="str">
        <f>IF(AND(ISNUMBER(AH12),ISNUMBER(AJ12)),IF(ROUND(AJ12-AH12,2)&lt;&gt;0,AJ12-AH12,""),"")</f>
        <v/>
      </c>
      <c r="AJ12" s="9" t="str">
        <f>IF(AE12&gt;0,IF(AG12&lt;&gt;0,AF12/AG12,""),"")</f>
        <v/>
      </c>
      <c r="AK12" s="29"/>
      <c r="AL12" s="14"/>
      <c r="AM12" s="8">
        <f>COUNTA(AL$12:AL12)</f>
        <v>0</v>
      </c>
      <c r="AN12" s="10" t="str">
        <f>IF(AM12&gt;0,IF(AM11=0,$B12*AN$11,AN11)+IF(ISNUMBER(AL12),$B12*AL12,0),"")</f>
        <v/>
      </c>
      <c r="AO12" s="10" t="str">
        <f>IF(AM12&gt;0,IF(AM11=0,$B12*AO$11,AO11)+IF(ISNUMBER(AL12),$B12,0),"")</f>
        <v/>
      </c>
      <c r="AP12" s="15"/>
      <c r="AQ12" s="33" t="str">
        <f>IF(AND(ISNUMBER(AP12),ISNUMBER(AR12)),IF(ROUND(AR12-AP12,2)&lt;&gt;0,AR12-AP12,""),"")</f>
        <v/>
      </c>
      <c r="AR12" s="9" t="str">
        <f>IF(AM12&gt;0,IF(AO12&lt;&gt;0,AN12/AO12,""),"")</f>
        <v/>
      </c>
      <c r="AS12" s="29"/>
      <c r="AT12" s="14"/>
      <c r="AU12" s="8">
        <f>COUNTA(AT$12:AT12)</f>
        <v>0</v>
      </c>
      <c r="AV12" s="10" t="str">
        <f>IF(AU12&gt;0,IF(AU11=0,$B12*AV$11,AV11)+IF(ISNUMBER(AT12),$B12*AT12,0),"")</f>
        <v/>
      </c>
      <c r="AW12" s="10" t="str">
        <f>IF(AU12&gt;0,IF(AU11=0,$B12*AW$11,AW11)+IF(ISNUMBER(AT12),$B12,0),"")</f>
        <v/>
      </c>
      <c r="AX12" s="13"/>
      <c r="AY12" s="33" t="str">
        <f>IF(AND(ISNUMBER(AX12),ISNUMBER(AZ12)),IF(ROUND(AZ12-AX12,2)&lt;&gt;0,AZ12-AX12,""),"")</f>
        <v/>
      </c>
      <c r="AZ12" s="9" t="str">
        <f t="shared" ref="AZ12" si="4">IF(AU12&gt;0,IF(AW12&lt;&gt;0,AV12/AW12,""),"")</f>
        <v/>
      </c>
      <c r="BA12" s="29"/>
      <c r="BB12" s="14"/>
      <c r="BC12" s="8">
        <f>COUNTA(BB$12:BB12)</f>
        <v>0</v>
      </c>
      <c r="BD12" s="10" t="str">
        <f>IF(BC12&gt;0,IF(BC11=0,$B12*BD$11,BD11)+IF(ISNUMBER(BB12),$B12*BB12,0),"")</f>
        <v/>
      </c>
      <c r="BE12" s="10" t="str">
        <f>IF(BC12&gt;0,IF(BC11=0,$B12*BE$11,BE11)+IF(ISNUMBER(BB12),$B12,0),"")</f>
        <v/>
      </c>
      <c r="BF12" s="13"/>
      <c r="BG12" s="33" t="str">
        <f>IF(AND(ISNUMBER(BF12),ISNUMBER(BH12)),IF(ROUND(BH12-BF12,2)&lt;&gt;0,BH12-BF12,""),"")</f>
        <v/>
      </c>
      <c r="BH12" s="9" t="str">
        <f t="shared" ref="BH12" si="5">IF(BC12&gt;0,IF(BE12&lt;&gt;0,BD12/BE12,""),"")</f>
        <v/>
      </c>
      <c r="BI12" s="29"/>
      <c r="BJ12" s="14"/>
      <c r="BK12" s="8">
        <f>COUNTA(BJ$12:BJ12)</f>
        <v>0</v>
      </c>
      <c r="BL12" s="10" t="str">
        <f>IF(BK12&gt;0,IF(BK11=0,$B12*BL$11,BL11)+IF(ISNUMBER(BJ12),$B12*BJ12,0),"")</f>
        <v/>
      </c>
      <c r="BM12" s="10" t="str">
        <f>IF(BK12&gt;0,IF(BK11=0,$B12*BM$11,BM11)+IF(ISNUMBER(BJ12),$B12,0),"")</f>
        <v/>
      </c>
      <c r="BN12" s="13"/>
      <c r="BO12" s="33" t="str">
        <f>IF(AND(ISNUMBER(BN12),ISNUMBER(BP12)),IF(ROUND(BP12-BN12,2)&lt;&gt;0,BP12-BN12,""),"")</f>
        <v/>
      </c>
      <c r="BP12" s="9" t="str">
        <f t="shared" ref="BP12" si="6">IF(BK12&gt;0,IF(BM12&lt;&gt;0,BL12/BM12,""),"")</f>
        <v/>
      </c>
      <c r="BQ12" s="29"/>
      <c r="BR12" s="14"/>
      <c r="BS12" s="8">
        <f>COUNTA(BR$12:BR12)</f>
        <v>0</v>
      </c>
      <c r="BT12" s="10" t="str">
        <f>IF(BS12&gt;0,IF(BS11=0,$B12*BT$11,BT11)+IF(ISNUMBER(BR12),$B12*BR12,0),"")</f>
        <v/>
      </c>
      <c r="BU12" s="10" t="str">
        <f>IF(BS12&gt;0,IF(BS11=0,$B12*BU$11,BU11)+IF(ISNUMBER(BR12),$B12,0),"")</f>
        <v/>
      </c>
      <c r="BV12" s="13"/>
      <c r="BW12" s="33" t="str">
        <f>IF(AND(ISNUMBER(BV12),ISNUMBER(BX12)),IF(ROUND(BX12-BV12,2)&lt;&gt;0,BX12-BV12,""),"")</f>
        <v/>
      </c>
      <c r="BX12" s="9" t="str">
        <f t="shared" ref="BX12" si="7">IF(BS12&gt;0,IF(BU12&lt;&gt;0,BT12/BU12,""),"")</f>
        <v/>
      </c>
      <c r="BY12" s="29"/>
      <c r="BZ12" s="14"/>
      <c r="CA12" s="8">
        <f>COUNTA(BZ$12:BZ12)</f>
        <v>0</v>
      </c>
      <c r="CB12" s="10" t="str">
        <f>IF(CA12&gt;0,IF(CA11=0,$B12*CB$11,CB11)+IF(ISNUMBER(BZ12),$B12*BZ12,0),"")</f>
        <v/>
      </c>
      <c r="CC12" s="10" t="str">
        <f>IF(CA12&gt;0,IF(CA11=0,$B12*CC$11,CC11)+IF(ISNUMBER(BZ12),$B12,0),"")</f>
        <v/>
      </c>
      <c r="CD12" s="13"/>
      <c r="CE12" s="33" t="str">
        <f>IF(AND(ISNUMBER(CD12),ISNUMBER(CF12)),IF(ROUND(CF12-CD12,2)&lt;&gt;0,CF12-CD12,""),"")</f>
        <v/>
      </c>
      <c r="CF12" s="9" t="str">
        <f t="shared" ref="CF12" si="8">IF(CA12&gt;0,IF(CC12&lt;&gt;0,CB12/CC12,""),"")</f>
        <v/>
      </c>
      <c r="CG12" s="29"/>
      <c r="CH12" s="14"/>
      <c r="CI12" s="8">
        <f>COUNTA(CH$12:CH12)</f>
        <v>0</v>
      </c>
      <c r="CJ12" s="10" t="str">
        <f>IF(CI12&gt;0,IF(CI11=0,$B12*CJ$11,CJ11)+IF(ISNUMBER(CH12),$B12*CH12,0),"")</f>
        <v/>
      </c>
      <c r="CK12" s="10" t="str">
        <f>IF(CI12&gt;0,IF(CI11=0,$B12*CK$11,CK11)+IF(ISNUMBER(CH12),$B12,0),"")</f>
        <v/>
      </c>
      <c r="CL12" s="13"/>
      <c r="CM12" s="33" t="str">
        <f>IF(AND(ISNUMBER(CL12),ISNUMBER(CN12)),IF(ROUND(CN12-CL12,2)&lt;&gt;0,CN12-CL12,""),"")</f>
        <v/>
      </c>
      <c r="CN12" s="9" t="str">
        <f t="shared" ref="CN12" si="9">IF(CI12&gt;0,IF(CK12&lt;&gt;0,CJ12/CK12,""),"")</f>
        <v/>
      </c>
      <c r="CO12" s="29"/>
      <c r="CP12" s="14"/>
      <c r="CQ12" s="8">
        <f>COUNTA(CP$12:CP12)</f>
        <v>0</v>
      </c>
      <c r="CR12" s="10" t="str">
        <f>IF(CQ12&gt;0,IF(CQ11=0,$B12*CR$11,CR11)+IF(ISNUMBER(CP12),$B12*CP12,0),"")</f>
        <v/>
      </c>
      <c r="CS12" s="10" t="str">
        <f>IF(CQ12&gt;0,IF(CQ11=0,$B12*CS$11,CS11)+IF(ISNUMBER(CP12),$B12,0),"")</f>
        <v/>
      </c>
      <c r="CT12" s="13"/>
      <c r="CU12" s="33" t="str">
        <f>IF(AND(ISNUMBER(CT12),ISNUMBER(CV12)),IF(ROUND(CV12-CT12,2)&lt;&gt;0,CV12-CT12,""),"")</f>
        <v/>
      </c>
      <c r="CV12" s="9" t="str">
        <f t="shared" ref="CV12" si="10">IF(CQ12&gt;0,IF(CS12&lt;&gt;0,CR12/CS12,""),"")</f>
        <v/>
      </c>
      <c r="CW12" s="29"/>
      <c r="CX12" s="14"/>
      <c r="CY12" s="8">
        <f>COUNTA(CX$12:CX12)</f>
        <v>0</v>
      </c>
      <c r="CZ12" s="10" t="str">
        <f>IF(CY12&gt;0,IF(CY11=0,$B12*CZ$11,CZ11)+IF(ISNUMBER(CX12),$B12*CX12,0),"")</f>
        <v/>
      </c>
      <c r="DA12" s="10" t="str">
        <f>IF(CY12&gt;0,IF(CY11=0,$B12*DA$11,DA11)+IF(ISNUMBER(CX12),$B12,0),"")</f>
        <v/>
      </c>
      <c r="DB12" s="13"/>
      <c r="DC12" s="33" t="str">
        <f>IF(AND(ISNUMBER(DB12),ISNUMBER(DD12)),IF(ROUND(DD12-DB12,2)&lt;&gt;0,DD12-DB12,""),"")</f>
        <v/>
      </c>
      <c r="DD12" s="9" t="str">
        <f t="shared" ref="DD12" si="11">IF(CY12&gt;0,IF(DA12&lt;&gt;0,CZ12/DA12,""),"")</f>
        <v/>
      </c>
      <c r="DE12" s="29"/>
      <c r="DF12" s="14"/>
      <c r="DG12" s="8">
        <f>COUNTA(DF$12:DF12)</f>
        <v>0</v>
      </c>
      <c r="DH12" s="10" t="str">
        <f>IF(DG12&gt;0,IF(DG11=0,$B12*DH$11,DH11)+IF(ISNUMBER(DF12),$B12*DF12,0),"")</f>
        <v/>
      </c>
      <c r="DI12" s="10" t="str">
        <f>IF(DG12&gt;0,IF(DG11=0,$B12*DI$11,DI11)+IF(ISNUMBER(DF12),$B12,0),"")</f>
        <v/>
      </c>
      <c r="DJ12" s="13"/>
      <c r="DK12" s="33" t="str">
        <f>IF(AND(ISNUMBER(DJ12),ISNUMBER(DL12)),IF(ROUND(DL12-DJ12,2)&lt;&gt;0,DL12-DJ12,""),"")</f>
        <v/>
      </c>
      <c r="DL12" s="9" t="str">
        <f t="shared" ref="DL12" si="12">IF(DG12&gt;0,IF(DI12&lt;&gt;0,DH12/DI12,""),"")</f>
        <v/>
      </c>
      <c r="DM12" s="29"/>
      <c r="DN12" s="14"/>
      <c r="DO12" s="8">
        <f>COUNTA(DN$12:DN12)</f>
        <v>0</v>
      </c>
      <c r="DP12" s="10" t="str">
        <f>IF(DO12&gt;0,IF(DO11=0,$B12*DP$11,DP11)+IF(ISNUMBER(DN12),$B12*DN12,0),"")</f>
        <v/>
      </c>
      <c r="DQ12" s="10" t="str">
        <f>IF(DO12&gt;0,IF(DO11=0,$B12*DQ$11,DQ11)+IF(ISNUMBER(DN12),$B12,0),"")</f>
        <v/>
      </c>
      <c r="DR12" s="13"/>
      <c r="DS12" s="33" t="str">
        <f>IF(AND(ISNUMBER(DR12),ISNUMBER(DT12)),IF(ROUND(DT12-DR12,2)&lt;&gt;0,DT12-DR12,""),"")</f>
        <v/>
      </c>
      <c r="DT12" s="9" t="str">
        <f t="shared" ref="DT12" si="13">IF(DO12&gt;0,IF(DQ12&lt;&gt;0,DP12/DQ12,""),"")</f>
        <v/>
      </c>
      <c r="DU12" s="29"/>
    </row>
  </sheetData>
  <mergeCells count="31">
    <mergeCell ref="A1:B1"/>
    <mergeCell ref="CR9:CV9"/>
    <mergeCell ref="CJ9:CN9"/>
    <mergeCell ref="H9:I9"/>
    <mergeCell ref="P9:T9"/>
    <mergeCell ref="X9:AB9"/>
    <mergeCell ref="AF9:AJ9"/>
    <mergeCell ref="AN9:AR9"/>
    <mergeCell ref="CB9:CF9"/>
    <mergeCell ref="BT9:BX9"/>
    <mergeCell ref="BL9:BP9"/>
    <mergeCell ref="BD9:BH9"/>
    <mergeCell ref="AV9:AZ9"/>
    <mergeCell ref="AX10:AZ10"/>
    <mergeCell ref="BF10:BH10"/>
    <mergeCell ref="J10:L10"/>
    <mergeCell ref="R10:T10"/>
    <mergeCell ref="Z10:AB10"/>
    <mergeCell ref="AH10:AJ10"/>
    <mergeCell ref="AP10:AR10"/>
    <mergeCell ref="BN10:BP10"/>
    <mergeCell ref="BV10:BX10"/>
    <mergeCell ref="CD10:CF10"/>
    <mergeCell ref="CL10:CN10"/>
    <mergeCell ref="CT10:CV10"/>
    <mergeCell ref="DB10:DD10"/>
    <mergeCell ref="DJ10:DL10"/>
    <mergeCell ref="DR10:DT10"/>
    <mergeCell ref="DP9:DT9"/>
    <mergeCell ref="DH9:DL9"/>
    <mergeCell ref="CZ9:DD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ScoringModel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Bala</dc:creator>
  <cp:lastModifiedBy>Microsoft Office User</cp:lastModifiedBy>
  <dcterms:created xsi:type="dcterms:W3CDTF">2016-12-04T06:36:14Z</dcterms:created>
  <dcterms:modified xsi:type="dcterms:W3CDTF">2017-07-10T05:13:59Z</dcterms:modified>
</cp:coreProperties>
</file>