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115" windowHeight="7230"/>
  </bookViews>
  <sheets>
    <sheet name="Fraction Incorre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<sst xmlns="http://schemas.openxmlformats.org/spreadsheetml/2006/main" count="9" uniqueCount="9">
  <si>
    <t>Week</t>
  </si>
  <si>
    <t>Number of shipped Items</t>
  </si>
  <si>
    <t>Number of correctly shipped items</t>
  </si>
  <si>
    <t>Number of Incorrect Shipped</t>
  </si>
  <si>
    <t>Fraction Incorrect (pi)</t>
  </si>
  <si>
    <t>Average</t>
  </si>
  <si>
    <t>LCL</t>
  </si>
  <si>
    <t>UCL</t>
  </si>
  <si>
    <t>1-avrerage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</si>
</sst>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Control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38705634888210116"/>
          <c:y val="4.263565891472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59624280183822E-2"/>
          <c:y val="0.13600775193798451"/>
          <c:w val="0.92755419914804438"/>
          <c:h val="0.72494140267350304"/>
        </c:manualLayout>
      </c:layout>
      <c:lineChart>
        <c:grouping val="standard"/>
        <c:varyColors val="0"/>
        <c:ser>
          <c:idx val="0"/>
          <c:order val="0"/>
          <c:tx>
            <c:strRef>
              <c:f>'Fraction Incorrect'!$E$1</c:f>
              <c:strCache>
                <c:ptCount val="1"/>
                <c:pt idx="0">
                  <c:v>Fraction Incorrect (pi)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'Fraction Incorrect'!$E$2:$E$26</c:f>
              <c:numCache>
                <c:formatCode>General</c:formatCode>
                <c:ptCount val="25"/>
                <c:pt idx="0">
                  <c:v>0.13953488372093023</c:v>
                </c:pt>
                <c:pt idx="1">
                  <c:v>0</c:v>
                </c:pt>
                <c:pt idx="2">
                  <c:v>0.19047619047619047</c:v>
                </c:pt>
                <c:pt idx="3">
                  <c:v>1.0638297872340425E-2</c:v>
                </c:pt>
                <c:pt idx="4">
                  <c:v>0</c:v>
                </c:pt>
                <c:pt idx="5">
                  <c:v>8.1081081081081086E-2</c:v>
                </c:pt>
                <c:pt idx="6">
                  <c:v>0.10126582278481013</c:v>
                </c:pt>
                <c:pt idx="7">
                  <c:v>6.741573033707865E-2</c:v>
                </c:pt>
                <c:pt idx="8">
                  <c:v>0.15625</c:v>
                </c:pt>
                <c:pt idx="9">
                  <c:v>3.3333333333333333E-2</c:v>
                </c:pt>
                <c:pt idx="10">
                  <c:v>8.6206896551724137E-3</c:v>
                </c:pt>
                <c:pt idx="11">
                  <c:v>0.18333333333333332</c:v>
                </c:pt>
                <c:pt idx="12">
                  <c:v>4.3478260869565216E-2</c:v>
                </c:pt>
                <c:pt idx="13">
                  <c:v>9.7087378640776691E-3</c:v>
                </c:pt>
                <c:pt idx="14">
                  <c:v>2.4691358024691357E-2</c:v>
                </c:pt>
                <c:pt idx="15">
                  <c:v>3.1746031746031744E-2</c:v>
                </c:pt>
                <c:pt idx="16">
                  <c:v>0.12820512820512819</c:v>
                </c:pt>
                <c:pt idx="17">
                  <c:v>0.23529411764705882</c:v>
                </c:pt>
                <c:pt idx="18">
                  <c:v>0.1875</c:v>
                </c:pt>
                <c:pt idx="19">
                  <c:v>1.6666666666666666E-2</c:v>
                </c:pt>
                <c:pt idx="20">
                  <c:v>5.434782608695652E-2</c:v>
                </c:pt>
                <c:pt idx="21">
                  <c:v>9.6153846153846159E-3</c:v>
                </c:pt>
                <c:pt idx="22">
                  <c:v>0.1271186440677966</c:v>
                </c:pt>
                <c:pt idx="23">
                  <c:v>2.247191011235955E-2</c:v>
                </c:pt>
                <c:pt idx="24">
                  <c:v>3.896103896103896E-2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6-4BDD-8494-18DC62B92F85}"/>
            </c:ext>
          </c:extLst>
        </c:ser>
        <c:ser>
          <c:idx val="1"/>
          <c:order val="1"/>
          <c:tx>
            <c:strRef>
              <c:f>'Fraction Incorrect'!$F$1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'Fraction Incorrect'!$F$2:$F$26</c:f>
              <c:numCache>
                <c:formatCode>General</c:formatCode>
                <c:ptCount val="25"/>
                <c:pt idx="0">
                  <c:v>7.6070178698441029E-2</c:v>
                </c:pt>
                <c:pt idx="1">
                  <c:v>7.6070178698441029E-2</c:v>
                </c:pt>
                <c:pt idx="2">
                  <c:v>7.6070178698441029E-2</c:v>
                </c:pt>
                <c:pt idx="3">
                  <c:v>7.6070178698441029E-2</c:v>
                </c:pt>
                <c:pt idx="4">
                  <c:v>7.6070178698441029E-2</c:v>
                </c:pt>
                <c:pt idx="5">
                  <c:v>7.6070178698441029E-2</c:v>
                </c:pt>
                <c:pt idx="6">
                  <c:v>7.6070178698441029E-2</c:v>
                </c:pt>
                <c:pt idx="7">
                  <c:v>7.6070178698441029E-2</c:v>
                </c:pt>
                <c:pt idx="8">
                  <c:v>7.6070178698441029E-2</c:v>
                </c:pt>
                <c:pt idx="9">
                  <c:v>7.6070178698441029E-2</c:v>
                </c:pt>
                <c:pt idx="10">
                  <c:v>7.6070178698441029E-2</c:v>
                </c:pt>
                <c:pt idx="11">
                  <c:v>7.6070178698441029E-2</c:v>
                </c:pt>
                <c:pt idx="12">
                  <c:v>7.6070178698441029E-2</c:v>
                </c:pt>
                <c:pt idx="13">
                  <c:v>7.6070178698441029E-2</c:v>
                </c:pt>
                <c:pt idx="14">
                  <c:v>7.6070178698441029E-2</c:v>
                </c:pt>
                <c:pt idx="15">
                  <c:v>7.6070178698441029E-2</c:v>
                </c:pt>
                <c:pt idx="16">
                  <c:v>7.6070178698441029E-2</c:v>
                </c:pt>
                <c:pt idx="17">
                  <c:v>7.6070178698441029E-2</c:v>
                </c:pt>
                <c:pt idx="18">
                  <c:v>7.6070178698441029E-2</c:v>
                </c:pt>
                <c:pt idx="19">
                  <c:v>7.6070178698441029E-2</c:v>
                </c:pt>
                <c:pt idx="20">
                  <c:v>7.6070178698441029E-2</c:v>
                </c:pt>
                <c:pt idx="21">
                  <c:v>7.6070178698441029E-2</c:v>
                </c:pt>
                <c:pt idx="22">
                  <c:v>7.6070178698441029E-2</c:v>
                </c:pt>
                <c:pt idx="23">
                  <c:v>7.6070178698441029E-2</c:v>
                </c:pt>
                <c:pt idx="24">
                  <c:v>7.6070178698441029E-2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6-4BDD-8494-18DC62B92F85}"/>
            </c:ext>
          </c:extLst>
        </c:ser>
        <c:ser>
          <c:idx val="2"/>
          <c:order val="2"/>
          <c:tx>
            <c:strRef>
              <c:f>'Fraction Incorrect'!$H$1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'Fraction Incorrect'!$H$2:$H$26</c:f>
              <c:numCache>
                <c:formatCode>General</c:formatCode>
                <c:ptCount val="25"/>
                <c:pt idx="0">
                  <c:v>-9.6925794887390698E-3</c:v>
                </c:pt>
                <c:pt idx="1">
                  <c:v>-1.516055535286534E-2</c:v>
                </c:pt>
                <c:pt idx="2">
                  <c:v>-4.6652074445362415E-2</c:v>
                </c:pt>
                <c:pt idx="3">
                  <c:v>-5.9619607932587249E-3</c:v>
                </c:pt>
                <c:pt idx="4">
                  <c:v>1.9051711579072678E-3</c:v>
                </c:pt>
                <c:pt idx="5">
                  <c:v>-5.4681448804328889E-2</c:v>
                </c:pt>
                <c:pt idx="6">
                  <c:v>-1.3411561147385245E-2</c:v>
                </c:pt>
                <c:pt idx="7">
                  <c:v>-8.2347493501035429E-3</c:v>
                </c:pt>
                <c:pt idx="8">
                  <c:v>-2.3346208870228854E-2</c:v>
                </c:pt>
                <c:pt idx="9">
                  <c:v>-2.6606624873175097E-2</c:v>
                </c:pt>
                <c:pt idx="10">
                  <c:v>2.225539858820999E-3</c:v>
                </c:pt>
                <c:pt idx="11">
                  <c:v>3.4667146223921336E-3</c:v>
                </c:pt>
                <c:pt idx="12">
                  <c:v>-4.1194994557383638E-2</c:v>
                </c:pt>
                <c:pt idx="13">
                  <c:v>-2.2961232221502398E-3</c:v>
                </c:pt>
                <c:pt idx="14">
                  <c:v>-1.2299943584821074E-2</c:v>
                </c:pt>
                <c:pt idx="15">
                  <c:v>5.2164528103087054E-3</c:v>
                </c:pt>
                <c:pt idx="16">
                  <c:v>2.5417924419815496E-3</c:v>
                </c:pt>
                <c:pt idx="17">
                  <c:v>-0.11682594688413232</c:v>
                </c:pt>
                <c:pt idx="18">
                  <c:v>-2.3346208870228854E-2</c:v>
                </c:pt>
                <c:pt idx="19">
                  <c:v>-2.6606624873175097E-2</c:v>
                </c:pt>
                <c:pt idx="20">
                  <c:v>-6.848820507767972E-3</c:v>
                </c:pt>
                <c:pt idx="21">
                  <c:v>-1.9184520990283283E-3</c:v>
                </c:pt>
                <c:pt idx="22">
                  <c:v>2.8540162993531265E-3</c:v>
                </c:pt>
                <c:pt idx="23">
                  <c:v>-8.2347493501035429E-3</c:v>
                </c:pt>
                <c:pt idx="24">
                  <c:v>-1.4566211996442188E-2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6-4BDD-8494-18DC62B92F85}"/>
            </c:ext>
          </c:extLst>
        </c:ser>
        <c:ser>
          <c:idx val="3"/>
          <c:order val="3"/>
          <c:tx>
            <c:strRef>
              <c:f>'Fraction Incorrect'!$I$1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'Fraction Incorrect'!$I$2:$I$26</c:f>
              <c:numCache>
                <c:formatCode>General</c:formatCode>
                <c:ptCount val="25"/>
                <c:pt idx="0">
                  <c:v>0.16183293688562111</c:v>
                </c:pt>
                <c:pt idx="1">
                  <c:v>0.1673009127497474</c:v>
                </c:pt>
                <c:pt idx="2">
                  <c:v>0.19879243184224449</c:v>
                </c:pt>
                <c:pt idx="3">
                  <c:v>0.15810231819014078</c:v>
                </c:pt>
                <c:pt idx="4">
                  <c:v>0.1502351862389748</c:v>
                </c:pt>
                <c:pt idx="5">
                  <c:v>0.20682180620121093</c:v>
                </c:pt>
                <c:pt idx="6">
                  <c:v>0.16555191854426732</c:v>
                </c:pt>
                <c:pt idx="7">
                  <c:v>0.1603751067469856</c:v>
                </c:pt>
                <c:pt idx="8">
                  <c:v>0.1754865662671109</c:v>
                </c:pt>
                <c:pt idx="9">
                  <c:v>0.17874698227005714</c:v>
                </c:pt>
                <c:pt idx="10">
                  <c:v>0.14991481753806107</c:v>
                </c:pt>
                <c:pt idx="11">
                  <c:v>0.14867364277448991</c:v>
                </c:pt>
                <c:pt idx="12">
                  <c:v>0.19333535195426571</c:v>
                </c:pt>
                <c:pt idx="13">
                  <c:v>0.15443648061903231</c:v>
                </c:pt>
                <c:pt idx="14">
                  <c:v>0.16444030098170315</c:v>
                </c:pt>
                <c:pt idx="15">
                  <c:v>0.14692390458657334</c:v>
                </c:pt>
                <c:pt idx="16">
                  <c:v>0.14959856495490051</c:v>
                </c:pt>
                <c:pt idx="17">
                  <c:v>0.26896630428101437</c:v>
                </c:pt>
                <c:pt idx="18">
                  <c:v>0.1754865662671109</c:v>
                </c:pt>
                <c:pt idx="19">
                  <c:v>0.17874698227005714</c:v>
                </c:pt>
                <c:pt idx="20">
                  <c:v>0.15898917790465003</c:v>
                </c:pt>
                <c:pt idx="21">
                  <c:v>0.15405880949591039</c:v>
                </c:pt>
                <c:pt idx="22">
                  <c:v>0.14928634109752892</c:v>
                </c:pt>
                <c:pt idx="23">
                  <c:v>0.1603751067469856</c:v>
                </c:pt>
                <c:pt idx="24">
                  <c:v>0.16670656939332423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6-4BDD-8494-18DC62B9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619103"/>
        <c:axId val="2032617439"/>
      </c:lineChart>
      <c:catAx>
        <c:axId val="203261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17439"/>
        <c:crosses val="autoZero"/>
        <c:auto val="1"/>
        <c:lblAlgn val="ctr"/>
        <c:lblOffset val="100"/>
        <c:noMultiLvlLbl val="0"/>
      </c:catAx>
      <c:valAx>
        <c:axId val="203261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1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1590674</xdr:colOff>
      <xdr:row>2</xdr:row>
      <xdr:rowOff>95250</xdr:rowOff>
    </xdr:from>
    <xdr:to>
      <xdr:col>11</xdr:col>
      <xdr:colOff>333375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0.80976</cdr:x>
      <cdr:y>0.22674</cdr:y>
    </cdr:from>
    <cdr:to>
      <cdr:x>0.87805</cdr:x>
      <cdr:y>0.35174</cdr:y>
    </cdr:to>
    <cdr:sp macro="" textlink="">
      <cdr:nvSpPr>
        <cdr:cNvPr id="2" name="Rounded Rectangular Callout 1"/>
        <cdr:cNvSpPr/>
      </cdr:nvSpPr>
      <cdr:spPr>
        <a:xfrm xmlns:a="http://schemas.openxmlformats.org/drawingml/2006/main">
          <a:off x="6324601" y="742950"/>
          <a:ext cx="533400" cy="409575"/>
        </a:xfrm>
        <a:prstGeom xmlns:a="http://schemas.openxmlformats.org/drawingml/2006/main" prst="wedgeRoundRectCallout">
          <a:avLst/>
        </a:prstGeom>
        <a:solidFill xmlns:a="http://schemas.openxmlformats.org/drawingml/2006/main">
          <a:schemeClr val="accent6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2">
                  <a:lumMod val="50000"/>
                </a:schemeClr>
              </a:solidFill>
            </a:rPr>
            <a:t>UCL</a:t>
          </a:r>
        </a:p>
      </cdr:txBody>
    </cdr:sp>
  </cdr:relSizeAnchor>
  <cdr:relSizeAnchor xmlns:cdr="http://schemas.openxmlformats.org/drawingml/2006/chartDrawing">
    <cdr:from>
      <cdr:x>0.5122</cdr:x>
      <cdr:y>0.38372</cdr:y>
    </cdr:from>
    <cdr:to>
      <cdr:x>0.65122</cdr:x>
      <cdr:y>0.4564</cdr:y>
    </cdr:to>
    <cdr:sp macro="" textlink="">
      <cdr:nvSpPr>
        <cdr:cNvPr id="3" name="Rounded Rectangular Callout 2"/>
        <cdr:cNvSpPr/>
      </cdr:nvSpPr>
      <cdr:spPr>
        <a:xfrm xmlns:a="http://schemas.openxmlformats.org/drawingml/2006/main">
          <a:off x="4000500" y="1257300"/>
          <a:ext cx="1085851" cy="238125"/>
        </a:xfrm>
        <a:prstGeom xmlns:a="http://schemas.openxmlformats.org/drawingml/2006/main" prst="wedgeRoundRectCallout">
          <a:avLst>
            <a:gd name="adj1" fmla="val -51065"/>
            <a:gd name="adj2" fmla="val 81548"/>
            <a:gd name="adj3" fmla="val 16667"/>
          </a:avLst>
        </a:prstGeom>
        <a:solidFill xmlns:a="http://schemas.openxmlformats.org/drawingml/2006/main">
          <a:srgbClr val="92D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tx2">
                  <a:lumMod val="50000"/>
                </a:schemeClr>
              </a:solidFill>
            </a:rPr>
            <a:t>Fraction Incorrect</a:t>
          </a:r>
        </a:p>
      </cdr:txBody>
    </cdr:sp>
  </cdr:relSizeAnchor>
  <cdr:relSizeAnchor xmlns:cdr="http://schemas.openxmlformats.org/drawingml/2006/chartDrawing">
    <cdr:from>
      <cdr:x>0.78171</cdr:x>
      <cdr:y>0.39535</cdr:y>
    </cdr:from>
    <cdr:to>
      <cdr:x>0.87073</cdr:x>
      <cdr:y>0.47674</cdr:y>
    </cdr:to>
    <cdr:sp macro="" textlink="">
      <cdr:nvSpPr>
        <cdr:cNvPr id="4" name="Rounded Rectangular Callout 3"/>
        <cdr:cNvSpPr/>
      </cdr:nvSpPr>
      <cdr:spPr>
        <a:xfrm xmlns:a="http://schemas.openxmlformats.org/drawingml/2006/main">
          <a:off x="6105526" y="1295400"/>
          <a:ext cx="695325" cy="266700"/>
        </a:xfrm>
        <a:prstGeom xmlns:a="http://schemas.openxmlformats.org/drawingml/2006/main" prst="wedgeRoundRectCallout">
          <a:avLst>
            <a:gd name="adj1" fmla="val -29924"/>
            <a:gd name="adj2" fmla="val 87500"/>
            <a:gd name="adj3" fmla="val 16667"/>
          </a:avLst>
        </a:prstGeom>
        <a:solidFill xmlns:a="http://schemas.openxmlformats.org/drawingml/2006/main">
          <a:srgbClr val="92D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2">
                  <a:lumMod val="50000"/>
                </a:schemeClr>
              </a:solidFill>
            </a:rPr>
            <a:t>Target</a:t>
          </a:r>
        </a:p>
      </cdr:txBody>
    </cdr:sp>
  </cdr:relSizeAnchor>
  <cdr:relSizeAnchor xmlns:cdr="http://schemas.openxmlformats.org/drawingml/2006/chartDrawing">
    <cdr:from>
      <cdr:x>0.7378</cdr:x>
      <cdr:y>0.75</cdr:y>
    </cdr:from>
    <cdr:to>
      <cdr:x>0.84146</cdr:x>
      <cdr:y>0.82558</cdr:y>
    </cdr:to>
    <cdr:sp macro="" textlink="">
      <cdr:nvSpPr>
        <cdr:cNvPr id="5" name="Rounded Rectangular Callout 4"/>
        <cdr:cNvSpPr/>
      </cdr:nvSpPr>
      <cdr:spPr>
        <a:xfrm xmlns:a="http://schemas.openxmlformats.org/drawingml/2006/main">
          <a:off x="5762625" y="2457450"/>
          <a:ext cx="809625" cy="247650"/>
        </a:xfrm>
        <a:prstGeom xmlns:a="http://schemas.openxmlformats.org/drawingml/2006/main" prst="wedgeRoundRectCallout">
          <a:avLst>
            <a:gd name="adj1" fmla="val -79792"/>
            <a:gd name="adj2" fmla="val 5962"/>
            <a:gd name="adj3" fmla="val 16667"/>
          </a:avLst>
        </a:prstGeom>
        <a:solidFill xmlns:a="http://schemas.openxmlformats.org/drawingml/2006/main">
          <a:schemeClr val="accent6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2">
                  <a:lumMod val="50000"/>
                </a:schemeClr>
              </a:solidFill>
            </a:rPr>
            <a:t>LCL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M11" sqref="M11"/>
    </sheetView>
  </sheetViews>
  <sheetFormatPr defaultRowHeight="15" x14ac:dyDescent="0.25"/>
  <cols>
    <col min="1" max="1" width="6.140625" bestFit="1" customWidth="1"/>
    <col min="2" max="2" width="24" bestFit="1" customWidth="1"/>
    <col min="3" max="3" width="32.42578125" bestFit="1" customWidth="1"/>
    <col min="4" max="4" width="27.140625" bestFit="1" customWidth="1"/>
    <col min="5" max="5" width="20.28515625" bestFit="1" customWidth="1"/>
    <col min="7" max="7" width="10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25">
      <c r="A2">
        <v>1</v>
      </c>
      <c r="B2">
        <v>86</v>
      </c>
      <c r="C2">
        <v>74</v>
      </c>
      <c r="D2">
        <f>B2-C2</f>
        <v>12</v>
      </c>
      <c r="E2" s="1">
        <v>0.13953488372093023</v>
      </c>
      <c r="F2" s="1">
        <f>AVERAGE($E$2:$E$26)</f>
        <v>7.6070178698441029E-2</v>
      </c>
      <c r="G2" s="1">
        <f>1-F2</f>
        <v>0.92392982130155898</v>
      </c>
      <c r="H2">
        <f>F2-3*SQRT(F2*G2/B2)</f>
        <v>-9.6925794887390698E-3</v>
      </c>
      <c r="I2">
        <f>F2+3*SQRT(F2*G2/B2)</f>
        <v>0.16183293688562111</v>
      </c>
    </row>
    <row r="3" spans="1:9" x14ac:dyDescent="0.25">
      <c r="A3">
        <v>2</v>
      </c>
      <c r="B3">
        <v>76</v>
      </c>
      <c r="C3">
        <v>76</v>
      </c>
      <c r="D3">
        <f t="shared" ref="D3:D26" si="0">B3-C3</f>
        <v>0</v>
      </c>
      <c r="E3" s="1">
        <v>0</v>
      </c>
      <c r="F3" s="1">
        <f t="shared" ref="F3:F26" si="1">AVERAGE($E$2:$E$26)</f>
        <v>7.6070178698441029E-2</v>
      </c>
      <c r="G3" s="1">
        <f t="shared" ref="G3:G26" si="2">1-F3</f>
        <v>0.92392982130155898</v>
      </c>
      <c r="H3">
        <f t="shared" ref="H3:H26" si="3">F3-3*SQRT(F3*G3/B3)</f>
        <v>-1.516055535286534E-2</v>
      </c>
      <c r="I3">
        <f t="shared" ref="I3:I26" si="4">F3+3*SQRT(F3*G3/B3)</f>
        <v>0.1673009127497474</v>
      </c>
    </row>
    <row r="4" spans="1:9" x14ac:dyDescent="0.25">
      <c r="A4">
        <v>3</v>
      </c>
      <c r="B4">
        <v>42</v>
      </c>
      <c r="C4">
        <v>34</v>
      </c>
      <c r="D4">
        <f t="shared" si="0"/>
        <v>8</v>
      </c>
      <c r="E4" s="1">
        <v>0.19047619047619047</v>
      </c>
      <c r="F4" s="1">
        <f t="shared" si="1"/>
        <v>7.6070178698441029E-2</v>
      </c>
      <c r="G4" s="1">
        <f t="shared" si="2"/>
        <v>0.92392982130155898</v>
      </c>
      <c r="H4">
        <f t="shared" si="3"/>
        <v>-4.6652074445362415E-2</v>
      </c>
      <c r="I4">
        <f t="shared" si="4"/>
        <v>0.19879243184224449</v>
      </c>
    </row>
    <row r="5" spans="1:9" x14ac:dyDescent="0.25">
      <c r="A5">
        <v>4</v>
      </c>
      <c r="B5">
        <v>94</v>
      </c>
      <c r="C5">
        <v>93</v>
      </c>
      <c r="D5">
        <f t="shared" si="0"/>
        <v>1</v>
      </c>
      <c r="E5" s="1">
        <v>1.0638297872340425E-2</v>
      </c>
      <c r="F5" s="1">
        <f t="shared" si="1"/>
        <v>7.6070178698441029E-2</v>
      </c>
      <c r="G5" s="1">
        <f t="shared" si="2"/>
        <v>0.92392982130155898</v>
      </c>
      <c r="H5">
        <f t="shared" si="3"/>
        <v>-5.9619607932587249E-3</v>
      </c>
      <c r="I5">
        <f t="shared" si="4"/>
        <v>0.15810231819014078</v>
      </c>
    </row>
    <row r="6" spans="1:9" x14ac:dyDescent="0.25">
      <c r="A6">
        <v>5</v>
      </c>
      <c r="B6">
        <v>115</v>
      </c>
      <c r="C6">
        <v>115</v>
      </c>
      <c r="D6">
        <f t="shared" si="0"/>
        <v>0</v>
      </c>
      <c r="E6" s="1">
        <v>0</v>
      </c>
      <c r="F6" s="1">
        <f t="shared" si="1"/>
        <v>7.6070178698441029E-2</v>
      </c>
      <c r="G6" s="1">
        <f t="shared" si="2"/>
        <v>0.92392982130155898</v>
      </c>
      <c r="H6">
        <f t="shared" si="3"/>
        <v>1.9051711579072678E-3</v>
      </c>
      <c r="I6">
        <f t="shared" si="4"/>
        <v>0.1502351862389748</v>
      </c>
    </row>
    <row r="7" spans="1:9" x14ac:dyDescent="0.25">
      <c r="A7">
        <v>6</v>
      </c>
      <c r="B7">
        <v>37</v>
      </c>
      <c r="C7">
        <v>34</v>
      </c>
      <c r="D7">
        <f t="shared" si="0"/>
        <v>3</v>
      </c>
      <c r="E7" s="1">
        <v>8.1081081081081086E-2</v>
      </c>
      <c r="F7" s="1">
        <f t="shared" si="1"/>
        <v>7.6070178698441029E-2</v>
      </c>
      <c r="G7" s="1">
        <f t="shared" si="2"/>
        <v>0.92392982130155898</v>
      </c>
      <c r="H7">
        <f t="shared" si="3"/>
        <v>-5.4681448804328889E-2</v>
      </c>
      <c r="I7">
        <f t="shared" si="4"/>
        <v>0.20682180620121093</v>
      </c>
    </row>
    <row r="8" spans="1:9" x14ac:dyDescent="0.25">
      <c r="A8">
        <v>7</v>
      </c>
      <c r="B8">
        <v>79</v>
      </c>
      <c r="C8">
        <v>71</v>
      </c>
      <c r="D8">
        <f t="shared" si="0"/>
        <v>8</v>
      </c>
      <c r="E8" s="1">
        <v>0.10126582278481013</v>
      </c>
      <c r="F8" s="1">
        <f t="shared" si="1"/>
        <v>7.6070178698441029E-2</v>
      </c>
      <c r="G8" s="1">
        <f t="shared" si="2"/>
        <v>0.92392982130155898</v>
      </c>
      <c r="H8">
        <f t="shared" si="3"/>
        <v>-1.3411561147385245E-2</v>
      </c>
      <c r="I8">
        <f t="shared" si="4"/>
        <v>0.16555191854426732</v>
      </c>
    </row>
    <row r="9" spans="1:9" x14ac:dyDescent="0.25">
      <c r="A9">
        <v>8</v>
      </c>
      <c r="B9">
        <v>89</v>
      </c>
      <c r="C9">
        <v>83</v>
      </c>
      <c r="D9">
        <f t="shared" si="0"/>
        <v>6</v>
      </c>
      <c r="E9" s="1">
        <v>6.741573033707865E-2</v>
      </c>
      <c r="F9" s="1">
        <f t="shared" si="1"/>
        <v>7.6070178698441029E-2</v>
      </c>
      <c r="G9" s="1">
        <f t="shared" si="2"/>
        <v>0.92392982130155898</v>
      </c>
      <c r="H9">
        <f t="shared" si="3"/>
        <v>-8.2347493501035429E-3</v>
      </c>
      <c r="I9">
        <f t="shared" si="4"/>
        <v>0.1603751067469856</v>
      </c>
    </row>
    <row r="10" spans="1:9" x14ac:dyDescent="0.25">
      <c r="A10">
        <v>9</v>
      </c>
      <c r="B10">
        <v>64</v>
      </c>
      <c r="C10">
        <v>54</v>
      </c>
      <c r="D10">
        <f t="shared" si="0"/>
        <v>10</v>
      </c>
      <c r="E10" s="1">
        <v>0.15625</v>
      </c>
      <c r="F10" s="1">
        <f t="shared" si="1"/>
        <v>7.6070178698441029E-2</v>
      </c>
      <c r="G10" s="1">
        <f t="shared" si="2"/>
        <v>0.92392982130155898</v>
      </c>
      <c r="H10">
        <f t="shared" si="3"/>
        <v>-2.3346208870228854E-2</v>
      </c>
      <c r="I10">
        <f t="shared" si="4"/>
        <v>0.1754865662671109</v>
      </c>
    </row>
    <row r="11" spans="1:9" x14ac:dyDescent="0.25">
      <c r="A11">
        <v>10</v>
      </c>
      <c r="B11">
        <v>60</v>
      </c>
      <c r="C11">
        <v>58</v>
      </c>
      <c r="D11">
        <f t="shared" si="0"/>
        <v>2</v>
      </c>
      <c r="E11" s="1">
        <v>3.3333333333333333E-2</v>
      </c>
      <c r="F11" s="1">
        <f t="shared" si="1"/>
        <v>7.6070178698441029E-2</v>
      </c>
      <c r="G11" s="1">
        <f t="shared" si="2"/>
        <v>0.92392982130155898</v>
      </c>
      <c r="H11">
        <f t="shared" si="3"/>
        <v>-2.6606624873175097E-2</v>
      </c>
      <c r="I11">
        <f t="shared" si="4"/>
        <v>0.17874698227005714</v>
      </c>
    </row>
    <row r="12" spans="1:9" x14ac:dyDescent="0.25">
      <c r="A12">
        <v>11</v>
      </c>
      <c r="B12">
        <v>116</v>
      </c>
      <c r="C12">
        <v>115</v>
      </c>
      <c r="D12">
        <f t="shared" si="0"/>
        <v>1</v>
      </c>
      <c r="E12" s="1">
        <v>8.6206896551724137E-3</v>
      </c>
      <c r="F12" s="1">
        <f t="shared" si="1"/>
        <v>7.6070178698441029E-2</v>
      </c>
      <c r="G12" s="1">
        <f t="shared" si="2"/>
        <v>0.92392982130155898</v>
      </c>
      <c r="H12">
        <f t="shared" si="3"/>
        <v>2.225539858820999E-3</v>
      </c>
      <c r="I12">
        <f t="shared" si="4"/>
        <v>0.14991481753806107</v>
      </c>
    </row>
    <row r="13" spans="1:9" x14ac:dyDescent="0.25">
      <c r="A13">
        <v>12</v>
      </c>
      <c r="B13">
        <v>120</v>
      </c>
      <c r="C13">
        <v>98</v>
      </c>
      <c r="D13">
        <f t="shared" si="0"/>
        <v>22</v>
      </c>
      <c r="E13" s="1">
        <v>0.18333333333333332</v>
      </c>
      <c r="F13" s="1">
        <f t="shared" si="1"/>
        <v>7.6070178698441029E-2</v>
      </c>
      <c r="G13" s="1">
        <f t="shared" si="2"/>
        <v>0.92392982130155898</v>
      </c>
      <c r="H13">
        <f t="shared" si="3"/>
        <v>3.4667146223921336E-3</v>
      </c>
      <c r="I13">
        <f t="shared" si="4"/>
        <v>0.14867364277448991</v>
      </c>
    </row>
    <row r="14" spans="1:9" x14ac:dyDescent="0.25">
      <c r="A14">
        <v>13</v>
      </c>
      <c r="B14">
        <v>46</v>
      </c>
      <c r="C14">
        <v>44</v>
      </c>
      <c r="D14">
        <f t="shared" si="0"/>
        <v>2</v>
      </c>
      <c r="E14" s="1">
        <v>4.3478260869565216E-2</v>
      </c>
      <c r="F14" s="1">
        <f t="shared" si="1"/>
        <v>7.6070178698441029E-2</v>
      </c>
      <c r="G14" s="1">
        <f t="shared" si="2"/>
        <v>0.92392982130155898</v>
      </c>
      <c r="H14">
        <f t="shared" si="3"/>
        <v>-4.1194994557383638E-2</v>
      </c>
      <c r="I14">
        <f t="shared" si="4"/>
        <v>0.19333535195426571</v>
      </c>
    </row>
    <row r="15" spans="1:9" x14ac:dyDescent="0.25">
      <c r="A15">
        <v>14</v>
      </c>
      <c r="B15">
        <v>103</v>
      </c>
      <c r="C15">
        <v>102</v>
      </c>
      <c r="D15">
        <f t="shared" si="0"/>
        <v>1</v>
      </c>
      <c r="E15" s="1">
        <v>9.7087378640776691E-3</v>
      </c>
      <c r="F15" s="1">
        <f t="shared" si="1"/>
        <v>7.6070178698441029E-2</v>
      </c>
      <c r="G15" s="1">
        <f t="shared" si="2"/>
        <v>0.92392982130155898</v>
      </c>
      <c r="H15">
        <f t="shared" si="3"/>
        <v>-2.2961232221502398E-3</v>
      </c>
      <c r="I15">
        <f t="shared" si="4"/>
        <v>0.15443648061903231</v>
      </c>
    </row>
    <row r="16" spans="1:9" x14ac:dyDescent="0.25">
      <c r="A16">
        <v>15</v>
      </c>
      <c r="B16">
        <v>81</v>
      </c>
      <c r="C16">
        <v>79</v>
      </c>
      <c r="D16">
        <f t="shared" si="0"/>
        <v>2</v>
      </c>
      <c r="E16" s="1">
        <v>2.4691358024691357E-2</v>
      </c>
      <c r="F16" s="1">
        <f t="shared" si="1"/>
        <v>7.6070178698441029E-2</v>
      </c>
      <c r="G16" s="1">
        <f t="shared" si="2"/>
        <v>0.92392982130155898</v>
      </c>
      <c r="H16">
        <f t="shared" si="3"/>
        <v>-1.2299943584821074E-2</v>
      </c>
      <c r="I16">
        <f t="shared" si="4"/>
        <v>0.16444030098170315</v>
      </c>
    </row>
    <row r="17" spans="1:9" x14ac:dyDescent="0.25">
      <c r="A17">
        <v>16</v>
      </c>
      <c r="B17">
        <v>126</v>
      </c>
      <c r="C17">
        <v>122</v>
      </c>
      <c r="D17">
        <f t="shared" si="0"/>
        <v>4</v>
      </c>
      <c r="E17" s="1">
        <v>3.1746031746031744E-2</v>
      </c>
      <c r="F17" s="1">
        <f t="shared" si="1"/>
        <v>7.6070178698441029E-2</v>
      </c>
      <c r="G17" s="1">
        <f t="shared" si="2"/>
        <v>0.92392982130155898</v>
      </c>
      <c r="H17">
        <f t="shared" si="3"/>
        <v>5.2164528103087054E-3</v>
      </c>
      <c r="I17">
        <f t="shared" si="4"/>
        <v>0.14692390458657334</v>
      </c>
    </row>
    <row r="18" spans="1:9" x14ac:dyDescent="0.25">
      <c r="A18">
        <v>17</v>
      </c>
      <c r="B18">
        <v>117</v>
      </c>
      <c r="C18">
        <v>102</v>
      </c>
      <c r="D18">
        <f t="shared" si="0"/>
        <v>15</v>
      </c>
      <c r="E18" s="1">
        <v>0.12820512820512819</v>
      </c>
      <c r="F18" s="1">
        <f t="shared" si="1"/>
        <v>7.6070178698441029E-2</v>
      </c>
      <c r="G18" s="1">
        <f t="shared" si="2"/>
        <v>0.92392982130155898</v>
      </c>
      <c r="H18">
        <f t="shared" si="3"/>
        <v>2.5417924419815496E-3</v>
      </c>
      <c r="I18">
        <f t="shared" si="4"/>
        <v>0.14959856495490051</v>
      </c>
    </row>
    <row r="19" spans="1:9" x14ac:dyDescent="0.25">
      <c r="A19">
        <v>18</v>
      </c>
      <c r="B19">
        <v>17</v>
      </c>
      <c r="C19">
        <v>13</v>
      </c>
      <c r="D19">
        <f t="shared" si="0"/>
        <v>4</v>
      </c>
      <c r="E19" s="1">
        <v>0.23529411764705882</v>
      </c>
      <c r="F19" s="1">
        <f t="shared" si="1"/>
        <v>7.6070178698441029E-2</v>
      </c>
      <c r="G19" s="1">
        <f t="shared" si="2"/>
        <v>0.92392982130155898</v>
      </c>
      <c r="H19">
        <f t="shared" si="3"/>
        <v>-0.11682594688413232</v>
      </c>
      <c r="I19">
        <f t="shared" si="4"/>
        <v>0.26896630428101437</v>
      </c>
    </row>
    <row r="20" spans="1:9" x14ac:dyDescent="0.25">
      <c r="A20">
        <v>19</v>
      </c>
      <c r="B20">
        <v>64</v>
      </c>
      <c r="C20">
        <v>52</v>
      </c>
      <c r="D20">
        <f t="shared" si="0"/>
        <v>12</v>
      </c>
      <c r="E20" s="1">
        <v>0.1875</v>
      </c>
      <c r="F20" s="1">
        <f t="shared" si="1"/>
        <v>7.6070178698441029E-2</v>
      </c>
      <c r="G20" s="1">
        <f t="shared" si="2"/>
        <v>0.92392982130155898</v>
      </c>
      <c r="H20">
        <f t="shared" si="3"/>
        <v>-2.3346208870228854E-2</v>
      </c>
      <c r="I20">
        <f t="shared" si="4"/>
        <v>0.1754865662671109</v>
      </c>
    </row>
    <row r="21" spans="1:9" x14ac:dyDescent="0.25">
      <c r="A21">
        <v>20</v>
      </c>
      <c r="B21">
        <v>60</v>
      </c>
      <c r="C21">
        <v>59</v>
      </c>
      <c r="D21">
        <f t="shared" si="0"/>
        <v>1</v>
      </c>
      <c r="E21" s="1">
        <v>1.6666666666666666E-2</v>
      </c>
      <c r="F21" s="1">
        <f t="shared" si="1"/>
        <v>7.6070178698441029E-2</v>
      </c>
      <c r="G21" s="1">
        <f t="shared" si="2"/>
        <v>0.92392982130155898</v>
      </c>
      <c r="H21">
        <f t="shared" si="3"/>
        <v>-2.6606624873175097E-2</v>
      </c>
      <c r="I21">
        <f t="shared" si="4"/>
        <v>0.17874698227005714</v>
      </c>
    </row>
    <row r="22" spans="1:9" x14ac:dyDescent="0.25">
      <c r="A22">
        <v>21</v>
      </c>
      <c r="B22">
        <v>92</v>
      </c>
      <c r="C22">
        <v>87</v>
      </c>
      <c r="D22">
        <f t="shared" si="0"/>
        <v>5</v>
      </c>
      <c r="E22" s="1">
        <v>5.434782608695652E-2</v>
      </c>
      <c r="F22" s="1">
        <f t="shared" si="1"/>
        <v>7.6070178698441029E-2</v>
      </c>
      <c r="G22" s="1">
        <f t="shared" si="2"/>
        <v>0.92392982130155898</v>
      </c>
      <c r="H22">
        <f t="shared" si="3"/>
        <v>-6.848820507767972E-3</v>
      </c>
      <c r="I22">
        <f t="shared" si="4"/>
        <v>0.15898917790465003</v>
      </c>
    </row>
    <row r="23" spans="1:9" x14ac:dyDescent="0.25">
      <c r="A23">
        <v>22</v>
      </c>
      <c r="B23">
        <v>104</v>
      </c>
      <c r="C23">
        <v>103</v>
      </c>
      <c r="D23">
        <f t="shared" si="0"/>
        <v>1</v>
      </c>
      <c r="E23" s="1">
        <v>9.6153846153846159E-3</v>
      </c>
      <c r="F23" s="1">
        <f t="shared" si="1"/>
        <v>7.6070178698441029E-2</v>
      </c>
      <c r="G23" s="1">
        <f t="shared" si="2"/>
        <v>0.92392982130155898</v>
      </c>
      <c r="H23">
        <f t="shared" si="3"/>
        <v>-1.9184520990283283E-3</v>
      </c>
      <c r="I23">
        <f t="shared" si="4"/>
        <v>0.15405880949591039</v>
      </c>
    </row>
    <row r="24" spans="1:9" x14ac:dyDescent="0.25">
      <c r="A24">
        <v>23</v>
      </c>
      <c r="B24">
        <v>118</v>
      </c>
      <c r="C24">
        <v>103</v>
      </c>
      <c r="D24">
        <f t="shared" si="0"/>
        <v>15</v>
      </c>
      <c r="E24" s="1">
        <v>0.1271186440677966</v>
      </c>
      <c r="F24" s="1">
        <f t="shared" si="1"/>
        <v>7.6070178698441029E-2</v>
      </c>
      <c r="G24" s="1">
        <f t="shared" si="2"/>
        <v>0.92392982130155898</v>
      </c>
      <c r="H24">
        <f t="shared" si="3"/>
        <v>2.8540162993531265E-3</v>
      </c>
      <c r="I24">
        <f t="shared" si="4"/>
        <v>0.14928634109752892</v>
      </c>
    </row>
    <row r="25" spans="1:9" x14ac:dyDescent="0.25">
      <c r="A25">
        <v>24</v>
      </c>
      <c r="B25">
        <v>89</v>
      </c>
      <c r="C25">
        <v>87</v>
      </c>
      <c r="D25">
        <f t="shared" si="0"/>
        <v>2</v>
      </c>
      <c r="E25" s="1">
        <v>2.247191011235955E-2</v>
      </c>
      <c r="F25" s="1">
        <f t="shared" si="1"/>
        <v>7.6070178698441029E-2</v>
      </c>
      <c r="G25" s="1">
        <f t="shared" si="2"/>
        <v>0.92392982130155898</v>
      </c>
      <c r="H25">
        <f t="shared" si="3"/>
        <v>-8.2347493501035429E-3</v>
      </c>
      <c r="I25">
        <f t="shared" si="4"/>
        <v>0.1603751067469856</v>
      </c>
    </row>
    <row r="26" spans="1:9" x14ac:dyDescent="0.25">
      <c r="A26">
        <v>25</v>
      </c>
      <c r="B26">
        <v>77</v>
      </c>
      <c r="C26">
        <v>74</v>
      </c>
      <c r="D26">
        <f t="shared" si="0"/>
        <v>3</v>
      </c>
      <c r="E26" s="1">
        <v>3.896103896103896E-2</v>
      </c>
      <c r="F26" s="1">
        <f t="shared" si="1"/>
        <v>7.6070178698441029E-2</v>
      </c>
      <c r="G26" s="1">
        <f t="shared" si="2"/>
        <v>0.92392982130155898</v>
      </c>
      <c r="H26">
        <f t="shared" si="3"/>
        <v>-1.4566211996442188E-2</v>
      </c>
      <c r="I26">
        <f t="shared" si="4"/>
        <v>0.16670656939332423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Fraction Incorrect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Rawat, Pawan</dc:creator>
  <cp:lastModifiedBy>Rawat, Pawan</cp:lastModifiedBy>
  <dcterms:created xsi:type="dcterms:W3CDTF">2019-10-28T16:17:05Z</dcterms:created>
  <dcterms:modified xsi:type="dcterms:W3CDTF">2019-10-28T20:08:53Z</dcterms:modified>
</cp:coreProperties>
</file>