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branch" sheetId="1" r:id="rId1"/>
    <sheet name="bus" sheetId="2" r:id="rId2"/>
    <sheet name="prot_low" sheetId="3" r:id="rId3"/>
    <sheet name="prot_high" sheetId="7" r:id="rId4"/>
  </sheets>
  <calcPr calcId="125725"/>
</workbook>
</file>

<file path=xl/calcChain.xml><?xml version="1.0" encoding="utf-8"?>
<calcChain xmlns="http://schemas.openxmlformats.org/spreadsheetml/2006/main">
  <c r="B37" i="2"/>
  <c r="B36"/>
  <c r="B27"/>
  <c r="B28" s="1"/>
  <c r="B26"/>
  <c r="C40" i="1"/>
  <c r="C38"/>
  <c r="C36"/>
  <c r="C35"/>
  <c r="C34"/>
  <c r="C30"/>
  <c r="C28"/>
  <c r="C27"/>
  <c r="C26"/>
  <c r="C22"/>
  <c r="C20"/>
  <c r="C19"/>
  <c r="C18"/>
  <c r="C14"/>
  <c r="C12"/>
  <c r="C11"/>
  <c r="C10"/>
  <c r="C6"/>
  <c r="C3"/>
  <c r="Z9"/>
  <c r="X9"/>
  <c r="U9" s="1"/>
  <c r="C9"/>
  <c r="F35" i="2"/>
  <c r="G35" s="1"/>
  <c r="C35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6"/>
  <c r="C37"/>
  <c r="C38"/>
  <c r="C39"/>
  <c r="C40"/>
  <c r="C41"/>
  <c r="C3"/>
  <c r="G25"/>
  <c r="F25"/>
  <c r="G17"/>
  <c r="F17"/>
  <c r="F9"/>
  <c r="G9" s="1"/>
  <c r="A3"/>
  <c r="A4" s="1"/>
  <c r="A5" s="1"/>
  <c r="A6" s="1"/>
  <c r="A7" s="1"/>
  <c r="A8" s="1"/>
  <c r="A9" s="1"/>
  <c r="A10" s="1"/>
  <c r="A11" s="1"/>
  <c r="Z3" i="1"/>
  <c r="Z4"/>
  <c r="Z5"/>
  <c r="Z6"/>
  <c r="Z7"/>
  <c r="Z8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2"/>
  <c r="X40"/>
  <c r="T40" s="1"/>
  <c r="C4"/>
  <c r="C5"/>
  <c r="C7"/>
  <c r="C8"/>
  <c r="C13"/>
  <c r="C15"/>
  <c r="C16"/>
  <c r="C17"/>
  <c r="C21"/>
  <c r="C23"/>
  <c r="C24"/>
  <c r="C25"/>
  <c r="C29"/>
  <c r="C31"/>
  <c r="C32"/>
  <c r="C33"/>
  <c r="C37"/>
  <c r="C39"/>
  <c r="C41"/>
  <c r="C2"/>
  <c r="X23"/>
  <c r="T23" s="1"/>
  <c r="X25"/>
  <c r="U25" s="1"/>
  <c r="F40" i="2"/>
  <c r="G40" s="1"/>
  <c r="F39"/>
  <c r="G39" s="1"/>
  <c r="F38"/>
  <c r="G38" s="1"/>
  <c r="F37"/>
  <c r="G37" s="1"/>
  <c r="F36"/>
  <c r="G36" s="1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G26" s="1"/>
  <c r="F24"/>
  <c r="G24" s="1"/>
  <c r="F23"/>
  <c r="G23" s="1"/>
  <c r="F22"/>
  <c r="G22" s="1"/>
  <c r="F21"/>
  <c r="G21" s="1"/>
  <c r="F20"/>
  <c r="G20" s="1"/>
  <c r="F19"/>
  <c r="G19" s="1"/>
  <c r="F18"/>
  <c r="G18" s="1"/>
  <c r="F16"/>
  <c r="G16" s="1"/>
  <c r="F15"/>
  <c r="G15" s="1"/>
  <c r="F14"/>
  <c r="G14" s="1"/>
  <c r="F13"/>
  <c r="G13" s="1"/>
  <c r="F12"/>
  <c r="G12" s="1"/>
  <c r="F11"/>
  <c r="G11" s="1"/>
  <c r="F10"/>
  <c r="G10" s="1"/>
  <c r="F8"/>
  <c r="G8" s="1"/>
  <c r="F7"/>
  <c r="G7" s="1"/>
  <c r="F6"/>
  <c r="G6" s="1"/>
  <c r="F5"/>
  <c r="G5" s="1"/>
  <c r="G4"/>
  <c r="F4"/>
  <c r="X38" i="1"/>
  <c r="T38" s="1"/>
  <c r="T39"/>
  <c r="X39"/>
  <c r="U39" s="1"/>
  <c r="X14"/>
  <c r="U14" s="1"/>
  <c r="X15"/>
  <c r="T15" s="1"/>
  <c r="X16"/>
  <c r="U16" s="1"/>
  <c r="X17"/>
  <c r="U17" s="1"/>
  <c r="X18"/>
  <c r="U18" s="1"/>
  <c r="X19"/>
  <c r="U19" s="1"/>
  <c r="X20"/>
  <c r="U20" s="1"/>
  <c r="X21"/>
  <c r="T21" s="1"/>
  <c r="X22"/>
  <c r="T22" s="1"/>
  <c r="X24"/>
  <c r="U24" s="1"/>
  <c r="X37"/>
  <c r="T37" s="1"/>
  <c r="X36"/>
  <c r="T36" s="1"/>
  <c r="X35"/>
  <c r="T35" s="1"/>
  <c r="X34"/>
  <c r="T34" s="1"/>
  <c r="X33"/>
  <c r="T33" s="1"/>
  <c r="X32"/>
  <c r="T32" s="1"/>
  <c r="X31"/>
  <c r="T31" s="1"/>
  <c r="X30"/>
  <c r="T30" s="1"/>
  <c r="X29"/>
  <c r="T29" s="1"/>
  <c r="X28"/>
  <c r="T28" s="1"/>
  <c r="X27"/>
  <c r="T27" s="1"/>
  <c r="X26"/>
  <c r="T26" s="1"/>
  <c r="U3"/>
  <c r="X3"/>
  <c r="T3" s="1"/>
  <c r="X4"/>
  <c r="U4" s="1"/>
  <c r="X5"/>
  <c r="U5" s="1"/>
  <c r="X6"/>
  <c r="U6" s="1"/>
  <c r="X7"/>
  <c r="T7" s="1"/>
  <c r="X8"/>
  <c r="U8" s="1"/>
  <c r="X10"/>
  <c r="U10" s="1"/>
  <c r="X11"/>
  <c r="U11" s="1"/>
  <c r="X12"/>
  <c r="U12" s="1"/>
  <c r="X13"/>
  <c r="T13" s="1"/>
  <c r="X2"/>
  <c r="T2" s="1"/>
  <c r="F3" i="2"/>
  <c r="G3" s="1"/>
  <c r="U13" i="1" l="1"/>
  <c r="A12" i="2"/>
  <c r="A13" s="1"/>
  <c r="A14" s="1"/>
  <c r="A15" s="1"/>
  <c r="A16" s="1"/>
  <c r="A17" s="1"/>
  <c r="T9" i="1"/>
  <c r="F9" s="1"/>
  <c r="R9" s="1"/>
  <c r="T24"/>
  <c r="F24" s="1"/>
  <c r="R24" s="1"/>
  <c r="F40"/>
  <c r="R40" s="1"/>
  <c r="G9"/>
  <c r="S9" s="1"/>
  <c r="U40"/>
  <c r="G40" s="1"/>
  <c r="S40" s="1"/>
  <c r="U22"/>
  <c r="G22" s="1"/>
  <c r="S22" s="1"/>
  <c r="U7"/>
  <c r="U37"/>
  <c r="U23"/>
  <c r="G23" s="1"/>
  <c r="S23" s="1"/>
  <c r="F23"/>
  <c r="R23" s="1"/>
  <c r="T25"/>
  <c r="F25" s="1"/>
  <c r="R25" s="1"/>
  <c r="T19"/>
  <c r="F19" s="1"/>
  <c r="R19" s="1"/>
  <c r="G25"/>
  <c r="S25" s="1"/>
  <c r="T17"/>
  <c r="F17" s="1"/>
  <c r="R17" s="1"/>
  <c r="U38"/>
  <c r="T20"/>
  <c r="F20" s="1"/>
  <c r="R20" s="1"/>
  <c r="U15"/>
  <c r="G3"/>
  <c r="S3" s="1"/>
  <c r="T4"/>
  <c r="F4" s="1"/>
  <c r="R4" s="1"/>
  <c r="T14"/>
  <c r="G17"/>
  <c r="S17" s="1"/>
  <c r="T12"/>
  <c r="U21"/>
  <c r="G21" s="1"/>
  <c r="S21" s="1"/>
  <c r="T18"/>
  <c r="F18" s="1"/>
  <c r="R18" s="1"/>
  <c r="G19"/>
  <c r="S19" s="1"/>
  <c r="G24"/>
  <c r="S24" s="1"/>
  <c r="G18"/>
  <c r="S18" s="1"/>
  <c r="F22"/>
  <c r="R22" s="1"/>
  <c r="G20"/>
  <c r="S20" s="1"/>
  <c r="F21"/>
  <c r="R21" s="1"/>
  <c r="T16"/>
  <c r="T8"/>
  <c r="T10"/>
  <c r="T5"/>
  <c r="U2"/>
  <c r="G2" s="1"/>
  <c r="S2" s="1"/>
  <c r="F2"/>
  <c r="R2" s="1"/>
  <c r="G4"/>
  <c r="S4" s="1"/>
  <c r="U26"/>
  <c r="U27"/>
  <c r="U28"/>
  <c r="U29"/>
  <c r="U30"/>
  <c r="U31"/>
  <c r="U32"/>
  <c r="U33"/>
  <c r="U34"/>
  <c r="U35"/>
  <c r="U36"/>
  <c r="T6"/>
  <c r="T11"/>
  <c r="A19" i="2" l="1"/>
  <c r="A20" s="1"/>
  <c r="A22" s="1"/>
  <c r="A23" s="1"/>
  <c r="A24" s="1"/>
  <c r="A18"/>
  <c r="A25"/>
  <c r="A26" s="1"/>
  <c r="A27" s="1"/>
  <c r="A28" s="1"/>
  <c r="A29" s="1"/>
  <c r="A30" s="1"/>
  <c r="A31" s="1"/>
  <c r="A32" s="1"/>
  <c r="A33" s="1"/>
  <c r="A34" s="1"/>
  <c r="F3" i="1"/>
  <c r="R3" s="1"/>
  <c r="G5"/>
  <c r="S5" s="1"/>
  <c r="A38" i="2" l="1"/>
  <c r="A39" s="1"/>
  <c r="A40" s="1"/>
  <c r="A35"/>
  <c r="A36" s="1"/>
  <c r="A37" s="1"/>
  <c r="F5" i="1"/>
  <c r="R5" s="1"/>
  <c r="G6" l="1"/>
  <c r="S6" s="1"/>
  <c r="F6"/>
  <c r="R6" s="1"/>
  <c r="G7" l="1"/>
  <c r="S7" s="1"/>
  <c r="F7"/>
  <c r="R7" s="1"/>
  <c r="G8" l="1"/>
  <c r="S8" s="1"/>
  <c r="F8"/>
  <c r="R8" s="1"/>
  <c r="G10" l="1"/>
  <c r="S10" s="1"/>
  <c r="F10"/>
  <c r="R10" s="1"/>
  <c r="G11" l="1"/>
  <c r="S11" s="1"/>
  <c r="F11"/>
  <c r="R11" s="1"/>
  <c r="G12" l="1"/>
  <c r="S12" s="1"/>
  <c r="F12"/>
  <c r="R12" s="1"/>
  <c r="G13" l="1"/>
  <c r="S13" s="1"/>
  <c r="F13"/>
  <c r="R13" s="1"/>
  <c r="G14" l="1"/>
  <c r="S14" s="1"/>
  <c r="F14"/>
  <c r="R14" s="1"/>
  <c r="F16" l="1"/>
  <c r="R16" s="1"/>
  <c r="G16"/>
  <c r="S16" s="1"/>
  <c r="G15"/>
  <c r="S15" s="1"/>
  <c r="F15"/>
  <c r="R15" s="1"/>
  <c r="F26" l="1"/>
  <c r="R26" s="1"/>
  <c r="G26"/>
  <c r="S26" s="1"/>
  <c r="F27" l="1"/>
  <c r="R27" s="1"/>
  <c r="G27"/>
  <c r="S27" s="1"/>
  <c r="F28" l="1"/>
  <c r="R28" s="1"/>
  <c r="G28"/>
  <c r="S28" s="1"/>
  <c r="F29" l="1"/>
  <c r="R29" s="1"/>
  <c r="G29"/>
  <c r="S29" s="1"/>
  <c r="F30" l="1"/>
  <c r="R30" s="1"/>
  <c r="G30"/>
  <c r="S30" s="1"/>
  <c r="F31" l="1"/>
  <c r="R31" s="1"/>
  <c r="G31"/>
  <c r="S31" s="1"/>
  <c r="F32" l="1"/>
  <c r="R32" s="1"/>
  <c r="G32"/>
  <c r="S32" s="1"/>
  <c r="F33" l="1"/>
  <c r="R33" s="1"/>
  <c r="G33"/>
  <c r="S33" s="1"/>
  <c r="F34" l="1"/>
  <c r="R34" s="1"/>
  <c r="G34"/>
  <c r="S34" s="1"/>
  <c r="F35" l="1"/>
  <c r="R35" s="1"/>
  <c r="G35"/>
  <c r="S35" s="1"/>
  <c r="F36" l="1"/>
  <c r="R36" s="1"/>
  <c r="G36"/>
  <c r="S36" s="1"/>
  <c r="F37" l="1"/>
  <c r="R37" s="1"/>
  <c r="G37"/>
  <c r="S37" s="1"/>
  <c r="G38" l="1"/>
  <c r="S38" s="1"/>
  <c r="F38"/>
  <c r="R38" s="1"/>
  <c r="F39" l="1"/>
  <c r="R39" s="1"/>
  <c r="G39"/>
  <c r="S39" s="1"/>
</calcChain>
</file>

<file path=xl/sharedStrings.xml><?xml version="1.0" encoding="utf-8"?>
<sst xmlns="http://schemas.openxmlformats.org/spreadsheetml/2006/main" count="215" uniqueCount="45">
  <si>
    <t>BranchID</t>
  </si>
  <si>
    <t>Type</t>
  </si>
  <si>
    <t>Length(km)</t>
  </si>
  <si>
    <t>FromBusID</t>
  </si>
  <si>
    <t>ToBusID</t>
  </si>
  <si>
    <t>r(p.u.)</t>
  </si>
  <si>
    <t>x(p.u.)</t>
  </si>
  <si>
    <t>b(p.u.)</t>
  </si>
  <si>
    <t>rateA(MVA)</t>
  </si>
  <si>
    <t>rateB(MVA)</t>
  </si>
  <si>
    <t>rateC(MVA)</t>
  </si>
  <si>
    <t>TurnRatio</t>
  </si>
  <si>
    <t>Angle</t>
  </si>
  <si>
    <t>Status</t>
  </si>
  <si>
    <t>MinAngle</t>
  </si>
  <si>
    <t>MaxAngle</t>
  </si>
  <si>
    <t>x(km)</t>
  </si>
  <si>
    <t>y(km)</t>
  </si>
  <si>
    <t>NumCons</t>
  </si>
  <si>
    <t>BusID</t>
  </si>
  <si>
    <t>P(MW)</t>
  </si>
  <si>
    <t>Q(MVAr)</t>
  </si>
  <si>
    <t>Gs</t>
  </si>
  <si>
    <t>Bs</t>
  </si>
  <si>
    <t>Area</t>
  </si>
  <si>
    <t>V(p.u.)</t>
  </si>
  <si>
    <t>VAngle(degrees)</t>
  </si>
  <si>
    <t>V(kV)</t>
  </si>
  <si>
    <t>Zone</t>
  </si>
  <si>
    <t>Vmax(p.u.)</t>
  </si>
  <si>
    <t>Vmin(p.u.)</t>
  </si>
  <si>
    <t>Transformer</t>
  </si>
  <si>
    <t>%Type</t>
  </si>
  <si>
    <t>r(p.u.)/length</t>
  </si>
  <si>
    <t>x(p.u.)/length</t>
  </si>
  <si>
    <t>zbase</t>
  </si>
  <si>
    <t>MV_S_1</t>
  </si>
  <si>
    <t>Potencia</t>
  </si>
  <si>
    <t>Dist Normal</t>
  </si>
  <si>
    <t>Dist Normal (Fijo)</t>
  </si>
  <si>
    <t>Breaker</t>
  </si>
  <si>
    <t>Switch</t>
  </si>
  <si>
    <t>Telecontrolled Breaker</t>
  </si>
  <si>
    <t>Telecontrolled Switch</t>
  </si>
  <si>
    <t>Fuse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</si>
</sst>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75"/>
  <sheetViews>
    <sheetView tabSelected="1" workbookViewId="0">
      <selection activeCell="B1" sqref="A1:B1048576"/>
    </sheetView>
  </sheetViews>
  <sheetFormatPr baseColWidth="10" defaultRowHeight="15"/>
  <cols>
    <col min="2" max="2" width="11.85546875" bestFit="1" customWidth="1"/>
    <col min="18" max="18" width="13.140625" bestFit="1" customWidth="1"/>
    <col min="19" max="19" width="13.425781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33</v>
      </c>
      <c r="S1" t="s">
        <v>34</v>
      </c>
      <c r="T1" t="s">
        <v>33</v>
      </c>
      <c r="U1" t="s">
        <v>34</v>
      </c>
      <c r="X1" t="s">
        <v>35</v>
      </c>
      <c r="Z1" t="s">
        <v>38</v>
      </c>
      <c r="AA1" t="s">
        <v>39</v>
      </c>
    </row>
    <row r="2" spans="1:27">
      <c r="A2">
        <v>1</v>
      </c>
      <c r="B2" t="s">
        <v>36</v>
      </c>
      <c r="C2">
        <f>IF(EXACT(B2,"Transformer"),0,AA2)</f>
        <v>0.32271999750234975</v>
      </c>
      <c r="D2">
        <v>1</v>
      </c>
      <c r="E2">
        <v>2</v>
      </c>
      <c r="F2" s="1">
        <f>C2*T2</f>
        <v>1.6942799868873359E-4</v>
      </c>
      <c r="G2" s="1">
        <f>C2*U2</f>
        <v>8.8747999313146172E-5</v>
      </c>
      <c r="H2">
        <v>0</v>
      </c>
      <c r="I2">
        <v>10.392300000000001</v>
      </c>
      <c r="J2">
        <v>10.392300000000001</v>
      </c>
      <c r="K2">
        <v>10.392300000000001</v>
      </c>
      <c r="L2">
        <v>0</v>
      </c>
      <c r="M2">
        <v>0</v>
      </c>
      <c r="N2">
        <v>1</v>
      </c>
      <c r="O2">
        <v>-360</v>
      </c>
      <c r="P2">
        <v>360</v>
      </c>
      <c r="R2" s="1">
        <f>F2/C2</f>
        <v>5.2499999999999986E-4</v>
      </c>
      <c r="S2">
        <f>G2/C2</f>
        <v>2.7499999999999996E-4</v>
      </c>
      <c r="T2" s="2">
        <f>V2/X2/1000</f>
        <v>5.2499999999999986E-4</v>
      </c>
      <c r="U2" s="2">
        <f>W2/X2/1000</f>
        <v>2.7499999999999996E-4</v>
      </c>
      <c r="V2">
        <v>0.21</v>
      </c>
      <c r="W2">
        <v>0.11</v>
      </c>
      <c r="X2">
        <f>20*20/1000</f>
        <v>0.4</v>
      </c>
      <c r="Z2">
        <f ca="1">NORMINV(RAND(),0.354,0.1)</f>
        <v>0.28381624744877743</v>
      </c>
      <c r="AA2">
        <v>0.32271999750234975</v>
      </c>
    </row>
    <row r="3" spans="1:27">
      <c r="A3">
        <v>2</v>
      </c>
      <c r="B3" t="s">
        <v>36</v>
      </c>
      <c r="C3">
        <f t="shared" ref="C3:C41" si="0">IF(EXACT(B3,"Transformer"),0,AA3)</f>
        <v>0.32861098671362143</v>
      </c>
      <c r="D3">
        <v>2</v>
      </c>
      <c r="E3">
        <v>3</v>
      </c>
      <c r="F3" s="1">
        <f t="shared" ref="F3:F13" si="1">C3*T3</f>
        <v>1.7252076802465121E-4</v>
      </c>
      <c r="G3" s="1">
        <f t="shared" ref="G3:G13" si="2">C3*U3</f>
        <v>9.0368021346245883E-5</v>
      </c>
      <c r="H3">
        <v>0</v>
      </c>
      <c r="I3">
        <v>10.392300000000001</v>
      </c>
      <c r="J3">
        <v>10.392300000000001</v>
      </c>
      <c r="K3">
        <v>10.392300000000001</v>
      </c>
      <c r="L3">
        <v>0</v>
      </c>
      <c r="M3">
        <v>0</v>
      </c>
      <c r="N3">
        <v>1</v>
      </c>
      <c r="O3">
        <v>-360</v>
      </c>
      <c r="P3">
        <v>360</v>
      </c>
      <c r="R3">
        <f t="shared" ref="R3:R13" si="3">F3/C3</f>
        <v>5.2499999999999986E-4</v>
      </c>
      <c r="S3">
        <f t="shared" ref="S3:S13" si="4">G3/C3</f>
        <v>2.7499999999999996E-4</v>
      </c>
      <c r="T3" s="2">
        <f t="shared" ref="T3:T13" si="5">V3/X3/1000</f>
        <v>5.2499999999999986E-4</v>
      </c>
      <c r="U3" s="2">
        <f t="shared" ref="U3:U13" si="6">W3/X3/1000</f>
        <v>2.7499999999999996E-4</v>
      </c>
      <c r="V3">
        <v>0.21</v>
      </c>
      <c r="W3">
        <v>0.11</v>
      </c>
      <c r="X3">
        <f t="shared" ref="X3:X25" si="7">20*20/1000</f>
        <v>0.4</v>
      </c>
      <c r="Z3">
        <f t="shared" ref="Z3:Z56" ca="1" si="8">NORMINV(RAND(),0.354,0.1)</f>
        <v>0.10709128177468333</v>
      </c>
      <c r="AA3">
        <v>0.32861098671362143</v>
      </c>
    </row>
    <row r="4" spans="1:27">
      <c r="A4">
        <v>3</v>
      </c>
      <c r="B4" t="s">
        <v>36</v>
      </c>
      <c r="C4">
        <f t="shared" si="0"/>
        <v>0.34439231561896555</v>
      </c>
      <c r="D4">
        <v>3</v>
      </c>
      <c r="E4">
        <v>4</v>
      </c>
      <c r="F4" s="1">
        <f t="shared" si="1"/>
        <v>1.8080596569995688E-4</v>
      </c>
      <c r="G4" s="1">
        <f t="shared" si="2"/>
        <v>9.4707886795215507E-5</v>
      </c>
      <c r="H4">
        <v>0</v>
      </c>
      <c r="I4">
        <v>10.392300000000001</v>
      </c>
      <c r="J4">
        <v>10.392300000000001</v>
      </c>
      <c r="K4">
        <v>10.392300000000001</v>
      </c>
      <c r="L4">
        <v>0</v>
      </c>
      <c r="M4">
        <v>0</v>
      </c>
      <c r="N4">
        <v>1</v>
      </c>
      <c r="O4">
        <v>-360</v>
      </c>
      <c r="P4">
        <v>360</v>
      </c>
      <c r="R4">
        <f t="shared" si="3"/>
        <v>5.2499999999999986E-4</v>
      </c>
      <c r="S4">
        <f t="shared" si="4"/>
        <v>2.7499999999999996E-4</v>
      </c>
      <c r="T4" s="2">
        <f t="shared" si="5"/>
        <v>5.2499999999999986E-4</v>
      </c>
      <c r="U4" s="2">
        <f t="shared" si="6"/>
        <v>2.7499999999999996E-4</v>
      </c>
      <c r="V4">
        <v>0.21</v>
      </c>
      <c r="W4">
        <v>0.11</v>
      </c>
      <c r="X4">
        <f t="shared" si="7"/>
        <v>0.4</v>
      </c>
      <c r="Z4">
        <f t="shared" ca="1" si="8"/>
        <v>0.34149264712000987</v>
      </c>
      <c r="AA4">
        <v>0.34439231561896555</v>
      </c>
    </row>
    <row r="5" spans="1:27">
      <c r="A5">
        <v>4</v>
      </c>
      <c r="B5" t="s">
        <v>36</v>
      </c>
      <c r="C5">
        <f t="shared" si="0"/>
        <v>0.34858505447365129</v>
      </c>
      <c r="D5">
        <v>4</v>
      </c>
      <c r="E5">
        <v>5</v>
      </c>
      <c r="F5" s="1">
        <f t="shared" si="1"/>
        <v>1.8300715359866688E-4</v>
      </c>
      <c r="G5" s="1">
        <f t="shared" si="2"/>
        <v>9.5860889980254092E-5</v>
      </c>
      <c r="H5">
        <v>0</v>
      </c>
      <c r="I5">
        <v>10.392300000000001</v>
      </c>
      <c r="J5">
        <v>10.392300000000001</v>
      </c>
      <c r="K5">
        <v>10.392300000000001</v>
      </c>
      <c r="L5">
        <v>0</v>
      </c>
      <c r="M5">
        <v>0</v>
      </c>
      <c r="N5">
        <v>1</v>
      </c>
      <c r="O5">
        <v>-360</v>
      </c>
      <c r="P5">
        <v>360</v>
      </c>
      <c r="R5">
        <f t="shared" si="3"/>
        <v>5.2499999999999986E-4</v>
      </c>
      <c r="S5">
        <f t="shared" si="4"/>
        <v>2.7499999999999996E-4</v>
      </c>
      <c r="T5" s="2">
        <f t="shared" si="5"/>
        <v>5.2499999999999986E-4</v>
      </c>
      <c r="U5" s="2">
        <f t="shared" si="6"/>
        <v>2.7499999999999996E-4</v>
      </c>
      <c r="V5">
        <v>0.21</v>
      </c>
      <c r="W5">
        <v>0.11</v>
      </c>
      <c r="X5">
        <f t="shared" si="7"/>
        <v>0.4</v>
      </c>
      <c r="Z5">
        <f t="shared" ca="1" si="8"/>
        <v>0.41978910892290072</v>
      </c>
      <c r="AA5">
        <v>0.34858505447365129</v>
      </c>
    </row>
    <row r="6" spans="1:27">
      <c r="A6">
        <v>5</v>
      </c>
      <c r="B6" t="s">
        <v>36</v>
      </c>
      <c r="C6">
        <f t="shared" si="0"/>
        <v>0.40029930686949489</v>
      </c>
      <c r="D6">
        <v>5</v>
      </c>
      <c r="E6">
        <v>6</v>
      </c>
      <c r="F6" s="1">
        <f t="shared" si="1"/>
        <v>2.1015713610648477E-4</v>
      </c>
      <c r="G6" s="1">
        <f t="shared" si="2"/>
        <v>1.1008230938911107E-4</v>
      </c>
      <c r="H6">
        <v>0</v>
      </c>
      <c r="I6">
        <v>10.392300000000001</v>
      </c>
      <c r="J6">
        <v>10.392300000000001</v>
      </c>
      <c r="K6">
        <v>10.392300000000001</v>
      </c>
      <c r="L6">
        <v>0</v>
      </c>
      <c r="M6">
        <v>0</v>
      </c>
      <c r="N6">
        <v>1</v>
      </c>
      <c r="O6">
        <v>-360</v>
      </c>
      <c r="P6">
        <v>360</v>
      </c>
      <c r="R6">
        <f t="shared" si="3"/>
        <v>5.2499999999999986E-4</v>
      </c>
      <c r="S6">
        <f t="shared" si="4"/>
        <v>2.7499999999999996E-4</v>
      </c>
      <c r="T6" s="2">
        <f t="shared" si="5"/>
        <v>5.2499999999999986E-4</v>
      </c>
      <c r="U6" s="2">
        <f t="shared" si="6"/>
        <v>2.7499999999999996E-4</v>
      </c>
      <c r="V6">
        <v>0.21</v>
      </c>
      <c r="W6">
        <v>0.11</v>
      </c>
      <c r="X6">
        <f t="shared" si="7"/>
        <v>0.4</v>
      </c>
      <c r="Z6">
        <f t="shared" ca="1" si="8"/>
        <v>0.59569840698009213</v>
      </c>
      <c r="AA6">
        <v>0.40029930686949489</v>
      </c>
    </row>
    <row r="7" spans="1:27">
      <c r="A7">
        <v>6</v>
      </c>
      <c r="B7" t="s">
        <v>36</v>
      </c>
      <c r="C7">
        <f t="shared" si="0"/>
        <v>0.16047157240033771</v>
      </c>
      <c r="D7">
        <v>6</v>
      </c>
      <c r="E7">
        <v>7</v>
      </c>
      <c r="F7" s="1">
        <f t="shared" si="1"/>
        <v>8.4247575510177283E-5</v>
      </c>
      <c r="G7" s="1">
        <f t="shared" si="2"/>
        <v>4.4129682410092868E-5</v>
      </c>
      <c r="H7">
        <v>0</v>
      </c>
      <c r="I7">
        <v>10.392300000000001</v>
      </c>
      <c r="J7">
        <v>10.392300000000001</v>
      </c>
      <c r="K7">
        <v>10.392300000000001</v>
      </c>
      <c r="L7">
        <v>0</v>
      </c>
      <c r="M7">
        <v>0</v>
      </c>
      <c r="N7">
        <v>1</v>
      </c>
      <c r="O7">
        <v>-360</v>
      </c>
      <c r="P7">
        <v>360</v>
      </c>
      <c r="R7">
        <f t="shared" si="3"/>
        <v>5.2499999999999986E-4</v>
      </c>
      <c r="S7">
        <f t="shared" si="4"/>
        <v>2.7499999999999996E-4</v>
      </c>
      <c r="T7" s="2">
        <f t="shared" si="5"/>
        <v>5.2499999999999986E-4</v>
      </c>
      <c r="U7" s="2">
        <f t="shared" si="6"/>
        <v>2.7499999999999996E-4</v>
      </c>
      <c r="V7">
        <v>0.21</v>
      </c>
      <c r="W7">
        <v>0.11</v>
      </c>
      <c r="X7">
        <f t="shared" si="7"/>
        <v>0.4</v>
      </c>
      <c r="Z7">
        <f t="shared" ca="1" si="8"/>
        <v>0.29717115395105875</v>
      </c>
      <c r="AA7">
        <v>0.16047157240033771</v>
      </c>
    </row>
    <row r="8" spans="1:27">
      <c r="A8">
        <v>7</v>
      </c>
      <c r="B8" t="s">
        <v>36</v>
      </c>
      <c r="C8">
        <f t="shared" si="0"/>
        <v>0.41651003825400368</v>
      </c>
      <c r="D8">
        <v>7</v>
      </c>
      <c r="E8">
        <v>8</v>
      </c>
      <c r="F8" s="1">
        <f t="shared" si="1"/>
        <v>2.1866777008335188E-4</v>
      </c>
      <c r="G8" s="1">
        <f t="shared" si="2"/>
        <v>1.14540260519851E-4</v>
      </c>
      <c r="H8">
        <v>0</v>
      </c>
      <c r="I8">
        <v>10.392300000000001</v>
      </c>
      <c r="J8">
        <v>10.392300000000001</v>
      </c>
      <c r="K8">
        <v>10.392300000000001</v>
      </c>
      <c r="L8">
        <v>0</v>
      </c>
      <c r="M8">
        <v>0</v>
      </c>
      <c r="N8">
        <v>1</v>
      </c>
      <c r="O8">
        <v>-360</v>
      </c>
      <c r="P8">
        <v>360</v>
      </c>
      <c r="R8">
        <f t="shared" si="3"/>
        <v>5.2499999999999986E-4</v>
      </c>
      <c r="S8">
        <f t="shared" si="4"/>
        <v>2.7499999999999996E-4</v>
      </c>
      <c r="T8" s="2">
        <f t="shared" si="5"/>
        <v>5.2499999999999986E-4</v>
      </c>
      <c r="U8" s="2">
        <f t="shared" si="6"/>
        <v>2.7499999999999996E-4</v>
      </c>
      <c r="V8">
        <v>0.21</v>
      </c>
      <c r="W8">
        <v>0.11</v>
      </c>
      <c r="X8">
        <f t="shared" si="7"/>
        <v>0.4</v>
      </c>
      <c r="Z8">
        <f t="shared" ca="1" si="8"/>
        <v>0.32203050979228948</v>
      </c>
      <c r="AA8">
        <v>0.41651003825400368</v>
      </c>
    </row>
    <row r="9" spans="1:27">
      <c r="A9">
        <v>7</v>
      </c>
      <c r="B9" t="s">
        <v>36</v>
      </c>
      <c r="C9">
        <f t="shared" ref="C9" si="9">IF(EXACT(B9,"Transformer"),0,AA9)</f>
        <v>0.34739876944243664</v>
      </c>
      <c r="D9">
        <v>8</v>
      </c>
      <c r="E9">
        <v>9</v>
      </c>
      <c r="F9" s="1">
        <f t="shared" ref="F9" si="10">C9*T9</f>
        <v>1.8238435395727918E-4</v>
      </c>
      <c r="G9" s="1">
        <f t="shared" ref="G9" si="11">C9*U9</f>
        <v>9.5534661596670064E-5</v>
      </c>
      <c r="H9">
        <v>0</v>
      </c>
      <c r="I9">
        <v>10.392300000000001</v>
      </c>
      <c r="J9">
        <v>10.392300000000001</v>
      </c>
      <c r="K9">
        <v>10.392300000000001</v>
      </c>
      <c r="L9">
        <v>0</v>
      </c>
      <c r="M9">
        <v>0</v>
      </c>
      <c r="N9">
        <v>1</v>
      </c>
      <c r="O9">
        <v>-360</v>
      </c>
      <c r="P9">
        <v>360</v>
      </c>
      <c r="R9">
        <f t="shared" ref="R9" si="12">F9/C9</f>
        <v>5.2499999999999986E-4</v>
      </c>
      <c r="S9">
        <f t="shared" ref="S9" si="13">G9/C9</f>
        <v>2.7499999999999996E-4</v>
      </c>
      <c r="T9" s="2">
        <f t="shared" ref="T9" si="14">V9/X9/1000</f>
        <v>5.2499999999999986E-4</v>
      </c>
      <c r="U9" s="2">
        <f t="shared" ref="U9" si="15">W9/X9/1000</f>
        <v>2.7499999999999996E-4</v>
      </c>
      <c r="V9">
        <v>0.21</v>
      </c>
      <c r="W9">
        <v>0.11</v>
      </c>
      <c r="X9">
        <f t="shared" si="7"/>
        <v>0.4</v>
      </c>
      <c r="Z9">
        <f t="shared" ca="1" si="8"/>
        <v>0.32231342418485198</v>
      </c>
      <c r="AA9">
        <v>0.34739876944243664</v>
      </c>
    </row>
    <row r="10" spans="1:27">
      <c r="A10">
        <v>8</v>
      </c>
      <c r="B10" t="s">
        <v>36</v>
      </c>
      <c r="C10">
        <f t="shared" si="0"/>
        <v>0.42239406961552683</v>
      </c>
      <c r="D10">
        <v>9</v>
      </c>
      <c r="E10">
        <v>10</v>
      </c>
      <c r="F10" s="1">
        <f t="shared" si="1"/>
        <v>2.2175688654815152E-4</v>
      </c>
      <c r="G10" s="1">
        <f t="shared" si="2"/>
        <v>1.1615836914426986E-4</v>
      </c>
      <c r="H10">
        <v>0</v>
      </c>
      <c r="I10">
        <v>10.392300000000001</v>
      </c>
      <c r="J10">
        <v>10.392300000000001</v>
      </c>
      <c r="K10">
        <v>10.392300000000001</v>
      </c>
      <c r="L10">
        <v>0</v>
      </c>
      <c r="M10">
        <v>0</v>
      </c>
      <c r="N10">
        <v>1</v>
      </c>
      <c r="O10">
        <v>-360</v>
      </c>
      <c r="P10">
        <v>360</v>
      </c>
      <c r="R10">
        <f t="shared" si="3"/>
        <v>5.2499999999999986E-4</v>
      </c>
      <c r="S10">
        <f t="shared" si="4"/>
        <v>2.7499999999999996E-4</v>
      </c>
      <c r="T10" s="2">
        <f t="shared" si="5"/>
        <v>5.2499999999999986E-4</v>
      </c>
      <c r="U10" s="2">
        <f t="shared" si="6"/>
        <v>2.7499999999999996E-4</v>
      </c>
      <c r="V10">
        <v>0.21</v>
      </c>
      <c r="W10">
        <v>0.11</v>
      </c>
      <c r="X10">
        <f t="shared" si="7"/>
        <v>0.4</v>
      </c>
      <c r="Z10">
        <f t="shared" ca="1" si="8"/>
        <v>0.56340244258722261</v>
      </c>
      <c r="AA10">
        <v>0.42239406961552683</v>
      </c>
    </row>
    <row r="11" spans="1:27">
      <c r="A11">
        <v>9</v>
      </c>
      <c r="B11" t="s">
        <v>36</v>
      </c>
      <c r="C11">
        <f t="shared" si="0"/>
        <v>0.33101905142363336</v>
      </c>
      <c r="D11">
        <v>8</v>
      </c>
      <c r="E11">
        <v>11</v>
      </c>
      <c r="F11" s="1">
        <f t="shared" si="1"/>
        <v>1.7378500199740748E-4</v>
      </c>
      <c r="G11" s="1">
        <f t="shared" si="2"/>
        <v>9.1030239141499166E-5</v>
      </c>
      <c r="H11">
        <v>0</v>
      </c>
      <c r="I11">
        <v>10.392300000000001</v>
      </c>
      <c r="J11">
        <v>10.392300000000001</v>
      </c>
      <c r="K11">
        <v>10.392300000000001</v>
      </c>
      <c r="L11">
        <v>0</v>
      </c>
      <c r="M11">
        <v>0</v>
      </c>
      <c r="N11">
        <v>1</v>
      </c>
      <c r="O11">
        <v>-360</v>
      </c>
      <c r="P11">
        <v>360</v>
      </c>
      <c r="R11">
        <f t="shared" si="3"/>
        <v>5.2499999999999986E-4</v>
      </c>
      <c r="S11">
        <f t="shared" si="4"/>
        <v>2.7499999999999996E-4</v>
      </c>
      <c r="T11" s="2">
        <f t="shared" si="5"/>
        <v>5.2499999999999986E-4</v>
      </c>
      <c r="U11" s="2">
        <f t="shared" si="6"/>
        <v>2.7499999999999996E-4</v>
      </c>
      <c r="V11">
        <v>0.21</v>
      </c>
      <c r="W11">
        <v>0.11</v>
      </c>
      <c r="X11">
        <f t="shared" si="7"/>
        <v>0.4</v>
      </c>
      <c r="Z11">
        <f t="shared" ca="1" si="8"/>
        <v>0.39543771786388227</v>
      </c>
      <c r="AA11">
        <v>0.33101905142363336</v>
      </c>
    </row>
    <row r="12" spans="1:27">
      <c r="A12">
        <v>10</v>
      </c>
      <c r="B12" t="s">
        <v>36</v>
      </c>
      <c r="C12">
        <f t="shared" si="0"/>
        <v>0.3241925486715001</v>
      </c>
      <c r="D12">
        <v>11</v>
      </c>
      <c r="E12">
        <v>12</v>
      </c>
      <c r="F12" s="1">
        <f t="shared" si="1"/>
        <v>1.7020108805253752E-4</v>
      </c>
      <c r="G12" s="1">
        <f t="shared" si="2"/>
        <v>8.9152950884662516E-5</v>
      </c>
      <c r="H12">
        <v>0</v>
      </c>
      <c r="I12">
        <v>10.392300000000001</v>
      </c>
      <c r="J12">
        <v>10.392300000000001</v>
      </c>
      <c r="K12">
        <v>10.392300000000001</v>
      </c>
      <c r="L12">
        <v>0</v>
      </c>
      <c r="M12">
        <v>0</v>
      </c>
      <c r="N12">
        <v>1</v>
      </c>
      <c r="O12">
        <v>-360</v>
      </c>
      <c r="P12">
        <v>360</v>
      </c>
      <c r="R12">
        <f t="shared" si="3"/>
        <v>5.2499999999999986E-4</v>
      </c>
      <c r="S12">
        <f t="shared" si="4"/>
        <v>2.7499999999999996E-4</v>
      </c>
      <c r="T12" s="2">
        <f t="shared" si="5"/>
        <v>5.2499999999999986E-4</v>
      </c>
      <c r="U12" s="2">
        <f t="shared" si="6"/>
        <v>2.7499999999999996E-4</v>
      </c>
      <c r="V12">
        <v>0.21</v>
      </c>
      <c r="W12">
        <v>0.11</v>
      </c>
      <c r="X12">
        <f t="shared" si="7"/>
        <v>0.4</v>
      </c>
      <c r="Z12">
        <f t="shared" ca="1" si="8"/>
        <v>0.32498216069325941</v>
      </c>
      <c r="AA12">
        <v>0.3241925486715001</v>
      </c>
    </row>
    <row r="13" spans="1:27">
      <c r="A13">
        <v>11</v>
      </c>
      <c r="B13" t="s">
        <v>36</v>
      </c>
      <c r="C13">
        <f t="shared" si="0"/>
        <v>0.16083206525306007</v>
      </c>
      <c r="D13">
        <v>12</v>
      </c>
      <c r="E13">
        <v>13</v>
      </c>
      <c r="F13" s="1">
        <f t="shared" si="1"/>
        <v>8.4436834257856512E-5</v>
      </c>
      <c r="G13" s="1">
        <f t="shared" si="2"/>
        <v>4.4228817944591511E-5</v>
      </c>
      <c r="H13">
        <v>0</v>
      </c>
      <c r="I13">
        <v>10.392300000000001</v>
      </c>
      <c r="J13">
        <v>10.392300000000001</v>
      </c>
      <c r="K13">
        <v>10.392300000000001</v>
      </c>
      <c r="L13">
        <v>0</v>
      </c>
      <c r="M13">
        <v>0</v>
      </c>
      <c r="N13">
        <v>1</v>
      </c>
      <c r="O13">
        <v>-360</v>
      </c>
      <c r="P13">
        <v>360</v>
      </c>
      <c r="R13">
        <f t="shared" si="3"/>
        <v>5.2499999999999986E-4</v>
      </c>
      <c r="S13">
        <f t="shared" si="4"/>
        <v>2.7499999999999996E-4</v>
      </c>
      <c r="T13" s="2">
        <f t="shared" si="5"/>
        <v>5.2499999999999986E-4</v>
      </c>
      <c r="U13" s="2">
        <f t="shared" si="6"/>
        <v>2.7499999999999996E-4</v>
      </c>
      <c r="V13">
        <v>0.21</v>
      </c>
      <c r="W13">
        <v>0.11</v>
      </c>
      <c r="X13">
        <f t="shared" si="7"/>
        <v>0.4</v>
      </c>
      <c r="Z13">
        <f t="shared" ca="1" si="8"/>
        <v>0.46767265567226679</v>
      </c>
      <c r="AA13">
        <v>0.16083206525306007</v>
      </c>
    </row>
    <row r="14" spans="1:27">
      <c r="A14">
        <v>12</v>
      </c>
      <c r="B14" t="s">
        <v>36</v>
      </c>
      <c r="C14">
        <f t="shared" si="0"/>
        <v>0.32836389033369612</v>
      </c>
      <c r="D14">
        <v>13</v>
      </c>
      <c r="E14">
        <v>14</v>
      </c>
      <c r="F14" s="1">
        <f t="shared" ref="F14:F24" si="16">C14*T14</f>
        <v>1.7239104242519041E-4</v>
      </c>
      <c r="G14" s="1">
        <f t="shared" ref="G14:G24" si="17">C14*U14</f>
        <v>9.0300069841766416E-5</v>
      </c>
      <c r="H14">
        <v>0</v>
      </c>
      <c r="I14">
        <v>10.392300000000001</v>
      </c>
      <c r="J14">
        <v>10.392300000000001</v>
      </c>
      <c r="K14">
        <v>10.392300000000001</v>
      </c>
      <c r="L14">
        <v>0</v>
      </c>
      <c r="M14">
        <v>0</v>
      </c>
      <c r="N14">
        <v>1</v>
      </c>
      <c r="O14">
        <v>-360</v>
      </c>
      <c r="P14">
        <v>360</v>
      </c>
      <c r="R14">
        <f t="shared" ref="R14:R24" si="18">F14/C14</f>
        <v>5.2499999999999986E-4</v>
      </c>
      <c r="S14">
        <f t="shared" ref="S14:S24" si="19">G14/C14</f>
        <v>2.7499999999999996E-4</v>
      </c>
      <c r="T14" s="2">
        <f t="shared" ref="T14:T24" si="20">V14/X14/1000</f>
        <v>5.2499999999999986E-4</v>
      </c>
      <c r="U14" s="2">
        <f t="shared" ref="U14:U24" si="21">W14/X14/1000</f>
        <v>2.7499999999999996E-4</v>
      </c>
      <c r="V14">
        <v>0.21</v>
      </c>
      <c r="W14">
        <v>0.11</v>
      </c>
      <c r="X14">
        <f t="shared" si="7"/>
        <v>0.4</v>
      </c>
      <c r="Z14">
        <f t="shared" ca="1" si="8"/>
        <v>0.40960171511654209</v>
      </c>
      <c r="AA14">
        <v>0.32836389033369612</v>
      </c>
    </row>
    <row r="15" spans="1:27">
      <c r="A15">
        <v>13</v>
      </c>
      <c r="B15" t="s">
        <v>36</v>
      </c>
      <c r="C15">
        <f t="shared" si="0"/>
        <v>0.32090986952796219</v>
      </c>
      <c r="D15">
        <v>14</v>
      </c>
      <c r="E15">
        <v>15</v>
      </c>
      <c r="F15" s="1">
        <f t="shared" si="16"/>
        <v>1.6847768150218009E-4</v>
      </c>
      <c r="G15" s="1">
        <f t="shared" si="17"/>
        <v>8.8250214120189587E-5</v>
      </c>
      <c r="H15">
        <v>0</v>
      </c>
      <c r="I15">
        <v>10.392300000000001</v>
      </c>
      <c r="J15">
        <v>10.392300000000001</v>
      </c>
      <c r="K15">
        <v>10.392300000000001</v>
      </c>
      <c r="L15">
        <v>0</v>
      </c>
      <c r="M15">
        <v>0</v>
      </c>
      <c r="N15">
        <v>1</v>
      </c>
      <c r="O15">
        <v>-360</v>
      </c>
      <c r="P15">
        <v>360</v>
      </c>
      <c r="R15">
        <f t="shared" si="18"/>
        <v>5.2499999999999986E-4</v>
      </c>
      <c r="S15">
        <f t="shared" si="19"/>
        <v>2.7499999999999996E-4</v>
      </c>
      <c r="T15" s="2">
        <f t="shared" si="20"/>
        <v>5.2499999999999986E-4</v>
      </c>
      <c r="U15" s="2">
        <f t="shared" si="21"/>
        <v>2.7499999999999996E-4</v>
      </c>
      <c r="V15">
        <v>0.21</v>
      </c>
      <c r="W15">
        <v>0.11</v>
      </c>
      <c r="X15">
        <f t="shared" si="7"/>
        <v>0.4</v>
      </c>
      <c r="Z15">
        <f t="shared" ca="1" si="8"/>
        <v>0.22132940961322159</v>
      </c>
      <c r="AA15">
        <v>0.32090986952796219</v>
      </c>
    </row>
    <row r="16" spans="1:27">
      <c r="A16">
        <v>14</v>
      </c>
      <c r="B16" t="s">
        <v>36</v>
      </c>
      <c r="C16">
        <f t="shared" si="0"/>
        <v>0.38544335169364224</v>
      </c>
      <c r="D16">
        <v>15</v>
      </c>
      <c r="E16">
        <v>16</v>
      </c>
      <c r="F16" s="1">
        <f t="shared" si="16"/>
        <v>2.0235775963916213E-4</v>
      </c>
      <c r="G16" s="1">
        <f t="shared" si="17"/>
        <v>1.0599692171575161E-4</v>
      </c>
      <c r="H16">
        <v>0</v>
      </c>
      <c r="I16">
        <v>10.392300000000001</v>
      </c>
      <c r="J16">
        <v>10.392300000000001</v>
      </c>
      <c r="K16">
        <v>10.392300000000001</v>
      </c>
      <c r="L16">
        <v>0</v>
      </c>
      <c r="M16">
        <v>0</v>
      </c>
      <c r="N16">
        <v>1</v>
      </c>
      <c r="O16">
        <v>-360</v>
      </c>
      <c r="P16">
        <v>360</v>
      </c>
      <c r="R16">
        <f t="shared" si="18"/>
        <v>5.2499999999999986E-4</v>
      </c>
      <c r="S16">
        <f t="shared" si="19"/>
        <v>2.7499999999999996E-4</v>
      </c>
      <c r="T16" s="2">
        <f t="shared" si="20"/>
        <v>5.2499999999999986E-4</v>
      </c>
      <c r="U16" s="2">
        <f t="shared" si="21"/>
        <v>2.7499999999999996E-4</v>
      </c>
      <c r="V16">
        <v>0.21</v>
      </c>
      <c r="W16">
        <v>0.11</v>
      </c>
      <c r="X16">
        <f t="shared" si="7"/>
        <v>0.4</v>
      </c>
      <c r="Z16">
        <f t="shared" ca="1" si="8"/>
        <v>0.3423219478909576</v>
      </c>
      <c r="AA16">
        <v>0.38544335169364224</v>
      </c>
    </row>
    <row r="17" spans="1:27">
      <c r="A17">
        <v>15</v>
      </c>
      <c r="B17" t="s">
        <v>36</v>
      </c>
      <c r="C17">
        <f t="shared" si="0"/>
        <v>0.37582902665626539</v>
      </c>
      <c r="D17">
        <v>16</v>
      </c>
      <c r="E17">
        <v>17</v>
      </c>
      <c r="F17" s="1">
        <f t="shared" si="16"/>
        <v>1.9731023899453927E-4</v>
      </c>
      <c r="G17" s="1">
        <f t="shared" si="17"/>
        <v>1.0335298233047297E-4</v>
      </c>
      <c r="H17">
        <v>0</v>
      </c>
      <c r="I17">
        <v>10.392300000000001</v>
      </c>
      <c r="J17">
        <v>10.392300000000001</v>
      </c>
      <c r="K17">
        <v>10.392300000000001</v>
      </c>
      <c r="L17">
        <v>0</v>
      </c>
      <c r="M17">
        <v>0</v>
      </c>
      <c r="N17">
        <v>1</v>
      </c>
      <c r="O17">
        <v>-360</v>
      </c>
      <c r="P17">
        <v>360</v>
      </c>
      <c r="R17">
        <f t="shared" si="18"/>
        <v>5.2499999999999986E-4</v>
      </c>
      <c r="S17">
        <f t="shared" si="19"/>
        <v>2.7499999999999996E-4</v>
      </c>
      <c r="T17" s="2">
        <f t="shared" si="20"/>
        <v>5.2499999999999986E-4</v>
      </c>
      <c r="U17" s="2">
        <f t="shared" si="21"/>
        <v>2.7499999999999996E-4</v>
      </c>
      <c r="V17">
        <v>0.21</v>
      </c>
      <c r="W17">
        <v>0.11</v>
      </c>
      <c r="X17">
        <f t="shared" si="7"/>
        <v>0.4</v>
      </c>
      <c r="Z17">
        <f t="shared" ca="1" si="8"/>
        <v>0.25317411665284234</v>
      </c>
      <c r="AA17">
        <v>0.37582902665626539</v>
      </c>
    </row>
    <row r="18" spans="1:27">
      <c r="A18">
        <v>16</v>
      </c>
      <c r="B18" t="s">
        <v>36</v>
      </c>
      <c r="C18">
        <f t="shared" si="0"/>
        <v>0.43459969793150355</v>
      </c>
      <c r="D18">
        <v>16</v>
      </c>
      <c r="E18">
        <v>18</v>
      </c>
      <c r="F18" s="1">
        <f t="shared" si="16"/>
        <v>2.2816484141403929E-4</v>
      </c>
      <c r="G18" s="1">
        <f t="shared" si="17"/>
        <v>1.1951491693116347E-4</v>
      </c>
      <c r="H18">
        <v>0</v>
      </c>
      <c r="I18">
        <v>10.392300000000001</v>
      </c>
      <c r="J18">
        <v>10.392300000000001</v>
      </c>
      <c r="K18">
        <v>10.392300000000001</v>
      </c>
      <c r="L18">
        <v>0</v>
      </c>
      <c r="M18">
        <v>0</v>
      </c>
      <c r="N18">
        <v>1</v>
      </c>
      <c r="O18">
        <v>-360</v>
      </c>
      <c r="P18">
        <v>360</v>
      </c>
      <c r="R18">
        <f t="shared" si="18"/>
        <v>5.2499999999999986E-4</v>
      </c>
      <c r="S18">
        <f t="shared" si="19"/>
        <v>2.7499999999999996E-4</v>
      </c>
      <c r="T18" s="2">
        <f t="shared" si="20"/>
        <v>5.2499999999999986E-4</v>
      </c>
      <c r="U18" s="2">
        <f t="shared" si="21"/>
        <v>2.7499999999999996E-4</v>
      </c>
      <c r="V18">
        <v>0.21</v>
      </c>
      <c r="W18">
        <v>0.11</v>
      </c>
      <c r="X18">
        <f t="shared" si="7"/>
        <v>0.4</v>
      </c>
      <c r="Z18">
        <f t="shared" ca="1" si="8"/>
        <v>0.34642689614690986</v>
      </c>
      <c r="AA18">
        <v>0.43459969793150355</v>
      </c>
    </row>
    <row r="19" spans="1:27">
      <c r="A19">
        <v>17</v>
      </c>
      <c r="B19" t="s">
        <v>36</v>
      </c>
      <c r="C19">
        <f t="shared" si="0"/>
        <v>0.33236744014065484</v>
      </c>
      <c r="D19">
        <v>18</v>
      </c>
      <c r="E19">
        <v>19</v>
      </c>
      <c r="F19" s="1">
        <f t="shared" si="16"/>
        <v>1.7449290607384374E-4</v>
      </c>
      <c r="G19" s="1">
        <f t="shared" si="17"/>
        <v>9.1401046038680072E-5</v>
      </c>
      <c r="H19">
        <v>0</v>
      </c>
      <c r="I19">
        <v>10.392300000000001</v>
      </c>
      <c r="J19">
        <v>10.392300000000001</v>
      </c>
      <c r="K19">
        <v>10.392300000000001</v>
      </c>
      <c r="L19">
        <v>0</v>
      </c>
      <c r="M19">
        <v>0</v>
      </c>
      <c r="N19">
        <v>1</v>
      </c>
      <c r="O19">
        <v>-360</v>
      </c>
      <c r="P19">
        <v>360</v>
      </c>
      <c r="R19">
        <f t="shared" si="18"/>
        <v>5.2499999999999986E-4</v>
      </c>
      <c r="S19">
        <f t="shared" si="19"/>
        <v>2.7499999999999996E-4</v>
      </c>
      <c r="T19" s="2">
        <f t="shared" si="20"/>
        <v>5.2499999999999986E-4</v>
      </c>
      <c r="U19" s="2">
        <f t="shared" si="21"/>
        <v>2.7499999999999996E-4</v>
      </c>
      <c r="V19">
        <v>0.21</v>
      </c>
      <c r="W19">
        <v>0.11</v>
      </c>
      <c r="X19">
        <f t="shared" si="7"/>
        <v>0.4</v>
      </c>
      <c r="Z19">
        <f t="shared" ca="1" si="8"/>
        <v>0.4434700413220285</v>
      </c>
      <c r="AA19">
        <v>0.33236744014065484</v>
      </c>
    </row>
    <row r="20" spans="1:27">
      <c r="A20">
        <v>18</v>
      </c>
      <c r="B20" t="s">
        <v>36</v>
      </c>
      <c r="C20">
        <f t="shared" si="0"/>
        <v>0.38170759109004432</v>
      </c>
      <c r="D20">
        <v>1</v>
      </c>
      <c r="E20">
        <v>20</v>
      </c>
      <c r="F20" s="1">
        <f t="shared" si="16"/>
        <v>2.0039648532227321E-4</v>
      </c>
      <c r="G20" s="1">
        <f t="shared" si="17"/>
        <v>1.0496958754976217E-4</v>
      </c>
      <c r="H20">
        <v>0</v>
      </c>
      <c r="I20">
        <v>10.392300000000001</v>
      </c>
      <c r="J20">
        <v>10.392300000000001</v>
      </c>
      <c r="K20">
        <v>10.392300000000001</v>
      </c>
      <c r="L20">
        <v>0</v>
      </c>
      <c r="M20">
        <v>0</v>
      </c>
      <c r="N20">
        <v>1</v>
      </c>
      <c r="O20">
        <v>-360</v>
      </c>
      <c r="P20">
        <v>360</v>
      </c>
      <c r="R20">
        <f t="shared" si="18"/>
        <v>5.2499999999999986E-4</v>
      </c>
      <c r="S20">
        <f t="shared" si="19"/>
        <v>2.7499999999999996E-4</v>
      </c>
      <c r="T20" s="2">
        <f t="shared" si="20"/>
        <v>5.2499999999999986E-4</v>
      </c>
      <c r="U20" s="2">
        <f t="shared" si="21"/>
        <v>2.7499999999999996E-4</v>
      </c>
      <c r="V20">
        <v>0.21</v>
      </c>
      <c r="W20">
        <v>0.11</v>
      </c>
      <c r="X20">
        <f t="shared" si="7"/>
        <v>0.4</v>
      </c>
      <c r="Z20">
        <f t="shared" ca="1" si="8"/>
        <v>0.33103924642613103</v>
      </c>
      <c r="AA20">
        <v>0.38170759109004432</v>
      </c>
    </row>
    <row r="21" spans="1:27">
      <c r="A21">
        <v>19</v>
      </c>
      <c r="B21" t="s">
        <v>36</v>
      </c>
      <c r="C21">
        <f t="shared" si="0"/>
        <v>0.39414391604453447</v>
      </c>
      <c r="D21">
        <v>20</v>
      </c>
      <c r="E21">
        <v>21</v>
      </c>
      <c r="F21" s="1">
        <f t="shared" si="16"/>
        <v>2.0692555592338055E-4</v>
      </c>
      <c r="G21" s="1">
        <f t="shared" si="17"/>
        <v>1.0838957691224696E-4</v>
      </c>
      <c r="H21">
        <v>0</v>
      </c>
      <c r="I21">
        <v>10.392300000000001</v>
      </c>
      <c r="J21">
        <v>10.392300000000001</v>
      </c>
      <c r="K21">
        <v>10.392300000000001</v>
      </c>
      <c r="L21">
        <v>0</v>
      </c>
      <c r="M21">
        <v>0</v>
      </c>
      <c r="N21">
        <v>1</v>
      </c>
      <c r="O21">
        <v>-360</v>
      </c>
      <c r="P21">
        <v>360</v>
      </c>
      <c r="R21">
        <f t="shared" si="18"/>
        <v>5.2499999999999986E-4</v>
      </c>
      <c r="S21">
        <f t="shared" si="19"/>
        <v>2.7499999999999996E-4</v>
      </c>
      <c r="T21" s="2">
        <f t="shared" si="20"/>
        <v>5.2499999999999986E-4</v>
      </c>
      <c r="U21" s="2">
        <f t="shared" si="21"/>
        <v>2.7499999999999996E-4</v>
      </c>
      <c r="V21">
        <v>0.21</v>
      </c>
      <c r="W21">
        <v>0.11</v>
      </c>
      <c r="X21">
        <f t="shared" si="7"/>
        <v>0.4</v>
      </c>
      <c r="Z21">
        <f t="shared" ca="1" si="8"/>
        <v>0.42181383190792088</v>
      </c>
      <c r="AA21">
        <v>0.39414391604453447</v>
      </c>
    </row>
    <row r="22" spans="1:27">
      <c r="A22">
        <v>20</v>
      </c>
      <c r="B22" t="s">
        <v>36</v>
      </c>
      <c r="C22">
        <f t="shared" si="0"/>
        <v>0.52315948921871314</v>
      </c>
      <c r="D22">
        <v>21</v>
      </c>
      <c r="E22">
        <v>22</v>
      </c>
      <c r="F22" s="1">
        <f t="shared" si="16"/>
        <v>2.7465873183982431E-4</v>
      </c>
      <c r="G22" s="1">
        <f t="shared" si="17"/>
        <v>1.4386885953514609E-4</v>
      </c>
      <c r="H22">
        <v>0</v>
      </c>
      <c r="I22">
        <v>10.392300000000001</v>
      </c>
      <c r="J22">
        <v>10.392300000000001</v>
      </c>
      <c r="K22">
        <v>10.392300000000001</v>
      </c>
      <c r="L22">
        <v>0</v>
      </c>
      <c r="M22">
        <v>0</v>
      </c>
      <c r="N22">
        <v>1</v>
      </c>
      <c r="O22">
        <v>-360</v>
      </c>
      <c r="P22">
        <v>360</v>
      </c>
      <c r="R22">
        <f t="shared" si="18"/>
        <v>5.2499999999999986E-4</v>
      </c>
      <c r="S22">
        <f t="shared" si="19"/>
        <v>2.7499999999999996E-4</v>
      </c>
      <c r="T22" s="2">
        <f t="shared" si="20"/>
        <v>5.2499999999999986E-4</v>
      </c>
      <c r="U22" s="2">
        <f t="shared" si="21"/>
        <v>2.7499999999999996E-4</v>
      </c>
      <c r="V22">
        <v>0.21</v>
      </c>
      <c r="W22">
        <v>0.11</v>
      </c>
      <c r="X22">
        <f t="shared" si="7"/>
        <v>0.4</v>
      </c>
      <c r="Z22">
        <f t="shared" ca="1" si="8"/>
        <v>0.39774404938487079</v>
      </c>
      <c r="AA22">
        <v>0.52315948921871314</v>
      </c>
    </row>
    <row r="23" spans="1:27">
      <c r="A23">
        <v>21</v>
      </c>
      <c r="B23" t="s">
        <v>36</v>
      </c>
      <c r="C23">
        <f t="shared" si="0"/>
        <v>0.48881114903761702</v>
      </c>
      <c r="D23">
        <v>22</v>
      </c>
      <c r="E23">
        <v>23</v>
      </c>
      <c r="F23" s="1">
        <f t="shared" ref="F23" si="22">C23*T23</f>
        <v>2.5662585324474885E-4</v>
      </c>
      <c r="G23" s="1">
        <f t="shared" ref="G23" si="23">C23*U23</f>
        <v>1.3442306598534465E-4</v>
      </c>
      <c r="H23">
        <v>0</v>
      </c>
      <c r="I23">
        <v>10.392300000000001</v>
      </c>
      <c r="J23">
        <v>10.392300000000001</v>
      </c>
      <c r="K23">
        <v>10.392300000000001</v>
      </c>
      <c r="L23">
        <v>0</v>
      </c>
      <c r="M23">
        <v>0</v>
      </c>
      <c r="N23">
        <v>1</v>
      </c>
      <c r="O23">
        <v>-360</v>
      </c>
      <c r="P23">
        <v>360</v>
      </c>
      <c r="R23">
        <f t="shared" ref="R23" si="24">F23/C23</f>
        <v>5.2499999999999986E-4</v>
      </c>
      <c r="S23">
        <f t="shared" ref="S23" si="25">G23/C23</f>
        <v>2.7499999999999996E-4</v>
      </c>
      <c r="T23" s="2">
        <f t="shared" ref="T23" si="26">V23/X23/1000</f>
        <v>5.2499999999999986E-4</v>
      </c>
      <c r="U23" s="2">
        <f t="shared" ref="U23" si="27">W23/X23/1000</f>
        <v>2.7499999999999996E-4</v>
      </c>
      <c r="V23">
        <v>0.21</v>
      </c>
      <c r="W23">
        <v>0.11</v>
      </c>
      <c r="X23">
        <f t="shared" si="7"/>
        <v>0.4</v>
      </c>
      <c r="Z23">
        <f t="shared" ca="1" si="8"/>
        <v>0.32198210770833613</v>
      </c>
      <c r="AA23">
        <v>0.48881114903761702</v>
      </c>
    </row>
    <row r="24" spans="1:27">
      <c r="A24">
        <v>22</v>
      </c>
      <c r="B24" t="s">
        <v>36</v>
      </c>
      <c r="C24">
        <f t="shared" si="0"/>
        <v>0.37355918803020988</v>
      </c>
      <c r="D24">
        <v>23</v>
      </c>
      <c r="E24">
        <v>24</v>
      </c>
      <c r="F24" s="1">
        <f t="shared" si="16"/>
        <v>1.9611857371586012E-4</v>
      </c>
      <c r="G24" s="1">
        <f t="shared" si="17"/>
        <v>1.0272877670830771E-4</v>
      </c>
      <c r="H24">
        <v>0</v>
      </c>
      <c r="I24">
        <v>10.392300000000001</v>
      </c>
      <c r="J24">
        <v>10.392300000000001</v>
      </c>
      <c r="K24">
        <v>10.392300000000001</v>
      </c>
      <c r="L24">
        <v>0</v>
      </c>
      <c r="M24">
        <v>0</v>
      </c>
      <c r="N24">
        <v>1</v>
      </c>
      <c r="O24">
        <v>-360</v>
      </c>
      <c r="P24">
        <v>360</v>
      </c>
      <c r="R24">
        <f t="shared" si="18"/>
        <v>5.2499999999999986E-4</v>
      </c>
      <c r="S24">
        <f t="shared" si="19"/>
        <v>2.7499999999999996E-4</v>
      </c>
      <c r="T24" s="2">
        <f t="shared" si="20"/>
        <v>5.2499999999999986E-4</v>
      </c>
      <c r="U24" s="2">
        <f t="shared" si="21"/>
        <v>2.7499999999999996E-4</v>
      </c>
      <c r="V24">
        <v>0.21</v>
      </c>
      <c r="W24">
        <v>0.11</v>
      </c>
      <c r="X24">
        <f t="shared" si="7"/>
        <v>0.4</v>
      </c>
      <c r="Z24">
        <f t="shared" ca="1" si="8"/>
        <v>0.4727313929476531</v>
      </c>
      <c r="AA24">
        <v>0.37355918803020988</v>
      </c>
    </row>
    <row r="25" spans="1:27">
      <c r="A25">
        <v>23</v>
      </c>
      <c r="B25" t="s">
        <v>36</v>
      </c>
      <c r="C25">
        <f t="shared" si="0"/>
        <v>0.48025460541199538</v>
      </c>
      <c r="D25">
        <v>24</v>
      </c>
      <c r="E25">
        <v>25</v>
      </c>
      <c r="F25" s="1">
        <f t="shared" ref="F25" si="28">C25*T25</f>
        <v>2.5213366784129749E-4</v>
      </c>
      <c r="G25" s="1">
        <f t="shared" ref="G25" si="29">C25*U25</f>
        <v>1.3207001648829871E-4</v>
      </c>
      <c r="H25">
        <v>0</v>
      </c>
      <c r="I25">
        <v>10.392300000000001</v>
      </c>
      <c r="J25">
        <v>10.392300000000001</v>
      </c>
      <c r="K25">
        <v>10.392300000000001</v>
      </c>
      <c r="L25">
        <v>0</v>
      </c>
      <c r="M25">
        <v>0</v>
      </c>
      <c r="N25">
        <v>1</v>
      </c>
      <c r="O25">
        <v>-360</v>
      </c>
      <c r="P25">
        <v>360</v>
      </c>
      <c r="R25">
        <f t="shared" ref="R25" si="30">F25/C25</f>
        <v>5.2499999999999986E-4</v>
      </c>
      <c r="S25">
        <f t="shared" ref="S25" si="31">G25/C25</f>
        <v>2.7499999999999996E-4</v>
      </c>
      <c r="T25" s="2">
        <f t="shared" ref="T25" si="32">V25/X25/1000</f>
        <v>5.2499999999999986E-4</v>
      </c>
      <c r="U25" s="2">
        <f t="shared" ref="U25" si="33">W25/X25/1000</f>
        <v>2.7499999999999996E-4</v>
      </c>
      <c r="V25">
        <v>0.21</v>
      </c>
      <c r="W25">
        <v>0.11</v>
      </c>
      <c r="X25">
        <f t="shared" si="7"/>
        <v>0.4</v>
      </c>
      <c r="Z25">
        <f t="shared" ca="1" si="8"/>
        <v>0.44027569666790245</v>
      </c>
      <c r="AA25">
        <v>0.48025460541199538</v>
      </c>
    </row>
    <row r="26" spans="1:27">
      <c r="A26">
        <v>24</v>
      </c>
      <c r="B26" t="s">
        <v>36</v>
      </c>
      <c r="C26">
        <f t="shared" si="0"/>
        <v>0.3576324426187894</v>
      </c>
      <c r="D26">
        <v>25</v>
      </c>
      <c r="E26">
        <v>26</v>
      </c>
      <c r="F26" s="1">
        <f>C26*T26</f>
        <v>1.8775703237486438E-4</v>
      </c>
      <c r="G26" s="1">
        <f>C26*U26</f>
        <v>9.834892172016707E-5</v>
      </c>
      <c r="H26">
        <v>0</v>
      </c>
      <c r="I26">
        <v>10.392300000000001</v>
      </c>
      <c r="J26">
        <v>10.392300000000001</v>
      </c>
      <c r="K26">
        <v>10.392300000000001</v>
      </c>
      <c r="L26">
        <v>0</v>
      </c>
      <c r="M26">
        <v>0</v>
      </c>
      <c r="N26">
        <v>1</v>
      </c>
      <c r="O26">
        <v>-360</v>
      </c>
      <c r="P26">
        <v>360</v>
      </c>
      <c r="R26">
        <f>F26/C26</f>
        <v>5.2499999999999986E-4</v>
      </c>
      <c r="S26">
        <f>G26/C26</f>
        <v>2.7499999999999996E-4</v>
      </c>
      <c r="T26" s="2">
        <f>V26/X26/1000</f>
        <v>5.2499999999999986E-4</v>
      </c>
      <c r="U26" s="2">
        <f>W26/X26/1000</f>
        <v>2.7499999999999996E-4</v>
      </c>
      <c r="V26">
        <v>0.21</v>
      </c>
      <c r="W26">
        <v>0.11</v>
      </c>
      <c r="X26">
        <f>20*20/1000</f>
        <v>0.4</v>
      </c>
      <c r="Z26">
        <f t="shared" ca="1" si="8"/>
        <v>0.32755543313866825</v>
      </c>
      <c r="AA26">
        <v>0.3576324426187894</v>
      </c>
    </row>
    <row r="27" spans="1:27">
      <c r="A27">
        <v>25</v>
      </c>
      <c r="B27" t="s">
        <v>36</v>
      </c>
      <c r="C27">
        <f t="shared" si="0"/>
        <v>0.34714854464955236</v>
      </c>
      <c r="D27">
        <v>26</v>
      </c>
      <c r="E27">
        <v>27</v>
      </c>
      <c r="F27" s="1">
        <f t="shared" ref="F27:F36" si="34">C27*T27</f>
        <v>1.8225298594101494E-4</v>
      </c>
      <c r="G27" s="1">
        <f t="shared" ref="G27:G36" si="35">C27*U27</f>
        <v>9.5465849778626882E-5</v>
      </c>
      <c r="H27">
        <v>0</v>
      </c>
      <c r="I27">
        <v>10.392300000000001</v>
      </c>
      <c r="J27">
        <v>10.392300000000001</v>
      </c>
      <c r="K27">
        <v>10.392300000000001</v>
      </c>
      <c r="L27">
        <v>0</v>
      </c>
      <c r="M27">
        <v>0</v>
      </c>
      <c r="N27">
        <v>1</v>
      </c>
      <c r="O27">
        <v>-360</v>
      </c>
      <c r="P27">
        <v>360</v>
      </c>
      <c r="R27">
        <f t="shared" ref="R27:R36" si="36">F27/C27</f>
        <v>5.2499999999999986E-4</v>
      </c>
      <c r="S27">
        <f t="shared" ref="S27:S36" si="37">G27/C27</f>
        <v>2.7499999999999996E-4</v>
      </c>
      <c r="T27" s="2">
        <f t="shared" ref="T27:T36" si="38">V27/X27/1000</f>
        <v>5.2499999999999986E-4</v>
      </c>
      <c r="U27" s="2">
        <f t="shared" ref="U27:U36" si="39">W27/X27/1000</f>
        <v>2.7499999999999996E-4</v>
      </c>
      <c r="V27">
        <v>0.21</v>
      </c>
      <c r="W27">
        <v>0.11</v>
      </c>
      <c r="X27">
        <f t="shared" ref="X27:X39" si="40">20*20/1000</f>
        <v>0.4</v>
      </c>
      <c r="Z27">
        <f t="shared" ca="1" si="8"/>
        <v>0.45032649602887592</v>
      </c>
      <c r="AA27">
        <v>0.34714854464955236</v>
      </c>
    </row>
    <row r="28" spans="1:27">
      <c r="A28">
        <v>26</v>
      </c>
      <c r="B28" t="s">
        <v>36</v>
      </c>
      <c r="C28">
        <f t="shared" si="0"/>
        <v>0.31030768167594036</v>
      </c>
      <c r="D28">
        <v>24</v>
      </c>
      <c r="E28">
        <v>28</v>
      </c>
      <c r="F28" s="1">
        <f t="shared" si="34"/>
        <v>1.6291153287986863E-4</v>
      </c>
      <c r="G28" s="1">
        <f t="shared" si="35"/>
        <v>8.5334612460883583E-5</v>
      </c>
      <c r="H28">
        <v>0</v>
      </c>
      <c r="I28">
        <v>10.392300000000001</v>
      </c>
      <c r="J28">
        <v>10.392300000000001</v>
      </c>
      <c r="K28">
        <v>10.392300000000001</v>
      </c>
      <c r="L28">
        <v>0</v>
      </c>
      <c r="M28">
        <v>0</v>
      </c>
      <c r="N28">
        <v>1</v>
      </c>
      <c r="O28">
        <v>-360</v>
      </c>
      <c r="P28">
        <v>360</v>
      </c>
      <c r="R28">
        <f t="shared" si="36"/>
        <v>5.2499999999999986E-4</v>
      </c>
      <c r="S28">
        <f t="shared" si="37"/>
        <v>2.7499999999999996E-4</v>
      </c>
      <c r="T28" s="2">
        <f t="shared" si="38"/>
        <v>5.2499999999999986E-4</v>
      </c>
      <c r="U28" s="2">
        <f t="shared" si="39"/>
        <v>2.7499999999999996E-4</v>
      </c>
      <c r="V28">
        <v>0.21</v>
      </c>
      <c r="W28">
        <v>0.11</v>
      </c>
      <c r="X28">
        <f t="shared" si="40"/>
        <v>0.4</v>
      </c>
      <c r="Z28">
        <f t="shared" ca="1" si="8"/>
        <v>0.31460272589795019</v>
      </c>
      <c r="AA28">
        <v>0.31030768167594036</v>
      </c>
    </row>
    <row r="29" spans="1:27">
      <c r="A29">
        <v>27</v>
      </c>
      <c r="B29" t="s">
        <v>36</v>
      </c>
      <c r="C29">
        <f t="shared" si="0"/>
        <v>0.29588806905029053</v>
      </c>
      <c r="D29">
        <v>28</v>
      </c>
      <c r="E29">
        <v>29</v>
      </c>
      <c r="F29" s="1">
        <f t="shared" si="34"/>
        <v>1.5534123625140248E-4</v>
      </c>
      <c r="G29" s="1">
        <f t="shared" si="35"/>
        <v>8.1369218988829877E-5</v>
      </c>
      <c r="H29">
        <v>0</v>
      </c>
      <c r="I29">
        <v>10.392300000000001</v>
      </c>
      <c r="J29">
        <v>10.392300000000001</v>
      </c>
      <c r="K29">
        <v>10.392300000000001</v>
      </c>
      <c r="L29">
        <v>0</v>
      </c>
      <c r="M29">
        <v>0</v>
      </c>
      <c r="N29">
        <v>1</v>
      </c>
      <c r="O29">
        <v>-360</v>
      </c>
      <c r="P29">
        <v>360</v>
      </c>
      <c r="R29">
        <f t="shared" si="36"/>
        <v>5.2499999999999986E-4</v>
      </c>
      <c r="S29">
        <f t="shared" si="37"/>
        <v>2.7499999999999996E-4</v>
      </c>
      <c r="T29" s="2">
        <f t="shared" si="38"/>
        <v>5.2499999999999986E-4</v>
      </c>
      <c r="U29" s="2">
        <f t="shared" si="39"/>
        <v>2.7499999999999996E-4</v>
      </c>
      <c r="V29">
        <v>0.21</v>
      </c>
      <c r="W29">
        <v>0.11</v>
      </c>
      <c r="X29">
        <f t="shared" si="40"/>
        <v>0.4</v>
      </c>
      <c r="Z29">
        <f t="shared" ca="1" si="8"/>
        <v>0.30630039268934883</v>
      </c>
      <c r="AA29">
        <v>0.29588806905029053</v>
      </c>
    </row>
    <row r="30" spans="1:27">
      <c r="A30">
        <v>28</v>
      </c>
      <c r="B30" t="s">
        <v>36</v>
      </c>
      <c r="C30">
        <f t="shared" si="0"/>
        <v>0.40465281455257729</v>
      </c>
      <c r="D30">
        <v>29</v>
      </c>
      <c r="E30">
        <v>30</v>
      </c>
      <c r="F30" s="1">
        <f t="shared" si="34"/>
        <v>2.1244272764010301E-4</v>
      </c>
      <c r="G30" s="1">
        <f t="shared" si="35"/>
        <v>1.1127952400195874E-4</v>
      </c>
      <c r="H30">
        <v>0</v>
      </c>
      <c r="I30">
        <v>10.392300000000001</v>
      </c>
      <c r="J30">
        <v>10.392300000000001</v>
      </c>
      <c r="K30">
        <v>10.392300000000001</v>
      </c>
      <c r="L30">
        <v>0</v>
      </c>
      <c r="M30">
        <v>0</v>
      </c>
      <c r="N30">
        <v>1</v>
      </c>
      <c r="O30">
        <v>-360</v>
      </c>
      <c r="P30">
        <v>360</v>
      </c>
      <c r="R30">
        <f t="shared" si="36"/>
        <v>5.2499999999999986E-4</v>
      </c>
      <c r="S30">
        <f t="shared" si="37"/>
        <v>2.7499999999999996E-4</v>
      </c>
      <c r="T30" s="2">
        <f t="shared" si="38"/>
        <v>5.2499999999999986E-4</v>
      </c>
      <c r="U30" s="2">
        <f t="shared" si="39"/>
        <v>2.7499999999999996E-4</v>
      </c>
      <c r="V30">
        <v>0.21</v>
      </c>
      <c r="W30">
        <v>0.11</v>
      </c>
      <c r="X30">
        <f t="shared" si="40"/>
        <v>0.4</v>
      </c>
      <c r="Z30">
        <f t="shared" ca="1" si="8"/>
        <v>0.37984149616680307</v>
      </c>
      <c r="AA30">
        <v>0.40465281455257729</v>
      </c>
    </row>
    <row r="31" spans="1:27">
      <c r="A31">
        <v>29</v>
      </c>
      <c r="B31" t="s">
        <v>36</v>
      </c>
      <c r="C31">
        <f t="shared" si="0"/>
        <v>0.24441844791020551</v>
      </c>
      <c r="D31">
        <v>30</v>
      </c>
      <c r="E31">
        <v>31</v>
      </c>
      <c r="F31" s="1">
        <f t="shared" si="34"/>
        <v>1.2831968515285785E-4</v>
      </c>
      <c r="G31" s="1">
        <f t="shared" si="35"/>
        <v>6.7215073175306498E-5</v>
      </c>
      <c r="H31">
        <v>0</v>
      </c>
      <c r="I31">
        <v>10.392300000000001</v>
      </c>
      <c r="J31">
        <v>10.392300000000001</v>
      </c>
      <c r="K31">
        <v>10.392300000000001</v>
      </c>
      <c r="L31">
        <v>0</v>
      </c>
      <c r="M31">
        <v>0</v>
      </c>
      <c r="N31">
        <v>1</v>
      </c>
      <c r="O31">
        <v>-360</v>
      </c>
      <c r="P31">
        <v>360</v>
      </c>
      <c r="R31">
        <f t="shared" si="36"/>
        <v>5.2499999999999986E-4</v>
      </c>
      <c r="S31">
        <f t="shared" si="37"/>
        <v>2.7499999999999996E-4</v>
      </c>
      <c r="T31" s="2">
        <f t="shared" si="38"/>
        <v>5.2499999999999986E-4</v>
      </c>
      <c r="U31" s="2">
        <f t="shared" si="39"/>
        <v>2.7499999999999996E-4</v>
      </c>
      <c r="V31">
        <v>0.21</v>
      </c>
      <c r="W31">
        <v>0.11</v>
      </c>
      <c r="X31">
        <f t="shared" si="40"/>
        <v>0.4</v>
      </c>
      <c r="Z31">
        <f t="shared" ca="1" si="8"/>
        <v>0.45081134273117612</v>
      </c>
      <c r="AA31">
        <v>0.24441844791020551</v>
      </c>
    </row>
    <row r="32" spans="1:27">
      <c r="A32">
        <v>30</v>
      </c>
      <c r="B32" t="s">
        <v>36</v>
      </c>
      <c r="C32">
        <f t="shared" si="0"/>
        <v>0.34957155279117985</v>
      </c>
      <c r="D32">
        <v>31</v>
      </c>
      <c r="E32">
        <v>32</v>
      </c>
      <c r="F32" s="1">
        <f t="shared" si="34"/>
        <v>1.8352506521536938E-4</v>
      </c>
      <c r="G32" s="1">
        <f t="shared" si="35"/>
        <v>9.6132177017574448E-5</v>
      </c>
      <c r="H32">
        <v>0</v>
      </c>
      <c r="I32">
        <v>10.392300000000001</v>
      </c>
      <c r="J32">
        <v>10.392300000000001</v>
      </c>
      <c r="K32">
        <v>10.392300000000001</v>
      </c>
      <c r="L32">
        <v>0</v>
      </c>
      <c r="M32">
        <v>0</v>
      </c>
      <c r="N32">
        <v>1</v>
      </c>
      <c r="O32">
        <v>-360</v>
      </c>
      <c r="P32">
        <v>360</v>
      </c>
      <c r="R32">
        <f t="shared" si="36"/>
        <v>5.2499999999999986E-4</v>
      </c>
      <c r="S32">
        <f t="shared" si="37"/>
        <v>2.7499999999999996E-4</v>
      </c>
      <c r="T32" s="2">
        <f t="shared" si="38"/>
        <v>5.2499999999999986E-4</v>
      </c>
      <c r="U32" s="2">
        <f t="shared" si="39"/>
        <v>2.7499999999999996E-4</v>
      </c>
      <c r="V32">
        <v>0.21</v>
      </c>
      <c r="W32">
        <v>0.11</v>
      </c>
      <c r="X32">
        <f t="shared" si="40"/>
        <v>0.4</v>
      </c>
      <c r="Z32">
        <f t="shared" ca="1" si="8"/>
        <v>0.31062032729952366</v>
      </c>
      <c r="AA32">
        <v>0.34957155279117985</v>
      </c>
    </row>
    <row r="33" spans="1:27">
      <c r="A33">
        <v>31</v>
      </c>
      <c r="B33" t="s">
        <v>36</v>
      </c>
      <c r="C33">
        <f t="shared" si="0"/>
        <v>0.39298054649325642</v>
      </c>
      <c r="D33">
        <v>32</v>
      </c>
      <c r="E33">
        <v>33</v>
      </c>
      <c r="F33" s="1">
        <f t="shared" si="34"/>
        <v>2.0631478690895957E-4</v>
      </c>
      <c r="G33" s="1">
        <f t="shared" si="35"/>
        <v>1.0806965028564551E-4</v>
      </c>
      <c r="H33">
        <v>0</v>
      </c>
      <c r="I33">
        <v>10.392300000000001</v>
      </c>
      <c r="J33">
        <v>10.392300000000001</v>
      </c>
      <c r="K33">
        <v>10.392300000000001</v>
      </c>
      <c r="L33">
        <v>0</v>
      </c>
      <c r="M33">
        <v>0</v>
      </c>
      <c r="N33">
        <v>1</v>
      </c>
      <c r="O33">
        <v>-360</v>
      </c>
      <c r="P33">
        <v>360</v>
      </c>
      <c r="R33">
        <f t="shared" si="36"/>
        <v>5.2499999999999986E-4</v>
      </c>
      <c r="S33">
        <f t="shared" si="37"/>
        <v>2.7499999999999996E-4</v>
      </c>
      <c r="T33" s="2">
        <f t="shared" si="38"/>
        <v>5.2499999999999986E-4</v>
      </c>
      <c r="U33" s="2">
        <f t="shared" si="39"/>
        <v>2.7499999999999996E-4</v>
      </c>
      <c r="V33">
        <v>0.21</v>
      </c>
      <c r="W33">
        <v>0.11</v>
      </c>
      <c r="X33">
        <f t="shared" si="40"/>
        <v>0.4</v>
      </c>
      <c r="Z33">
        <f t="shared" ca="1" si="8"/>
        <v>0.4427752049753223</v>
      </c>
      <c r="AA33">
        <v>0.39298054649325642</v>
      </c>
    </row>
    <row r="34" spans="1:27">
      <c r="A34">
        <v>32</v>
      </c>
      <c r="B34" t="s">
        <v>36</v>
      </c>
      <c r="C34">
        <f t="shared" si="0"/>
        <v>0.29027566806289334</v>
      </c>
      <c r="D34">
        <v>33</v>
      </c>
      <c r="E34">
        <v>34</v>
      </c>
      <c r="F34" s="1">
        <f t="shared" si="34"/>
        <v>1.5239472573301896E-4</v>
      </c>
      <c r="G34" s="1">
        <f t="shared" si="35"/>
        <v>7.9825808717295661E-5</v>
      </c>
      <c r="H34">
        <v>0</v>
      </c>
      <c r="I34">
        <v>10.392300000000001</v>
      </c>
      <c r="J34">
        <v>10.392300000000001</v>
      </c>
      <c r="K34">
        <v>10.392300000000001</v>
      </c>
      <c r="L34">
        <v>0</v>
      </c>
      <c r="M34">
        <v>0</v>
      </c>
      <c r="N34">
        <v>1</v>
      </c>
      <c r="O34">
        <v>-360</v>
      </c>
      <c r="P34">
        <v>360</v>
      </c>
      <c r="R34">
        <f t="shared" si="36"/>
        <v>5.2499999999999986E-4</v>
      </c>
      <c r="S34">
        <f t="shared" si="37"/>
        <v>2.7499999999999996E-4</v>
      </c>
      <c r="T34" s="2">
        <f t="shared" si="38"/>
        <v>5.2499999999999986E-4</v>
      </c>
      <c r="U34" s="2">
        <f t="shared" si="39"/>
        <v>2.7499999999999996E-4</v>
      </c>
      <c r="V34">
        <v>0.21</v>
      </c>
      <c r="W34">
        <v>0.11</v>
      </c>
      <c r="X34">
        <f t="shared" si="40"/>
        <v>0.4</v>
      </c>
      <c r="Z34">
        <f t="shared" ca="1" si="8"/>
        <v>0.29731708063313544</v>
      </c>
      <c r="AA34">
        <v>0.29027566806289334</v>
      </c>
    </row>
    <row r="35" spans="1:27">
      <c r="A35">
        <v>33</v>
      </c>
      <c r="B35" t="s">
        <v>36</v>
      </c>
      <c r="C35">
        <f t="shared" si="0"/>
        <v>0.39210030085822484</v>
      </c>
      <c r="D35">
        <v>34</v>
      </c>
      <c r="E35">
        <v>35</v>
      </c>
      <c r="F35" s="1">
        <f t="shared" si="34"/>
        <v>2.0585265795056799E-4</v>
      </c>
      <c r="G35" s="1">
        <f t="shared" si="35"/>
        <v>1.0782758273601181E-4</v>
      </c>
      <c r="H35">
        <v>0</v>
      </c>
      <c r="I35">
        <v>10.392300000000001</v>
      </c>
      <c r="J35">
        <v>10.392300000000001</v>
      </c>
      <c r="K35">
        <v>10.392300000000001</v>
      </c>
      <c r="L35">
        <v>0</v>
      </c>
      <c r="M35">
        <v>0</v>
      </c>
      <c r="N35">
        <v>1</v>
      </c>
      <c r="O35">
        <v>-360</v>
      </c>
      <c r="P35">
        <v>360</v>
      </c>
      <c r="R35">
        <f t="shared" si="36"/>
        <v>5.2499999999999986E-4</v>
      </c>
      <c r="S35">
        <f t="shared" si="37"/>
        <v>2.7499999999999996E-4</v>
      </c>
      <c r="T35" s="2">
        <f t="shared" si="38"/>
        <v>5.2499999999999986E-4</v>
      </c>
      <c r="U35" s="2">
        <f t="shared" si="39"/>
        <v>2.7499999999999996E-4</v>
      </c>
      <c r="V35">
        <v>0.21</v>
      </c>
      <c r="W35">
        <v>0.11</v>
      </c>
      <c r="X35">
        <f t="shared" si="40"/>
        <v>0.4</v>
      </c>
      <c r="Z35">
        <f t="shared" ca="1" si="8"/>
        <v>0.38532350067037813</v>
      </c>
      <c r="AA35">
        <v>0.39210030085822484</v>
      </c>
    </row>
    <row r="36" spans="1:27">
      <c r="A36">
        <v>34</v>
      </c>
      <c r="B36" t="s">
        <v>36</v>
      </c>
      <c r="C36">
        <f t="shared" si="0"/>
        <v>0.63484207187556807</v>
      </c>
      <c r="D36">
        <v>35</v>
      </c>
      <c r="E36">
        <v>36</v>
      </c>
      <c r="F36" s="1">
        <f t="shared" si="34"/>
        <v>3.3329208773467316E-4</v>
      </c>
      <c r="G36" s="1">
        <f t="shared" si="35"/>
        <v>1.745815697657812E-4</v>
      </c>
      <c r="H36">
        <v>0</v>
      </c>
      <c r="I36">
        <v>10.392300000000001</v>
      </c>
      <c r="J36">
        <v>10.392300000000001</v>
      </c>
      <c r="K36">
        <v>10.392300000000001</v>
      </c>
      <c r="L36">
        <v>0</v>
      </c>
      <c r="M36">
        <v>0</v>
      </c>
      <c r="N36">
        <v>1</v>
      </c>
      <c r="O36">
        <v>-360</v>
      </c>
      <c r="P36">
        <v>360</v>
      </c>
      <c r="R36">
        <f t="shared" si="36"/>
        <v>5.2499999999999986E-4</v>
      </c>
      <c r="S36">
        <f t="shared" si="37"/>
        <v>2.7499999999999996E-4</v>
      </c>
      <c r="T36" s="2">
        <f t="shared" si="38"/>
        <v>5.2499999999999986E-4</v>
      </c>
      <c r="U36" s="2">
        <f t="shared" si="39"/>
        <v>2.7499999999999996E-4</v>
      </c>
      <c r="V36">
        <v>0.21</v>
      </c>
      <c r="W36">
        <v>0.11</v>
      </c>
      <c r="X36">
        <f t="shared" si="40"/>
        <v>0.4</v>
      </c>
      <c r="Z36">
        <f t="shared" ca="1" si="8"/>
        <v>0.39152744039398191</v>
      </c>
      <c r="AA36">
        <v>0.63484207187556807</v>
      </c>
    </row>
    <row r="37" spans="1:27">
      <c r="A37">
        <v>35</v>
      </c>
      <c r="B37" t="s">
        <v>36</v>
      </c>
      <c r="C37">
        <f t="shared" si="0"/>
        <v>0.49052829632830752</v>
      </c>
      <c r="D37">
        <v>34</v>
      </c>
      <c r="E37">
        <v>37</v>
      </c>
      <c r="F37" s="1">
        <f t="shared" ref="F37" si="41">C37*T37</f>
        <v>2.5752735557236139E-4</v>
      </c>
      <c r="G37" s="1">
        <f t="shared" ref="G37" si="42">C37*U37</f>
        <v>1.3489528149028456E-4</v>
      </c>
      <c r="H37">
        <v>0</v>
      </c>
      <c r="I37">
        <v>10.392300000000001</v>
      </c>
      <c r="J37">
        <v>10.392300000000001</v>
      </c>
      <c r="K37">
        <v>10.392300000000001</v>
      </c>
      <c r="L37">
        <v>0</v>
      </c>
      <c r="M37">
        <v>0</v>
      </c>
      <c r="N37">
        <v>1</v>
      </c>
      <c r="O37">
        <v>-360</v>
      </c>
      <c r="P37">
        <v>360</v>
      </c>
      <c r="R37">
        <f t="shared" ref="R37" si="43">F37/C37</f>
        <v>5.2499999999999986E-4</v>
      </c>
      <c r="S37">
        <f t="shared" ref="S37" si="44">G37/C37</f>
        <v>2.7499999999999996E-4</v>
      </c>
      <c r="T37" s="2">
        <f t="shared" ref="T37" si="45">V37/X37/1000</f>
        <v>5.2499999999999986E-4</v>
      </c>
      <c r="U37" s="2">
        <f t="shared" ref="U37" si="46">W37/X37/1000</f>
        <v>2.7499999999999996E-4</v>
      </c>
      <c r="V37">
        <v>0.21</v>
      </c>
      <c r="W37">
        <v>0.11</v>
      </c>
      <c r="X37">
        <f t="shared" si="40"/>
        <v>0.4</v>
      </c>
      <c r="Z37">
        <f t="shared" ca="1" si="8"/>
        <v>0.18122847671950573</v>
      </c>
      <c r="AA37">
        <v>0.49052829632830752</v>
      </c>
    </row>
    <row r="38" spans="1:27">
      <c r="A38">
        <v>36</v>
      </c>
      <c r="B38" t="s">
        <v>36</v>
      </c>
      <c r="C38">
        <f t="shared" si="0"/>
        <v>0.33542146064073164</v>
      </c>
      <c r="D38">
        <v>37</v>
      </c>
      <c r="E38">
        <v>38</v>
      </c>
      <c r="F38" s="1">
        <f t="shared" ref="F38:F39" si="47">C38*T38</f>
        <v>1.7609626683638406E-4</v>
      </c>
      <c r="G38" s="1">
        <f t="shared" ref="G38:G39" si="48">C38*U38</f>
        <v>9.224090167620119E-5</v>
      </c>
      <c r="H38">
        <v>0</v>
      </c>
      <c r="I38">
        <v>10.392300000000001</v>
      </c>
      <c r="J38">
        <v>10.392300000000001</v>
      </c>
      <c r="K38">
        <v>10.392300000000001</v>
      </c>
      <c r="L38">
        <v>0</v>
      </c>
      <c r="M38">
        <v>0</v>
      </c>
      <c r="N38">
        <v>1</v>
      </c>
      <c r="O38">
        <v>-360</v>
      </c>
      <c r="P38">
        <v>360</v>
      </c>
      <c r="R38">
        <f t="shared" ref="R38:R39" si="49">F38/C38</f>
        <v>5.2499999999999986E-4</v>
      </c>
      <c r="S38">
        <f t="shared" ref="S38:S39" si="50">G38/C38</f>
        <v>2.7499999999999996E-4</v>
      </c>
      <c r="T38" s="2">
        <f t="shared" ref="T38:T39" si="51">V38/X38/1000</f>
        <v>5.2499999999999986E-4</v>
      </c>
      <c r="U38" s="2">
        <f t="shared" ref="U38:U39" si="52">W38/X38/1000</f>
        <v>2.7499999999999996E-4</v>
      </c>
      <c r="V38">
        <v>0.21</v>
      </c>
      <c r="W38">
        <v>0.11</v>
      </c>
      <c r="X38">
        <f t="shared" si="40"/>
        <v>0.4</v>
      </c>
      <c r="Z38">
        <f t="shared" ca="1" si="8"/>
        <v>0.29585993189520265</v>
      </c>
      <c r="AA38">
        <v>0.33542146064073164</v>
      </c>
    </row>
    <row r="39" spans="1:27">
      <c r="A39">
        <v>37</v>
      </c>
      <c r="B39" t="s">
        <v>36</v>
      </c>
      <c r="C39">
        <f t="shared" si="0"/>
        <v>0.3850653835982909</v>
      </c>
      <c r="D39">
        <v>38</v>
      </c>
      <c r="E39">
        <v>39</v>
      </c>
      <c r="F39" s="1">
        <f t="shared" si="47"/>
        <v>2.0215932638910266E-4</v>
      </c>
      <c r="G39" s="1">
        <f t="shared" si="48"/>
        <v>1.0589298048952999E-4</v>
      </c>
      <c r="H39">
        <v>0</v>
      </c>
      <c r="I39">
        <v>10.392300000000001</v>
      </c>
      <c r="J39">
        <v>10.392300000000001</v>
      </c>
      <c r="K39">
        <v>10.392300000000001</v>
      </c>
      <c r="L39">
        <v>0</v>
      </c>
      <c r="M39">
        <v>0</v>
      </c>
      <c r="N39">
        <v>1</v>
      </c>
      <c r="O39">
        <v>-360</v>
      </c>
      <c r="P39">
        <v>360</v>
      </c>
      <c r="R39">
        <f t="shared" si="49"/>
        <v>5.2499999999999986E-4</v>
      </c>
      <c r="S39">
        <f t="shared" si="50"/>
        <v>2.7499999999999996E-4</v>
      </c>
      <c r="T39" s="2">
        <f t="shared" si="51"/>
        <v>5.2499999999999986E-4</v>
      </c>
      <c r="U39" s="2">
        <f t="shared" si="52"/>
        <v>2.7499999999999996E-4</v>
      </c>
      <c r="V39">
        <v>0.21</v>
      </c>
      <c r="W39">
        <v>0.11</v>
      </c>
      <c r="X39">
        <f t="shared" si="40"/>
        <v>0.4</v>
      </c>
      <c r="Z39">
        <f t="shared" ca="1" si="8"/>
        <v>0.3402335396394443</v>
      </c>
      <c r="AA39">
        <v>0.3850653835982909</v>
      </c>
    </row>
    <row r="40" spans="1:27">
      <c r="A40">
        <v>48</v>
      </c>
      <c r="B40" t="s">
        <v>36</v>
      </c>
      <c r="C40">
        <f t="shared" si="0"/>
        <v>0.10296819895802956</v>
      </c>
      <c r="D40">
        <v>19</v>
      </c>
      <c r="E40">
        <v>39</v>
      </c>
      <c r="F40" s="1">
        <f>C40*T40</f>
        <v>5.40583044529655E-5</v>
      </c>
      <c r="G40" s="1">
        <f>C40*U40</f>
        <v>2.8316254713458124E-5</v>
      </c>
      <c r="H40">
        <v>0</v>
      </c>
      <c r="I40">
        <v>10.392300000000001</v>
      </c>
      <c r="J40">
        <v>10.392300000000001</v>
      </c>
      <c r="K40">
        <v>10.392300000000001</v>
      </c>
      <c r="L40">
        <v>0</v>
      </c>
      <c r="M40">
        <v>0</v>
      </c>
      <c r="N40">
        <v>0</v>
      </c>
      <c r="O40">
        <v>-360</v>
      </c>
      <c r="P40">
        <v>360</v>
      </c>
      <c r="R40">
        <f>F40/C40</f>
        <v>5.2499999999999986E-4</v>
      </c>
      <c r="S40">
        <f>G40/C40</f>
        <v>2.7499999999999996E-4</v>
      </c>
      <c r="T40" s="2">
        <f>V40/X40/1000</f>
        <v>5.2499999999999986E-4</v>
      </c>
      <c r="U40" s="2">
        <f>W40/X40/1000</f>
        <v>2.7499999999999996E-4</v>
      </c>
      <c r="V40">
        <v>0.21</v>
      </c>
      <c r="W40">
        <v>0.11</v>
      </c>
      <c r="X40">
        <f>20*20/1000</f>
        <v>0.4</v>
      </c>
      <c r="Z40">
        <f t="shared" ca="1" si="8"/>
        <v>0.27303957121895461</v>
      </c>
      <c r="AA40">
        <v>0.10296819895802956</v>
      </c>
    </row>
    <row r="41" spans="1:27">
      <c r="A41">
        <v>49</v>
      </c>
      <c r="B41" t="s">
        <v>31</v>
      </c>
      <c r="C41">
        <f t="shared" si="0"/>
        <v>0</v>
      </c>
      <c r="D41">
        <v>40</v>
      </c>
      <c r="E41">
        <v>1</v>
      </c>
      <c r="F41" s="1">
        <v>3.7499999999999997E-5</v>
      </c>
      <c r="G41">
        <v>1.25E-3</v>
      </c>
      <c r="H41">
        <v>0</v>
      </c>
      <c r="I41">
        <v>80</v>
      </c>
      <c r="J41">
        <v>80</v>
      </c>
      <c r="K41">
        <v>80</v>
      </c>
      <c r="L41">
        <v>1</v>
      </c>
      <c r="M41">
        <v>0</v>
      </c>
      <c r="N41">
        <v>1</v>
      </c>
      <c r="O41">
        <v>-360</v>
      </c>
      <c r="P41">
        <v>360</v>
      </c>
      <c r="R41" t="s">
        <v>33</v>
      </c>
      <c r="S41" t="s">
        <v>34</v>
      </c>
      <c r="T41" t="s">
        <v>33</v>
      </c>
      <c r="U41" t="s">
        <v>34</v>
      </c>
      <c r="X41" t="s">
        <v>35</v>
      </c>
      <c r="Z41">
        <f t="shared" ca="1" si="8"/>
        <v>0.28128574623876557</v>
      </c>
      <c r="AA41">
        <v>0.2979027955604413</v>
      </c>
    </row>
    <row r="42" spans="1:27">
      <c r="Z42">
        <f t="shared" ca="1" si="8"/>
        <v>0.34777367945481702</v>
      </c>
      <c r="AA42">
        <v>0.431893255759279</v>
      </c>
    </row>
    <row r="43" spans="1:27">
      <c r="Z43">
        <f t="shared" ca="1" si="8"/>
        <v>0.26830918858256247</v>
      </c>
      <c r="AA43">
        <v>0.33829145652155679</v>
      </c>
    </row>
    <row r="44" spans="1:27">
      <c r="Z44">
        <f t="shared" ca="1" si="8"/>
        <v>0.37493020809759026</v>
      </c>
      <c r="AA44">
        <v>0.50255566366466176</v>
      </c>
    </row>
    <row r="45" spans="1:27">
      <c r="Z45">
        <f t="shared" ca="1" si="8"/>
        <v>0.37141853637375877</v>
      </c>
      <c r="AA45">
        <v>0.26718009744888027</v>
      </c>
    </row>
    <row r="46" spans="1:27">
      <c r="Z46">
        <f t="shared" ca="1" si="8"/>
        <v>0.42805743102375571</v>
      </c>
      <c r="AA46">
        <v>0.33169810526445437</v>
      </c>
    </row>
    <row r="47" spans="1:27">
      <c r="Z47">
        <f t="shared" ca="1" si="8"/>
        <v>0.4203373365529568</v>
      </c>
      <c r="AA47">
        <v>0.41674990350601204</v>
      </c>
    </row>
    <row r="48" spans="1:27">
      <c r="Z48">
        <f t="shared" ca="1" si="8"/>
        <v>0.55558291432801321</v>
      </c>
      <c r="AA48">
        <v>0.16956727458897336</v>
      </c>
    </row>
    <row r="49" spans="26:27">
      <c r="Z49">
        <f t="shared" ca="1" si="8"/>
        <v>0.22824879966571451</v>
      </c>
      <c r="AA49">
        <v>0.40122336813285131</v>
      </c>
    </row>
    <row r="50" spans="26:27">
      <c r="Z50">
        <f t="shared" ca="1" si="8"/>
        <v>0.52244675410974883</v>
      </c>
      <c r="AA50">
        <v>0.32461976149691391</v>
      </c>
    </row>
    <row r="51" spans="26:27">
      <c r="Z51">
        <f t="shared" ca="1" si="8"/>
        <v>0.3736531370454641</v>
      </c>
      <c r="AA51">
        <v>0.46506521159820863</v>
      </c>
    </row>
    <row r="52" spans="26:27">
      <c r="Z52">
        <f t="shared" ca="1" si="8"/>
        <v>0.44637423952619937</v>
      </c>
      <c r="AA52">
        <v>0.37666308553055017</v>
      </c>
    </row>
    <row r="53" spans="26:27">
      <c r="Z53">
        <f t="shared" ca="1" si="8"/>
        <v>0.23213541140705124</v>
      </c>
      <c r="AA53">
        <v>0.42754376440838887</v>
      </c>
    </row>
    <row r="54" spans="26:27">
      <c r="Z54">
        <f t="shared" ca="1" si="8"/>
        <v>0.35038373284482544</v>
      </c>
      <c r="AA54">
        <v>0.43996791234306243</v>
      </c>
    </row>
    <row r="55" spans="26:27">
      <c r="Z55">
        <f t="shared" ca="1" si="8"/>
        <v>0.24343676311218682</v>
      </c>
      <c r="AA55">
        <v>0.31274967802168419</v>
      </c>
    </row>
    <row r="56" spans="26:27">
      <c r="Z56">
        <f t="shared" ca="1" si="8"/>
        <v>0.28275595291088168</v>
      </c>
      <c r="AA56">
        <v>0.42645363943415482</v>
      </c>
    </row>
    <row r="57" spans="26:27">
      <c r="Z57">
        <f t="shared" ref="Z57:Z75" ca="1" si="53">NORMINV(RAND(),0.354,0.1)</f>
        <v>0.39339830434496081</v>
      </c>
      <c r="AA57">
        <v>0.24369844783031477</v>
      </c>
    </row>
    <row r="58" spans="26:27">
      <c r="Z58">
        <f t="shared" ca="1" si="53"/>
        <v>0.39104373991737074</v>
      </c>
      <c r="AA58">
        <v>0.1772165104232844</v>
      </c>
    </row>
    <row r="59" spans="26:27">
      <c r="Z59">
        <f t="shared" ca="1" si="53"/>
        <v>0.2765666342789373</v>
      </c>
      <c r="AA59">
        <v>0.32585164454715221</v>
      </c>
    </row>
    <row r="60" spans="26:27">
      <c r="Z60">
        <f t="shared" ca="1" si="53"/>
        <v>0.36444171373618112</v>
      </c>
      <c r="AA60">
        <v>0.32828742889136664</v>
      </c>
    </row>
    <row r="61" spans="26:27">
      <c r="Z61">
        <f t="shared" ca="1" si="53"/>
        <v>0.47186546998722528</v>
      </c>
      <c r="AA61">
        <v>0.31789416911799945</v>
      </c>
    </row>
    <row r="62" spans="26:27">
      <c r="Z62">
        <f t="shared" ca="1" si="53"/>
        <v>0.39027334833780886</v>
      </c>
      <c r="AA62">
        <v>0.3625383333408172</v>
      </c>
    </row>
    <row r="63" spans="26:27">
      <c r="Z63">
        <f t="shared" ca="1" si="53"/>
        <v>0.32439797027116835</v>
      </c>
      <c r="AA63">
        <v>0.41393128055417472</v>
      </c>
    </row>
    <row r="64" spans="26:27">
      <c r="Z64">
        <f t="shared" ca="1" si="53"/>
        <v>0.33660194413441014</v>
      </c>
      <c r="AA64">
        <v>0.17687316893836114</v>
      </c>
    </row>
    <row r="65" spans="26:27">
      <c r="Z65">
        <f t="shared" ca="1" si="53"/>
        <v>0.35598653883539433</v>
      </c>
      <c r="AA65">
        <v>0.45688053800657358</v>
      </c>
    </row>
    <row r="66" spans="26:27">
      <c r="Z66">
        <f t="shared" ca="1" si="53"/>
        <v>0.23357364590254193</v>
      </c>
      <c r="AA66">
        <v>0.34667792002882791</v>
      </c>
    </row>
    <row r="67" spans="26:27">
      <c r="Z67">
        <f t="shared" ca="1" si="53"/>
        <v>0.45803215691104349</v>
      </c>
      <c r="AA67">
        <v>0.22000697180549381</v>
      </c>
    </row>
    <row r="68" spans="26:27">
      <c r="Z68">
        <f t="shared" ca="1" si="53"/>
        <v>0.41755025067909263</v>
      </c>
      <c r="AA68">
        <v>0.46244441446583795</v>
      </c>
    </row>
    <row r="69" spans="26:27">
      <c r="Z69">
        <f t="shared" ca="1" si="53"/>
        <v>0.31072587650355832</v>
      </c>
      <c r="AA69">
        <v>0.31182534082557839</v>
      </c>
    </row>
    <row r="70" spans="26:27">
      <c r="Z70">
        <f t="shared" ca="1" si="53"/>
        <v>0.45056003721010218</v>
      </c>
      <c r="AA70">
        <v>0.42974197830548017</v>
      </c>
    </row>
    <row r="71" spans="26:27">
      <c r="Z71">
        <f t="shared" ca="1" si="53"/>
        <v>0.23912282054581002</v>
      </c>
      <c r="AA71">
        <v>0.45296570077415788</v>
      </c>
    </row>
    <row r="72" spans="26:27">
      <c r="Z72">
        <f t="shared" ca="1" si="53"/>
        <v>0.24000934752883984</v>
      </c>
      <c r="AA72">
        <v>0.34002018168956627</v>
      </c>
    </row>
    <row r="73" spans="26:27">
      <c r="Z73">
        <f t="shared" ca="1" si="53"/>
        <v>0.37328633912390952</v>
      </c>
      <c r="AA73">
        <v>0.27720329500157453</v>
      </c>
    </row>
    <row r="74" spans="26:27">
      <c r="Z74">
        <f t="shared" ca="1" si="53"/>
        <v>0.29845636916113072</v>
      </c>
      <c r="AA74">
        <v>0.32548153065363172</v>
      </c>
    </row>
    <row r="75" spans="26:27">
      <c r="Z75">
        <f t="shared" ca="1" si="53"/>
        <v>0.36191981982818855</v>
      </c>
      <c r="AA75">
        <v>0.40876213807696365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1"/>
  <sheetViews>
    <sheetView workbookViewId="0">
      <selection sqref="A1:A1048576"/>
    </sheetView>
  </sheetViews>
  <sheetFormatPr baseColWidth="10" defaultRowHeight="15"/>
  <sheetData>
    <row r="1" spans="1:19">
      <c r="A1" t="s">
        <v>16</v>
      </c>
      <c r="B1" t="s">
        <v>17</v>
      </c>
      <c r="C1" t="s">
        <v>18</v>
      </c>
      <c r="D1" t="s">
        <v>19</v>
      </c>
      <c r="E1" t="s">
        <v>1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R1" t="s">
        <v>37</v>
      </c>
    </row>
    <row r="2" spans="1:19">
      <c r="A2">
        <v>0</v>
      </c>
      <c r="B2">
        <v>0.5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20</v>
      </c>
      <c r="N2">
        <v>1</v>
      </c>
      <c r="O2">
        <v>1.1000000000000001</v>
      </c>
      <c r="P2">
        <v>0.9</v>
      </c>
    </row>
    <row r="3" spans="1:19">
      <c r="A3">
        <f>A2+0.5</f>
        <v>0.5</v>
      </c>
      <c r="B3">
        <v>0.5</v>
      </c>
      <c r="C3">
        <f>IF(R3=400,100,IF(R3=630,157,IF(R3=1000,250,IF(R3=250,62,0))))</f>
        <v>157</v>
      </c>
      <c r="D3">
        <v>2</v>
      </c>
      <c r="E3">
        <v>1</v>
      </c>
      <c r="F3">
        <f>R3*0.001</f>
        <v>0.63</v>
      </c>
      <c r="G3">
        <f>F3*0.3</f>
        <v>0.189</v>
      </c>
      <c r="H3">
        <v>0</v>
      </c>
      <c r="I3">
        <v>0</v>
      </c>
      <c r="J3">
        <v>1</v>
      </c>
      <c r="K3">
        <v>1</v>
      </c>
      <c r="L3">
        <v>0</v>
      </c>
      <c r="M3">
        <v>20</v>
      </c>
      <c r="N3">
        <v>1</v>
      </c>
      <c r="O3">
        <v>1.1000000000000001</v>
      </c>
      <c r="P3">
        <v>0.9</v>
      </c>
      <c r="R3">
        <v>630</v>
      </c>
    </row>
    <row r="4" spans="1:19">
      <c r="A4">
        <f t="shared" ref="A4:A40" si="0">A3+0.5</f>
        <v>1</v>
      </c>
      <c r="B4">
        <v>0.5</v>
      </c>
      <c r="C4">
        <f t="shared" ref="C4:C41" si="1">IF(R4=400,100,IF(R4=630,157,IF(R4=1000,250,IF(R4=250,62,0))))</f>
        <v>100</v>
      </c>
      <c r="D4">
        <v>3</v>
      </c>
      <c r="E4">
        <v>1</v>
      </c>
      <c r="F4">
        <f t="shared" ref="F4:F20" si="2">R4*0.001</f>
        <v>0.4</v>
      </c>
      <c r="G4">
        <f t="shared" ref="G4:G20" si="3">F4*0.3</f>
        <v>0.12</v>
      </c>
      <c r="H4">
        <v>0</v>
      </c>
      <c r="I4">
        <v>0</v>
      </c>
      <c r="J4">
        <v>1</v>
      </c>
      <c r="K4">
        <v>1</v>
      </c>
      <c r="L4">
        <v>0</v>
      </c>
      <c r="M4">
        <v>20</v>
      </c>
      <c r="N4">
        <v>1</v>
      </c>
      <c r="O4">
        <v>1.1000000000000001</v>
      </c>
      <c r="P4">
        <v>0.9</v>
      </c>
      <c r="R4">
        <v>400</v>
      </c>
    </row>
    <row r="5" spans="1:19">
      <c r="A5">
        <f t="shared" si="0"/>
        <v>1.5</v>
      </c>
      <c r="B5">
        <v>0.5</v>
      </c>
      <c r="C5">
        <f t="shared" si="1"/>
        <v>62</v>
      </c>
      <c r="D5">
        <v>4</v>
      </c>
      <c r="E5">
        <v>1</v>
      </c>
      <c r="F5">
        <f t="shared" si="2"/>
        <v>0.25</v>
      </c>
      <c r="G5">
        <f t="shared" si="3"/>
        <v>7.4999999999999997E-2</v>
      </c>
      <c r="H5">
        <v>0</v>
      </c>
      <c r="I5">
        <v>0</v>
      </c>
      <c r="J5">
        <v>1</v>
      </c>
      <c r="K5">
        <v>1</v>
      </c>
      <c r="L5">
        <v>0</v>
      </c>
      <c r="M5">
        <v>20</v>
      </c>
      <c r="N5">
        <v>1</v>
      </c>
      <c r="O5">
        <v>1.1000000000000001</v>
      </c>
      <c r="P5">
        <v>0.9</v>
      </c>
      <c r="R5">
        <v>250</v>
      </c>
      <c r="S5">
        <v>400</v>
      </c>
    </row>
    <row r="6" spans="1:19">
      <c r="A6">
        <f t="shared" si="0"/>
        <v>2</v>
      </c>
      <c r="B6">
        <v>0.5</v>
      </c>
      <c r="C6">
        <f t="shared" si="1"/>
        <v>157</v>
      </c>
      <c r="D6">
        <v>5</v>
      </c>
      <c r="E6">
        <v>1</v>
      </c>
      <c r="F6">
        <f t="shared" si="2"/>
        <v>0.63</v>
      </c>
      <c r="G6">
        <f t="shared" si="3"/>
        <v>0.189</v>
      </c>
      <c r="H6">
        <v>0</v>
      </c>
      <c r="I6">
        <v>0</v>
      </c>
      <c r="J6">
        <v>1</v>
      </c>
      <c r="K6">
        <v>1</v>
      </c>
      <c r="L6">
        <v>0</v>
      </c>
      <c r="M6">
        <v>20</v>
      </c>
      <c r="N6">
        <v>1</v>
      </c>
      <c r="O6">
        <v>1.1000000000000001</v>
      </c>
      <c r="P6">
        <v>0.9</v>
      </c>
      <c r="R6">
        <v>630</v>
      </c>
      <c r="S6">
        <v>630</v>
      </c>
    </row>
    <row r="7" spans="1:19">
      <c r="A7">
        <f t="shared" si="0"/>
        <v>2.5</v>
      </c>
      <c r="B7">
        <v>0.5</v>
      </c>
      <c r="C7">
        <f t="shared" si="1"/>
        <v>157</v>
      </c>
      <c r="D7">
        <v>6</v>
      </c>
      <c r="E7">
        <v>1</v>
      </c>
      <c r="F7">
        <f t="shared" si="2"/>
        <v>0.63</v>
      </c>
      <c r="G7">
        <f t="shared" si="3"/>
        <v>0.189</v>
      </c>
      <c r="H7">
        <v>0</v>
      </c>
      <c r="I7">
        <v>0</v>
      </c>
      <c r="J7">
        <v>1</v>
      </c>
      <c r="K7">
        <v>1</v>
      </c>
      <c r="L7">
        <v>0</v>
      </c>
      <c r="M7">
        <v>20</v>
      </c>
      <c r="N7">
        <v>1</v>
      </c>
      <c r="O7">
        <v>1.1000000000000001</v>
      </c>
      <c r="P7">
        <v>0.9</v>
      </c>
      <c r="R7">
        <v>630</v>
      </c>
      <c r="S7">
        <v>1000</v>
      </c>
    </row>
    <row r="8" spans="1:19">
      <c r="A8">
        <f t="shared" si="0"/>
        <v>3</v>
      </c>
      <c r="B8">
        <v>0.5</v>
      </c>
      <c r="C8">
        <f t="shared" si="1"/>
        <v>100</v>
      </c>
      <c r="D8">
        <v>7</v>
      </c>
      <c r="E8">
        <v>1</v>
      </c>
      <c r="F8">
        <f t="shared" si="2"/>
        <v>0.4</v>
      </c>
      <c r="G8">
        <f t="shared" si="3"/>
        <v>0.12</v>
      </c>
      <c r="H8">
        <v>0</v>
      </c>
      <c r="I8">
        <v>0</v>
      </c>
      <c r="J8">
        <v>1</v>
      </c>
      <c r="K8">
        <v>1</v>
      </c>
      <c r="L8">
        <v>0</v>
      </c>
      <c r="M8">
        <v>20</v>
      </c>
      <c r="N8">
        <v>1</v>
      </c>
      <c r="O8">
        <v>1.1000000000000001</v>
      </c>
      <c r="P8">
        <v>0.9</v>
      </c>
      <c r="R8">
        <v>400</v>
      </c>
    </row>
    <row r="9" spans="1:19">
      <c r="A9">
        <f t="shared" si="0"/>
        <v>3.5</v>
      </c>
      <c r="B9">
        <v>0.5</v>
      </c>
      <c r="C9">
        <f t="shared" si="1"/>
        <v>0</v>
      </c>
      <c r="D9">
        <v>8</v>
      </c>
      <c r="E9">
        <v>1</v>
      </c>
      <c r="F9">
        <f t="shared" ref="F9" si="4">R9*0.001</f>
        <v>0</v>
      </c>
      <c r="G9">
        <f t="shared" ref="G9" si="5">F9*0.3</f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20</v>
      </c>
      <c r="N9">
        <v>1</v>
      </c>
      <c r="O9">
        <v>1.1000000000000001</v>
      </c>
      <c r="P9">
        <v>0.9</v>
      </c>
      <c r="R9">
        <v>0</v>
      </c>
    </row>
    <row r="10" spans="1:19">
      <c r="A10">
        <f>A9</f>
        <v>3.5</v>
      </c>
      <c r="B10">
        <v>1</v>
      </c>
      <c r="C10">
        <f t="shared" si="1"/>
        <v>157</v>
      </c>
      <c r="D10">
        <v>9</v>
      </c>
      <c r="E10">
        <v>1</v>
      </c>
      <c r="F10">
        <f t="shared" si="2"/>
        <v>0.63</v>
      </c>
      <c r="G10">
        <f t="shared" si="3"/>
        <v>0.189</v>
      </c>
      <c r="H10">
        <v>0</v>
      </c>
      <c r="I10">
        <v>0</v>
      </c>
      <c r="J10">
        <v>1</v>
      </c>
      <c r="K10">
        <v>1</v>
      </c>
      <c r="L10">
        <v>0</v>
      </c>
      <c r="M10">
        <v>20</v>
      </c>
      <c r="N10">
        <v>1</v>
      </c>
      <c r="O10">
        <v>1.1000000000000001</v>
      </c>
      <c r="P10">
        <v>0.9</v>
      </c>
      <c r="R10">
        <v>630</v>
      </c>
    </row>
    <row r="11" spans="1:19">
      <c r="A11">
        <f>A10</f>
        <v>3.5</v>
      </c>
      <c r="B11">
        <v>1.5</v>
      </c>
      <c r="C11">
        <f t="shared" si="1"/>
        <v>157</v>
      </c>
      <c r="D11">
        <v>10</v>
      </c>
      <c r="E11">
        <v>1</v>
      </c>
      <c r="F11">
        <f t="shared" si="2"/>
        <v>0.63</v>
      </c>
      <c r="G11">
        <f t="shared" si="3"/>
        <v>0.189</v>
      </c>
      <c r="H11">
        <v>0</v>
      </c>
      <c r="I11">
        <v>0</v>
      </c>
      <c r="J11">
        <v>1</v>
      </c>
      <c r="K11">
        <v>1</v>
      </c>
      <c r="L11">
        <v>0</v>
      </c>
      <c r="M11">
        <v>20</v>
      </c>
      <c r="N11">
        <v>1</v>
      </c>
      <c r="O11">
        <v>1.1000000000000001</v>
      </c>
      <c r="P11">
        <v>0.9</v>
      </c>
      <c r="R11">
        <v>630</v>
      </c>
    </row>
    <row r="12" spans="1:19">
      <c r="A12">
        <f t="shared" si="0"/>
        <v>4</v>
      </c>
      <c r="B12">
        <v>0.5</v>
      </c>
      <c r="C12">
        <f t="shared" si="1"/>
        <v>100</v>
      </c>
      <c r="D12">
        <v>11</v>
      </c>
      <c r="E12">
        <v>1</v>
      </c>
      <c r="F12">
        <f t="shared" si="2"/>
        <v>0.4</v>
      </c>
      <c r="G12">
        <f t="shared" si="3"/>
        <v>0.12</v>
      </c>
      <c r="H12">
        <v>0</v>
      </c>
      <c r="I12">
        <v>0</v>
      </c>
      <c r="J12">
        <v>1</v>
      </c>
      <c r="K12">
        <v>1</v>
      </c>
      <c r="L12">
        <v>0</v>
      </c>
      <c r="M12">
        <v>20</v>
      </c>
      <c r="N12">
        <v>1</v>
      </c>
      <c r="O12">
        <v>1.1000000000000001</v>
      </c>
      <c r="P12">
        <v>0.9</v>
      </c>
      <c r="R12">
        <v>400</v>
      </c>
    </row>
    <row r="13" spans="1:19">
      <c r="A13">
        <f t="shared" si="0"/>
        <v>4.5</v>
      </c>
      <c r="B13">
        <v>0.5</v>
      </c>
      <c r="C13">
        <f t="shared" si="1"/>
        <v>62</v>
      </c>
      <c r="D13">
        <v>12</v>
      </c>
      <c r="E13">
        <v>1</v>
      </c>
      <c r="F13">
        <f t="shared" si="2"/>
        <v>0.25</v>
      </c>
      <c r="G13">
        <f t="shared" si="3"/>
        <v>7.4999999999999997E-2</v>
      </c>
      <c r="H13">
        <v>0</v>
      </c>
      <c r="I13">
        <v>0</v>
      </c>
      <c r="J13">
        <v>1</v>
      </c>
      <c r="K13">
        <v>1</v>
      </c>
      <c r="L13">
        <v>0</v>
      </c>
      <c r="M13">
        <v>20</v>
      </c>
      <c r="N13">
        <v>1</v>
      </c>
      <c r="O13">
        <v>1.1000000000000001</v>
      </c>
      <c r="P13">
        <v>0.9</v>
      </c>
      <c r="R13">
        <v>250</v>
      </c>
    </row>
    <row r="14" spans="1:19">
      <c r="A14">
        <f t="shared" si="0"/>
        <v>5</v>
      </c>
      <c r="B14">
        <v>0.5</v>
      </c>
      <c r="C14">
        <f t="shared" si="1"/>
        <v>157</v>
      </c>
      <c r="D14">
        <v>13</v>
      </c>
      <c r="E14">
        <v>1</v>
      </c>
      <c r="F14">
        <f t="shared" si="2"/>
        <v>0.63</v>
      </c>
      <c r="G14">
        <f t="shared" si="3"/>
        <v>0.189</v>
      </c>
      <c r="H14">
        <v>0</v>
      </c>
      <c r="I14">
        <v>0</v>
      </c>
      <c r="J14">
        <v>1</v>
      </c>
      <c r="K14">
        <v>1</v>
      </c>
      <c r="L14">
        <v>0</v>
      </c>
      <c r="M14">
        <v>20</v>
      </c>
      <c r="N14">
        <v>1</v>
      </c>
      <c r="O14">
        <v>1.1000000000000001</v>
      </c>
      <c r="P14">
        <v>0.9</v>
      </c>
      <c r="R14">
        <v>630</v>
      </c>
    </row>
    <row r="15" spans="1:19">
      <c r="A15">
        <f t="shared" si="0"/>
        <v>5.5</v>
      </c>
      <c r="B15">
        <v>0.5</v>
      </c>
      <c r="C15">
        <f t="shared" si="1"/>
        <v>157</v>
      </c>
      <c r="D15">
        <v>14</v>
      </c>
      <c r="E15">
        <v>1</v>
      </c>
      <c r="F15">
        <f t="shared" si="2"/>
        <v>0.63</v>
      </c>
      <c r="G15">
        <f t="shared" si="3"/>
        <v>0.189</v>
      </c>
      <c r="H15">
        <v>0</v>
      </c>
      <c r="I15">
        <v>0</v>
      </c>
      <c r="J15">
        <v>1</v>
      </c>
      <c r="K15">
        <v>1</v>
      </c>
      <c r="L15">
        <v>0</v>
      </c>
      <c r="M15">
        <v>20</v>
      </c>
      <c r="N15">
        <v>1</v>
      </c>
      <c r="O15">
        <v>1.1000000000000001</v>
      </c>
      <c r="P15">
        <v>0.9</v>
      </c>
      <c r="R15">
        <v>630</v>
      </c>
    </row>
    <row r="16" spans="1:19">
      <c r="A16">
        <f t="shared" si="0"/>
        <v>6</v>
      </c>
      <c r="B16">
        <v>0.5</v>
      </c>
      <c r="C16">
        <f t="shared" si="1"/>
        <v>157</v>
      </c>
      <c r="D16">
        <v>15</v>
      </c>
      <c r="E16">
        <v>1</v>
      </c>
      <c r="F16">
        <f t="shared" si="2"/>
        <v>0.63</v>
      </c>
      <c r="G16">
        <f t="shared" si="3"/>
        <v>0.189</v>
      </c>
      <c r="H16">
        <v>0</v>
      </c>
      <c r="I16">
        <v>0</v>
      </c>
      <c r="J16">
        <v>1</v>
      </c>
      <c r="K16">
        <v>1</v>
      </c>
      <c r="L16">
        <v>0</v>
      </c>
      <c r="M16">
        <v>20</v>
      </c>
      <c r="N16">
        <v>1</v>
      </c>
      <c r="O16">
        <v>1.1000000000000001</v>
      </c>
      <c r="P16">
        <v>0.9</v>
      </c>
      <c r="R16">
        <v>630</v>
      </c>
    </row>
    <row r="17" spans="1:18">
      <c r="A17">
        <f t="shared" si="0"/>
        <v>6.5</v>
      </c>
      <c r="B17">
        <v>0.5</v>
      </c>
      <c r="C17">
        <f t="shared" si="1"/>
        <v>0</v>
      </c>
      <c r="D17">
        <v>16</v>
      </c>
      <c r="E17">
        <v>1</v>
      </c>
      <c r="F17">
        <f t="shared" ref="F17" si="6">R17*0.001</f>
        <v>0</v>
      </c>
      <c r="G17">
        <f t="shared" ref="G17" si="7">F17*0.3</f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20</v>
      </c>
      <c r="N17">
        <v>1</v>
      </c>
      <c r="O17">
        <v>1.1000000000000001</v>
      </c>
      <c r="P17">
        <v>0.9</v>
      </c>
      <c r="R17">
        <v>0</v>
      </c>
    </row>
    <row r="18" spans="1:18">
      <c r="A18">
        <f>A17</f>
        <v>6.5</v>
      </c>
      <c r="B18">
        <v>1</v>
      </c>
      <c r="C18">
        <f t="shared" si="1"/>
        <v>100</v>
      </c>
      <c r="D18">
        <v>17</v>
      </c>
      <c r="E18">
        <v>1</v>
      </c>
      <c r="F18">
        <f t="shared" si="2"/>
        <v>0.4</v>
      </c>
      <c r="G18">
        <f t="shared" si="3"/>
        <v>0.12</v>
      </c>
      <c r="H18">
        <v>0</v>
      </c>
      <c r="I18">
        <v>0</v>
      </c>
      <c r="J18">
        <v>1</v>
      </c>
      <c r="K18">
        <v>1</v>
      </c>
      <c r="L18">
        <v>0</v>
      </c>
      <c r="M18">
        <v>20</v>
      </c>
      <c r="N18">
        <v>1</v>
      </c>
      <c r="O18">
        <v>1.1000000000000001</v>
      </c>
      <c r="P18">
        <v>0.9</v>
      </c>
      <c r="R18">
        <v>400</v>
      </c>
    </row>
    <row r="19" spans="1:18">
      <c r="A19">
        <f t="shared" si="0"/>
        <v>7</v>
      </c>
      <c r="B19">
        <v>0.5</v>
      </c>
      <c r="C19">
        <f t="shared" si="1"/>
        <v>157</v>
      </c>
      <c r="D19">
        <v>18</v>
      </c>
      <c r="E19">
        <v>1</v>
      </c>
      <c r="F19">
        <f t="shared" si="2"/>
        <v>0.63</v>
      </c>
      <c r="G19">
        <f t="shared" si="3"/>
        <v>0.189</v>
      </c>
      <c r="H19">
        <v>0</v>
      </c>
      <c r="I19">
        <v>0</v>
      </c>
      <c r="J19">
        <v>1</v>
      </c>
      <c r="K19">
        <v>1</v>
      </c>
      <c r="L19">
        <v>0</v>
      </c>
      <c r="M19">
        <v>20</v>
      </c>
      <c r="N19">
        <v>1</v>
      </c>
      <c r="O19">
        <v>1.1000000000000001</v>
      </c>
      <c r="P19">
        <v>0.9</v>
      </c>
      <c r="R19">
        <v>630</v>
      </c>
    </row>
    <row r="20" spans="1:18">
      <c r="A20">
        <f t="shared" si="0"/>
        <v>7.5</v>
      </c>
      <c r="B20">
        <v>0.5</v>
      </c>
      <c r="C20">
        <f t="shared" si="1"/>
        <v>100</v>
      </c>
      <c r="D20">
        <v>19</v>
      </c>
      <c r="E20">
        <v>1</v>
      </c>
      <c r="F20">
        <f t="shared" si="2"/>
        <v>0.4</v>
      </c>
      <c r="G20">
        <f t="shared" si="3"/>
        <v>0.12</v>
      </c>
      <c r="H20">
        <v>0</v>
      </c>
      <c r="I20">
        <v>0</v>
      </c>
      <c r="J20">
        <v>1</v>
      </c>
      <c r="K20">
        <v>1</v>
      </c>
      <c r="L20">
        <v>0</v>
      </c>
      <c r="M20">
        <v>20</v>
      </c>
      <c r="N20">
        <v>1</v>
      </c>
      <c r="O20">
        <v>1.1000000000000001</v>
      </c>
      <c r="P20">
        <v>0.9</v>
      </c>
      <c r="R20">
        <v>400</v>
      </c>
    </row>
    <row r="21" spans="1:18">
      <c r="A21">
        <v>0.5</v>
      </c>
      <c r="B21">
        <v>3</v>
      </c>
      <c r="C21">
        <f t="shared" si="1"/>
        <v>157</v>
      </c>
      <c r="D21">
        <v>20</v>
      </c>
      <c r="E21">
        <v>1</v>
      </c>
      <c r="F21">
        <f t="shared" ref="F21:F40" si="8">R21*0.001</f>
        <v>0.63</v>
      </c>
      <c r="G21">
        <f t="shared" ref="G21:G40" si="9">F21*0.3</f>
        <v>0.189</v>
      </c>
      <c r="H21">
        <v>0</v>
      </c>
      <c r="I21">
        <v>0</v>
      </c>
      <c r="J21">
        <v>1</v>
      </c>
      <c r="K21">
        <v>1</v>
      </c>
      <c r="L21">
        <v>0</v>
      </c>
      <c r="M21">
        <v>20</v>
      </c>
      <c r="N21">
        <v>1</v>
      </c>
      <c r="O21">
        <v>1.1000000000000001</v>
      </c>
      <c r="P21">
        <v>0.9</v>
      </c>
      <c r="R21">
        <v>630</v>
      </c>
    </row>
    <row r="22" spans="1:18">
      <c r="A22">
        <f t="shared" si="0"/>
        <v>1</v>
      </c>
      <c r="B22">
        <v>3</v>
      </c>
      <c r="C22">
        <f t="shared" si="1"/>
        <v>157</v>
      </c>
      <c r="D22">
        <v>21</v>
      </c>
      <c r="E22">
        <v>1</v>
      </c>
      <c r="F22">
        <f t="shared" si="8"/>
        <v>0.63</v>
      </c>
      <c r="G22">
        <f t="shared" si="9"/>
        <v>0.189</v>
      </c>
      <c r="H22">
        <v>0</v>
      </c>
      <c r="I22">
        <v>0</v>
      </c>
      <c r="J22">
        <v>1</v>
      </c>
      <c r="K22">
        <v>1</v>
      </c>
      <c r="L22">
        <v>0</v>
      </c>
      <c r="M22">
        <v>20</v>
      </c>
      <c r="N22">
        <v>1</v>
      </c>
      <c r="O22">
        <v>1.1000000000000001</v>
      </c>
      <c r="P22">
        <v>0.9</v>
      </c>
      <c r="R22">
        <v>630</v>
      </c>
    </row>
    <row r="23" spans="1:18">
      <c r="A23">
        <f t="shared" si="0"/>
        <v>1.5</v>
      </c>
      <c r="B23">
        <v>3</v>
      </c>
      <c r="C23">
        <f t="shared" si="1"/>
        <v>100</v>
      </c>
      <c r="D23">
        <v>22</v>
      </c>
      <c r="E23">
        <v>1</v>
      </c>
      <c r="F23">
        <f t="shared" si="8"/>
        <v>0.4</v>
      </c>
      <c r="G23">
        <f t="shared" si="9"/>
        <v>0.12</v>
      </c>
      <c r="H23">
        <v>0</v>
      </c>
      <c r="I23">
        <v>0</v>
      </c>
      <c r="J23">
        <v>1</v>
      </c>
      <c r="K23">
        <v>1</v>
      </c>
      <c r="L23">
        <v>0</v>
      </c>
      <c r="M23">
        <v>20</v>
      </c>
      <c r="N23">
        <v>1</v>
      </c>
      <c r="O23">
        <v>1.1000000000000001</v>
      </c>
      <c r="P23">
        <v>0.9</v>
      </c>
      <c r="R23">
        <v>400</v>
      </c>
    </row>
    <row r="24" spans="1:18">
      <c r="A24">
        <f t="shared" si="0"/>
        <v>2</v>
      </c>
      <c r="B24">
        <v>3</v>
      </c>
      <c r="C24">
        <f t="shared" si="1"/>
        <v>62</v>
      </c>
      <c r="D24">
        <v>23</v>
      </c>
      <c r="E24">
        <v>1</v>
      </c>
      <c r="F24">
        <f t="shared" si="8"/>
        <v>0.25</v>
      </c>
      <c r="G24">
        <f t="shared" si="9"/>
        <v>7.4999999999999997E-2</v>
      </c>
      <c r="H24">
        <v>0</v>
      </c>
      <c r="I24">
        <v>0</v>
      </c>
      <c r="J24">
        <v>1</v>
      </c>
      <c r="K24">
        <v>1</v>
      </c>
      <c r="L24">
        <v>0</v>
      </c>
      <c r="M24">
        <v>20</v>
      </c>
      <c r="N24">
        <v>1</v>
      </c>
      <c r="O24">
        <v>1.1000000000000001</v>
      </c>
      <c r="P24">
        <v>0.9</v>
      </c>
      <c r="R24">
        <v>250</v>
      </c>
    </row>
    <row r="25" spans="1:18">
      <c r="A25">
        <f t="shared" si="0"/>
        <v>2.5</v>
      </c>
      <c r="B25">
        <v>3</v>
      </c>
      <c r="C25">
        <f t="shared" si="1"/>
        <v>0</v>
      </c>
      <c r="D25">
        <v>24</v>
      </c>
      <c r="E25">
        <v>1</v>
      </c>
      <c r="F25">
        <f t="shared" ref="F25" si="10">R25*0.001</f>
        <v>0</v>
      </c>
      <c r="G25">
        <f t="shared" ref="G25" si="11">F25*0.3</f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20</v>
      </c>
      <c r="N25">
        <v>1</v>
      </c>
      <c r="O25">
        <v>1.1000000000000001</v>
      </c>
      <c r="P25">
        <v>0.9</v>
      </c>
      <c r="R25">
        <v>0</v>
      </c>
    </row>
    <row r="26" spans="1:18">
      <c r="A26">
        <f>A25</f>
        <v>2.5</v>
      </c>
      <c r="B26">
        <f>B25-0.5</f>
        <v>2.5</v>
      </c>
      <c r="C26">
        <f t="shared" si="1"/>
        <v>157</v>
      </c>
      <c r="D26">
        <v>25</v>
      </c>
      <c r="E26">
        <v>1</v>
      </c>
      <c r="F26">
        <f t="shared" si="8"/>
        <v>0.63</v>
      </c>
      <c r="G26">
        <f t="shared" si="9"/>
        <v>0.189</v>
      </c>
      <c r="H26">
        <v>0</v>
      </c>
      <c r="I26">
        <v>0</v>
      </c>
      <c r="J26">
        <v>1</v>
      </c>
      <c r="K26">
        <v>1</v>
      </c>
      <c r="L26">
        <v>0</v>
      </c>
      <c r="M26">
        <v>20</v>
      </c>
      <c r="N26">
        <v>1</v>
      </c>
      <c r="O26">
        <v>1.1000000000000001</v>
      </c>
      <c r="P26">
        <v>0.9</v>
      </c>
      <c r="R26">
        <v>630</v>
      </c>
    </row>
    <row r="27" spans="1:18">
      <c r="A27">
        <f t="shared" ref="A27:A28" si="12">A26</f>
        <v>2.5</v>
      </c>
      <c r="B27">
        <f t="shared" ref="B27:B28" si="13">B26-0.5</f>
        <v>2</v>
      </c>
      <c r="C27">
        <f t="shared" si="1"/>
        <v>157</v>
      </c>
      <c r="D27">
        <v>26</v>
      </c>
      <c r="E27">
        <v>1</v>
      </c>
      <c r="F27">
        <f t="shared" si="8"/>
        <v>0.63</v>
      </c>
      <c r="G27">
        <f t="shared" si="9"/>
        <v>0.189</v>
      </c>
      <c r="H27">
        <v>0</v>
      </c>
      <c r="I27">
        <v>0</v>
      </c>
      <c r="J27">
        <v>1</v>
      </c>
      <c r="K27">
        <v>1</v>
      </c>
      <c r="L27">
        <v>0</v>
      </c>
      <c r="M27">
        <v>20</v>
      </c>
      <c r="N27">
        <v>1</v>
      </c>
      <c r="O27">
        <v>1.1000000000000001</v>
      </c>
      <c r="P27">
        <v>0.9</v>
      </c>
      <c r="R27">
        <v>630</v>
      </c>
    </row>
    <row r="28" spans="1:18">
      <c r="A28">
        <f t="shared" si="12"/>
        <v>2.5</v>
      </c>
      <c r="B28">
        <f t="shared" si="13"/>
        <v>1.5</v>
      </c>
      <c r="C28">
        <f t="shared" si="1"/>
        <v>100</v>
      </c>
      <c r="D28">
        <v>27</v>
      </c>
      <c r="E28">
        <v>1</v>
      </c>
      <c r="F28">
        <f t="shared" si="8"/>
        <v>0.4</v>
      </c>
      <c r="G28">
        <f t="shared" si="9"/>
        <v>0.12</v>
      </c>
      <c r="H28">
        <v>0</v>
      </c>
      <c r="I28">
        <v>0</v>
      </c>
      <c r="J28">
        <v>1</v>
      </c>
      <c r="K28">
        <v>1</v>
      </c>
      <c r="L28">
        <v>0</v>
      </c>
      <c r="M28">
        <v>20</v>
      </c>
      <c r="N28">
        <v>1</v>
      </c>
      <c r="O28">
        <v>1.1000000000000001</v>
      </c>
      <c r="P28">
        <v>0.9</v>
      </c>
      <c r="R28">
        <v>400</v>
      </c>
    </row>
    <row r="29" spans="1:18">
      <c r="A29">
        <f t="shared" si="0"/>
        <v>3</v>
      </c>
      <c r="B29">
        <v>3</v>
      </c>
      <c r="C29">
        <f t="shared" si="1"/>
        <v>157</v>
      </c>
      <c r="D29">
        <v>28</v>
      </c>
      <c r="E29">
        <v>1</v>
      </c>
      <c r="F29">
        <f t="shared" si="8"/>
        <v>0.63</v>
      </c>
      <c r="G29">
        <f t="shared" si="9"/>
        <v>0.189</v>
      </c>
      <c r="H29">
        <v>0</v>
      </c>
      <c r="I29">
        <v>0</v>
      </c>
      <c r="J29">
        <v>1</v>
      </c>
      <c r="K29">
        <v>1</v>
      </c>
      <c r="L29">
        <v>0</v>
      </c>
      <c r="M29">
        <v>20</v>
      </c>
      <c r="N29">
        <v>1</v>
      </c>
      <c r="O29">
        <v>1.1000000000000001</v>
      </c>
      <c r="P29">
        <v>0.9</v>
      </c>
      <c r="R29">
        <v>630</v>
      </c>
    </row>
    <row r="30" spans="1:18">
      <c r="A30">
        <f t="shared" si="0"/>
        <v>3.5</v>
      </c>
      <c r="B30">
        <v>3</v>
      </c>
      <c r="C30">
        <f t="shared" si="1"/>
        <v>157</v>
      </c>
      <c r="D30">
        <v>29</v>
      </c>
      <c r="E30">
        <v>1</v>
      </c>
      <c r="F30">
        <f t="shared" si="8"/>
        <v>0.63</v>
      </c>
      <c r="G30">
        <f t="shared" si="9"/>
        <v>0.189</v>
      </c>
      <c r="H30">
        <v>0</v>
      </c>
      <c r="I30">
        <v>0</v>
      </c>
      <c r="J30">
        <v>1</v>
      </c>
      <c r="K30">
        <v>1</v>
      </c>
      <c r="L30">
        <v>0</v>
      </c>
      <c r="M30">
        <v>20</v>
      </c>
      <c r="N30">
        <v>1</v>
      </c>
      <c r="O30">
        <v>1.1000000000000001</v>
      </c>
      <c r="P30">
        <v>0.9</v>
      </c>
      <c r="R30">
        <v>630</v>
      </c>
    </row>
    <row r="31" spans="1:18">
      <c r="A31">
        <f t="shared" si="0"/>
        <v>4</v>
      </c>
      <c r="B31">
        <v>3</v>
      </c>
      <c r="C31">
        <f t="shared" si="1"/>
        <v>157</v>
      </c>
      <c r="D31">
        <v>30</v>
      </c>
      <c r="E31">
        <v>1</v>
      </c>
      <c r="F31">
        <f t="shared" si="8"/>
        <v>0.63</v>
      </c>
      <c r="G31">
        <f t="shared" si="9"/>
        <v>0.189</v>
      </c>
      <c r="H31">
        <v>0</v>
      </c>
      <c r="I31">
        <v>0</v>
      </c>
      <c r="J31">
        <v>1</v>
      </c>
      <c r="K31">
        <v>1</v>
      </c>
      <c r="L31">
        <v>0</v>
      </c>
      <c r="M31">
        <v>20</v>
      </c>
      <c r="N31">
        <v>1</v>
      </c>
      <c r="O31">
        <v>1.1000000000000001</v>
      </c>
      <c r="P31">
        <v>0.9</v>
      </c>
      <c r="R31">
        <v>630</v>
      </c>
    </row>
    <row r="32" spans="1:18">
      <c r="A32">
        <f t="shared" si="0"/>
        <v>4.5</v>
      </c>
      <c r="B32">
        <v>3</v>
      </c>
      <c r="C32">
        <f t="shared" si="1"/>
        <v>157</v>
      </c>
      <c r="D32">
        <v>31</v>
      </c>
      <c r="E32">
        <v>1</v>
      </c>
      <c r="F32">
        <f t="shared" si="8"/>
        <v>0.63</v>
      </c>
      <c r="G32">
        <f t="shared" si="9"/>
        <v>0.189</v>
      </c>
      <c r="H32">
        <v>0</v>
      </c>
      <c r="I32">
        <v>0</v>
      </c>
      <c r="J32">
        <v>1</v>
      </c>
      <c r="K32">
        <v>1</v>
      </c>
      <c r="L32">
        <v>0</v>
      </c>
      <c r="M32">
        <v>20</v>
      </c>
      <c r="N32">
        <v>1</v>
      </c>
      <c r="O32">
        <v>1.1000000000000001</v>
      </c>
      <c r="P32">
        <v>0.9</v>
      </c>
      <c r="R32">
        <v>630</v>
      </c>
    </row>
    <row r="33" spans="1:18">
      <c r="A33">
        <f t="shared" si="0"/>
        <v>5</v>
      </c>
      <c r="B33">
        <v>3</v>
      </c>
      <c r="C33">
        <f t="shared" si="1"/>
        <v>100</v>
      </c>
      <c r="D33">
        <v>32</v>
      </c>
      <c r="E33">
        <v>1</v>
      </c>
      <c r="F33">
        <f t="shared" si="8"/>
        <v>0.4</v>
      </c>
      <c r="G33">
        <f t="shared" si="9"/>
        <v>0.12</v>
      </c>
      <c r="H33">
        <v>0</v>
      </c>
      <c r="I33">
        <v>0</v>
      </c>
      <c r="J33">
        <v>1</v>
      </c>
      <c r="K33">
        <v>1</v>
      </c>
      <c r="L33">
        <v>0</v>
      </c>
      <c r="M33">
        <v>20</v>
      </c>
      <c r="N33">
        <v>1</v>
      </c>
      <c r="O33">
        <v>1.1000000000000001</v>
      </c>
      <c r="P33">
        <v>0.9</v>
      </c>
      <c r="R33">
        <v>400</v>
      </c>
    </row>
    <row r="34" spans="1:18">
      <c r="A34">
        <f t="shared" si="0"/>
        <v>5.5</v>
      </c>
      <c r="B34">
        <v>3</v>
      </c>
      <c r="C34">
        <f t="shared" si="1"/>
        <v>62</v>
      </c>
      <c r="D34">
        <v>33</v>
      </c>
      <c r="E34">
        <v>1</v>
      </c>
      <c r="F34">
        <f t="shared" si="8"/>
        <v>0.25</v>
      </c>
      <c r="G34">
        <f t="shared" si="9"/>
        <v>7.4999999999999997E-2</v>
      </c>
      <c r="H34">
        <v>0</v>
      </c>
      <c r="I34">
        <v>0</v>
      </c>
      <c r="J34">
        <v>1</v>
      </c>
      <c r="K34">
        <v>1</v>
      </c>
      <c r="L34">
        <v>0</v>
      </c>
      <c r="M34">
        <v>20</v>
      </c>
      <c r="N34">
        <v>1</v>
      </c>
      <c r="O34">
        <v>1.1000000000000001</v>
      </c>
      <c r="P34">
        <v>0.9</v>
      </c>
      <c r="R34">
        <v>250</v>
      </c>
    </row>
    <row r="35" spans="1:18">
      <c r="A35">
        <f t="shared" ref="A35" si="14">A34+0.5</f>
        <v>6</v>
      </c>
      <c r="B35">
        <v>3</v>
      </c>
      <c r="C35">
        <f t="shared" ref="C35" si="15">IF(R35=400,100,IF(R35=630,157,IF(R35=1000,250,IF(R35=250,62,0))))</f>
        <v>0</v>
      </c>
      <c r="D35">
        <v>34</v>
      </c>
      <c r="E35">
        <v>1</v>
      </c>
      <c r="F35">
        <f t="shared" ref="F35" si="16">R35*0.001</f>
        <v>0</v>
      </c>
      <c r="G35">
        <f t="shared" ref="G35" si="17">F35*0.3</f>
        <v>0</v>
      </c>
      <c r="H35">
        <v>0</v>
      </c>
      <c r="I35">
        <v>0</v>
      </c>
      <c r="J35">
        <v>1</v>
      </c>
      <c r="K35">
        <v>1</v>
      </c>
      <c r="L35">
        <v>0</v>
      </c>
      <c r="M35">
        <v>20</v>
      </c>
      <c r="N35">
        <v>1</v>
      </c>
      <c r="O35">
        <v>1.1000000000000001</v>
      </c>
      <c r="P35">
        <v>0.9</v>
      </c>
      <c r="R35">
        <v>0</v>
      </c>
    </row>
    <row r="36" spans="1:18">
      <c r="A36">
        <f>A35</f>
        <v>6</v>
      </c>
      <c r="B36">
        <f>B35-0.5</f>
        <v>2.5</v>
      </c>
      <c r="C36">
        <f t="shared" si="1"/>
        <v>157</v>
      </c>
      <c r="D36">
        <v>35</v>
      </c>
      <c r="E36">
        <v>1</v>
      </c>
      <c r="F36">
        <f t="shared" si="8"/>
        <v>0.63</v>
      </c>
      <c r="G36">
        <f t="shared" si="9"/>
        <v>0.189</v>
      </c>
      <c r="H36">
        <v>0</v>
      </c>
      <c r="I36">
        <v>0</v>
      </c>
      <c r="J36">
        <v>1</v>
      </c>
      <c r="K36">
        <v>1</v>
      </c>
      <c r="L36">
        <v>0</v>
      </c>
      <c r="M36">
        <v>20</v>
      </c>
      <c r="N36">
        <v>1</v>
      </c>
      <c r="O36">
        <v>1.1000000000000001</v>
      </c>
      <c r="P36">
        <v>0.9</v>
      </c>
      <c r="R36">
        <v>630</v>
      </c>
    </row>
    <row r="37" spans="1:18">
      <c r="A37">
        <f>A36</f>
        <v>6</v>
      </c>
      <c r="B37">
        <f>B36-0.5</f>
        <v>2</v>
      </c>
      <c r="C37">
        <f t="shared" si="1"/>
        <v>100</v>
      </c>
      <c r="D37">
        <v>36</v>
      </c>
      <c r="E37">
        <v>1</v>
      </c>
      <c r="F37">
        <f t="shared" si="8"/>
        <v>0.4</v>
      </c>
      <c r="G37">
        <f t="shared" si="9"/>
        <v>0.12</v>
      </c>
      <c r="H37">
        <v>0</v>
      </c>
      <c r="I37">
        <v>0</v>
      </c>
      <c r="J37">
        <v>1</v>
      </c>
      <c r="K37">
        <v>1</v>
      </c>
      <c r="L37">
        <v>0</v>
      </c>
      <c r="M37">
        <v>20</v>
      </c>
      <c r="N37">
        <v>1</v>
      </c>
      <c r="O37">
        <v>1.1000000000000001</v>
      </c>
      <c r="P37">
        <v>0.9</v>
      </c>
      <c r="R37">
        <v>400</v>
      </c>
    </row>
    <row r="38" spans="1:18">
      <c r="A38">
        <f t="shared" si="0"/>
        <v>6.5</v>
      </c>
      <c r="B38">
        <v>3</v>
      </c>
      <c r="C38">
        <f t="shared" si="1"/>
        <v>157</v>
      </c>
      <c r="D38">
        <v>37</v>
      </c>
      <c r="E38">
        <v>1</v>
      </c>
      <c r="F38">
        <f t="shared" si="8"/>
        <v>0.63</v>
      </c>
      <c r="G38">
        <f t="shared" si="9"/>
        <v>0.189</v>
      </c>
      <c r="H38">
        <v>0</v>
      </c>
      <c r="I38">
        <v>0</v>
      </c>
      <c r="J38">
        <v>1</v>
      </c>
      <c r="K38">
        <v>1</v>
      </c>
      <c r="L38">
        <v>0</v>
      </c>
      <c r="M38">
        <v>20</v>
      </c>
      <c r="N38">
        <v>1</v>
      </c>
      <c r="O38">
        <v>1.1000000000000001</v>
      </c>
      <c r="P38">
        <v>0.9</v>
      </c>
      <c r="R38">
        <v>630</v>
      </c>
    </row>
    <row r="39" spans="1:18">
      <c r="A39">
        <f t="shared" si="0"/>
        <v>7</v>
      </c>
      <c r="B39">
        <v>3</v>
      </c>
      <c r="C39">
        <f t="shared" si="1"/>
        <v>157</v>
      </c>
      <c r="D39">
        <v>38</v>
      </c>
      <c r="E39">
        <v>1</v>
      </c>
      <c r="F39">
        <f t="shared" si="8"/>
        <v>0.63</v>
      </c>
      <c r="G39">
        <f t="shared" si="9"/>
        <v>0.189</v>
      </c>
      <c r="H39">
        <v>0</v>
      </c>
      <c r="I39">
        <v>0</v>
      </c>
      <c r="J39">
        <v>1</v>
      </c>
      <c r="K39">
        <v>1</v>
      </c>
      <c r="L39">
        <v>0</v>
      </c>
      <c r="M39">
        <v>20</v>
      </c>
      <c r="N39">
        <v>1</v>
      </c>
      <c r="O39">
        <v>1.1000000000000001</v>
      </c>
      <c r="P39">
        <v>0.9</v>
      </c>
      <c r="R39">
        <v>630</v>
      </c>
    </row>
    <row r="40" spans="1:18">
      <c r="A40">
        <f t="shared" si="0"/>
        <v>7.5</v>
      </c>
      <c r="B40">
        <v>3</v>
      </c>
      <c r="C40">
        <f t="shared" si="1"/>
        <v>100</v>
      </c>
      <c r="D40">
        <v>39</v>
      </c>
      <c r="E40">
        <v>1</v>
      </c>
      <c r="F40">
        <f t="shared" si="8"/>
        <v>0.4</v>
      </c>
      <c r="G40">
        <f t="shared" si="9"/>
        <v>0.12</v>
      </c>
      <c r="H40">
        <v>0</v>
      </c>
      <c r="I40">
        <v>0</v>
      </c>
      <c r="J40">
        <v>1</v>
      </c>
      <c r="K40">
        <v>1</v>
      </c>
      <c r="L40">
        <v>0</v>
      </c>
      <c r="M40">
        <v>20</v>
      </c>
      <c r="N40">
        <v>1</v>
      </c>
      <c r="O40">
        <v>1.1000000000000001</v>
      </c>
      <c r="P40">
        <v>0.9</v>
      </c>
      <c r="R40">
        <v>400</v>
      </c>
    </row>
    <row r="41" spans="1:18">
      <c r="A41">
        <v>0</v>
      </c>
      <c r="B41">
        <v>1.5</v>
      </c>
      <c r="C41">
        <f t="shared" si="1"/>
        <v>157</v>
      </c>
      <c r="D41">
        <v>40</v>
      </c>
      <c r="E41">
        <v>3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0</v>
      </c>
      <c r="M41">
        <v>132</v>
      </c>
      <c r="N41">
        <v>1</v>
      </c>
      <c r="O41">
        <v>1.1000000000000001</v>
      </c>
      <c r="P41">
        <v>0.9</v>
      </c>
      <c r="R41">
        <v>630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"/>
  <sheetViews>
    <sheetView workbookViewId="0">
      <selection activeCell="E15" sqref="E15"/>
    </sheetView>
  </sheetViews>
  <sheetFormatPr baseColWidth="10" defaultRowHeight="15"/>
  <sheetData>
    <row r="1" spans="1:3">
      <c r="A1" t="s">
        <v>32</v>
      </c>
      <c r="B1" t="s">
        <v>19</v>
      </c>
      <c r="C1" t="s">
        <v>0</v>
      </c>
    </row>
    <row r="2" spans="1:3">
      <c r="A2" t="s">
        <v>40</v>
      </c>
      <c r="B2">
        <v>1</v>
      </c>
      <c r="C2">
        <v>1</v>
      </c>
    </row>
    <row r="3" spans="1:3">
      <c r="A3" t="s">
        <v>41</v>
      </c>
      <c r="B3">
        <v>2</v>
      </c>
      <c r="C3">
        <v>2</v>
      </c>
    </row>
    <row r="4" spans="1:3">
      <c r="A4" t="s">
        <v>41</v>
      </c>
      <c r="B4">
        <v>3</v>
      </c>
      <c r="C4">
        <v>3</v>
      </c>
    </row>
    <row r="5" spans="1:3">
      <c r="A5" t="s">
        <v>41</v>
      </c>
      <c r="B5">
        <v>4</v>
      </c>
      <c r="C5">
        <v>4</v>
      </c>
    </row>
    <row r="6" spans="1:3">
      <c r="A6" t="s">
        <v>41</v>
      </c>
      <c r="B6">
        <v>5</v>
      </c>
      <c r="C6">
        <v>5</v>
      </c>
    </row>
    <row r="7" spans="1:3">
      <c r="A7" t="s">
        <v>41</v>
      </c>
      <c r="B7">
        <v>6</v>
      </c>
      <c r="C7">
        <v>6</v>
      </c>
    </row>
    <row r="8" spans="1:3">
      <c r="A8" t="s">
        <v>41</v>
      </c>
      <c r="B8">
        <v>7</v>
      </c>
      <c r="C8">
        <v>7</v>
      </c>
    </row>
    <row r="9" spans="1:3">
      <c r="A9" t="s">
        <v>41</v>
      </c>
      <c r="B9">
        <v>11</v>
      </c>
      <c r="C9">
        <v>10</v>
      </c>
    </row>
    <row r="10" spans="1:3">
      <c r="A10" t="s">
        <v>41</v>
      </c>
      <c r="B10">
        <v>12</v>
      </c>
      <c r="C10">
        <v>11</v>
      </c>
    </row>
    <row r="11" spans="1:3">
      <c r="A11" t="s">
        <v>41</v>
      </c>
      <c r="B11">
        <v>13</v>
      </c>
      <c r="C11">
        <v>12</v>
      </c>
    </row>
    <row r="12" spans="1:3">
      <c r="A12" t="s">
        <v>41</v>
      </c>
      <c r="B12">
        <v>14</v>
      </c>
      <c r="C12">
        <v>13</v>
      </c>
    </row>
    <row r="13" spans="1:3">
      <c r="A13" t="s">
        <v>41</v>
      </c>
      <c r="B13">
        <v>15</v>
      </c>
      <c r="C13">
        <v>14</v>
      </c>
    </row>
    <row r="14" spans="1:3">
      <c r="A14" t="s">
        <v>41</v>
      </c>
      <c r="B14">
        <v>18</v>
      </c>
      <c r="C14">
        <v>17</v>
      </c>
    </row>
    <row r="15" spans="1:3">
      <c r="A15" t="s">
        <v>40</v>
      </c>
      <c r="B15">
        <v>1</v>
      </c>
      <c r="C15">
        <v>18</v>
      </c>
    </row>
    <row r="16" spans="1:3">
      <c r="A16" t="s">
        <v>41</v>
      </c>
      <c r="B16">
        <v>20</v>
      </c>
      <c r="C16">
        <v>19</v>
      </c>
    </row>
    <row r="17" spans="1:3">
      <c r="A17" t="s">
        <v>41</v>
      </c>
      <c r="B17">
        <v>21</v>
      </c>
      <c r="C17">
        <v>20</v>
      </c>
    </row>
    <row r="18" spans="1:3">
      <c r="A18" t="s">
        <v>41</v>
      </c>
      <c r="B18">
        <v>22</v>
      </c>
      <c r="C18">
        <v>21</v>
      </c>
    </row>
    <row r="19" spans="1:3">
      <c r="A19" t="s">
        <v>41</v>
      </c>
      <c r="B19">
        <v>23</v>
      </c>
      <c r="C19">
        <v>22</v>
      </c>
    </row>
    <row r="20" spans="1:3">
      <c r="A20" t="s">
        <v>41</v>
      </c>
      <c r="B20">
        <v>28</v>
      </c>
      <c r="C20">
        <v>27</v>
      </c>
    </row>
    <row r="21" spans="1:3">
      <c r="A21" t="s">
        <v>41</v>
      </c>
      <c r="B21">
        <v>29</v>
      </c>
      <c r="C21">
        <v>28</v>
      </c>
    </row>
    <row r="22" spans="1:3">
      <c r="A22" t="s">
        <v>41</v>
      </c>
      <c r="B22">
        <v>30</v>
      </c>
      <c r="C22">
        <v>29</v>
      </c>
    </row>
    <row r="23" spans="1:3">
      <c r="A23" t="s">
        <v>41</v>
      </c>
      <c r="B23">
        <v>31</v>
      </c>
      <c r="C23">
        <v>30</v>
      </c>
    </row>
    <row r="24" spans="1:3">
      <c r="A24" t="s">
        <v>41</v>
      </c>
      <c r="B24">
        <v>32</v>
      </c>
      <c r="C24">
        <v>31</v>
      </c>
    </row>
    <row r="25" spans="1:3">
      <c r="A25" t="s">
        <v>41</v>
      </c>
      <c r="B25">
        <v>33</v>
      </c>
      <c r="C25">
        <v>32</v>
      </c>
    </row>
    <row r="26" spans="1:3">
      <c r="A26" t="s">
        <v>41</v>
      </c>
      <c r="B26">
        <v>37</v>
      </c>
      <c r="C26">
        <v>36</v>
      </c>
    </row>
    <row r="27" spans="1:3">
      <c r="A27" t="s">
        <v>41</v>
      </c>
      <c r="B27">
        <v>38</v>
      </c>
      <c r="C27">
        <v>37</v>
      </c>
    </row>
    <row r="28" spans="1:3">
      <c r="A28" t="s">
        <v>41</v>
      </c>
      <c r="B28">
        <v>19</v>
      </c>
      <c r="C28">
        <v>48</v>
      </c>
    </row>
    <row r="29" spans="1:3">
      <c r="A29" t="s">
        <v>41</v>
      </c>
      <c r="B29">
        <v>2</v>
      </c>
      <c r="C29">
        <v>1</v>
      </c>
    </row>
    <row r="30" spans="1:3">
      <c r="A30" t="s">
        <v>41</v>
      </c>
      <c r="B30">
        <v>3</v>
      </c>
      <c r="C30">
        <v>2</v>
      </c>
    </row>
    <row r="31" spans="1:3">
      <c r="A31" t="s">
        <v>41</v>
      </c>
      <c r="B31">
        <v>4</v>
      </c>
      <c r="C31">
        <v>3</v>
      </c>
    </row>
    <row r="32" spans="1:3">
      <c r="A32" t="s">
        <v>41</v>
      </c>
      <c r="B32">
        <v>5</v>
      </c>
      <c r="C32">
        <v>4</v>
      </c>
    </row>
    <row r="33" spans="1:3">
      <c r="A33" t="s">
        <v>41</v>
      </c>
      <c r="B33">
        <v>6</v>
      </c>
      <c r="C33">
        <v>5</v>
      </c>
    </row>
    <row r="34" spans="1:3">
      <c r="A34" t="s">
        <v>41</v>
      </c>
      <c r="B34">
        <v>7</v>
      </c>
      <c r="C34">
        <v>6</v>
      </c>
    </row>
    <row r="35" spans="1:3">
      <c r="A35" t="s">
        <v>44</v>
      </c>
      <c r="B35">
        <v>9</v>
      </c>
      <c r="C35">
        <v>7</v>
      </c>
    </row>
    <row r="36" spans="1:3">
      <c r="A36" t="s">
        <v>41</v>
      </c>
      <c r="B36">
        <v>9</v>
      </c>
      <c r="C36">
        <v>7</v>
      </c>
    </row>
    <row r="37" spans="1:3">
      <c r="A37" t="s">
        <v>41</v>
      </c>
      <c r="B37">
        <v>11</v>
      </c>
      <c r="C37">
        <v>9</v>
      </c>
    </row>
    <row r="38" spans="1:3">
      <c r="A38" t="s">
        <v>41</v>
      </c>
      <c r="B38">
        <v>12</v>
      </c>
      <c r="C38">
        <v>10</v>
      </c>
    </row>
    <row r="39" spans="1:3">
      <c r="A39" t="s">
        <v>41</v>
      </c>
      <c r="B39">
        <v>13</v>
      </c>
      <c r="C39">
        <v>11</v>
      </c>
    </row>
    <row r="40" spans="1:3">
      <c r="A40" t="s">
        <v>41</v>
      </c>
      <c r="B40">
        <v>14</v>
      </c>
      <c r="C40">
        <v>12</v>
      </c>
    </row>
    <row r="41" spans="1:3">
      <c r="A41" t="s">
        <v>41</v>
      </c>
      <c r="B41">
        <v>15</v>
      </c>
      <c r="C41">
        <v>13</v>
      </c>
    </row>
    <row r="42" spans="1:3">
      <c r="A42" t="s">
        <v>44</v>
      </c>
      <c r="B42">
        <v>17</v>
      </c>
      <c r="C42">
        <v>15</v>
      </c>
    </row>
    <row r="43" spans="1:3">
      <c r="A43" t="s">
        <v>41</v>
      </c>
      <c r="B43">
        <v>17</v>
      </c>
      <c r="C43">
        <v>15</v>
      </c>
    </row>
    <row r="44" spans="1:3">
      <c r="A44" t="s">
        <v>41</v>
      </c>
      <c r="B44">
        <v>18</v>
      </c>
      <c r="C44">
        <v>16</v>
      </c>
    </row>
    <row r="45" spans="1:3">
      <c r="A45" t="s">
        <v>41</v>
      </c>
      <c r="B45">
        <v>19</v>
      </c>
      <c r="C45">
        <v>17</v>
      </c>
    </row>
    <row r="46" spans="1:3">
      <c r="A46" t="s">
        <v>41</v>
      </c>
      <c r="B46">
        <v>20</v>
      </c>
      <c r="C46">
        <v>18</v>
      </c>
    </row>
    <row r="47" spans="1:3">
      <c r="A47" t="s">
        <v>41</v>
      </c>
      <c r="B47">
        <v>21</v>
      </c>
      <c r="C47">
        <v>19</v>
      </c>
    </row>
    <row r="48" spans="1:3">
      <c r="A48" t="s">
        <v>41</v>
      </c>
      <c r="B48">
        <v>22</v>
      </c>
      <c r="C48">
        <v>20</v>
      </c>
    </row>
    <row r="49" spans="1:3">
      <c r="A49" t="s">
        <v>41</v>
      </c>
      <c r="B49">
        <v>23</v>
      </c>
      <c r="C49">
        <v>21</v>
      </c>
    </row>
    <row r="50" spans="1:3">
      <c r="A50" t="s">
        <v>44</v>
      </c>
      <c r="B50">
        <v>25</v>
      </c>
      <c r="C50">
        <v>23</v>
      </c>
    </row>
    <row r="51" spans="1:3">
      <c r="A51" t="s">
        <v>41</v>
      </c>
      <c r="B51">
        <v>25</v>
      </c>
      <c r="C51">
        <v>23</v>
      </c>
    </row>
    <row r="52" spans="1:3">
      <c r="A52" t="s">
        <v>41</v>
      </c>
      <c r="B52">
        <v>28</v>
      </c>
      <c r="C52">
        <v>26</v>
      </c>
    </row>
    <row r="53" spans="1:3">
      <c r="A53" t="s">
        <v>41</v>
      </c>
      <c r="B53">
        <v>29</v>
      </c>
      <c r="C53">
        <v>27</v>
      </c>
    </row>
    <row r="54" spans="1:3">
      <c r="A54" t="s">
        <v>41</v>
      </c>
      <c r="B54">
        <v>30</v>
      </c>
      <c r="C54">
        <v>28</v>
      </c>
    </row>
    <row r="55" spans="1:3">
      <c r="A55" t="s">
        <v>41</v>
      </c>
      <c r="B55">
        <v>31</v>
      </c>
      <c r="C55">
        <v>29</v>
      </c>
    </row>
    <row r="56" spans="1:3">
      <c r="A56" t="s">
        <v>41</v>
      </c>
      <c r="B56">
        <v>32</v>
      </c>
      <c r="C56">
        <v>30</v>
      </c>
    </row>
    <row r="57" spans="1:3">
      <c r="A57" t="s">
        <v>41</v>
      </c>
      <c r="B57">
        <v>33</v>
      </c>
      <c r="C57">
        <v>31</v>
      </c>
    </row>
    <row r="58" spans="1:3">
      <c r="A58" t="s">
        <v>44</v>
      </c>
      <c r="B58">
        <v>35</v>
      </c>
      <c r="C58">
        <v>33</v>
      </c>
    </row>
    <row r="59" spans="1:3">
      <c r="A59" t="s">
        <v>41</v>
      </c>
      <c r="B59">
        <v>35</v>
      </c>
      <c r="C59">
        <v>33</v>
      </c>
    </row>
    <row r="60" spans="1:3">
      <c r="A60" t="s">
        <v>41</v>
      </c>
      <c r="B60">
        <v>37</v>
      </c>
      <c r="C60">
        <v>35</v>
      </c>
    </row>
    <row r="61" spans="1:3">
      <c r="A61" t="s">
        <v>41</v>
      </c>
      <c r="B61">
        <v>38</v>
      </c>
      <c r="C61">
        <v>36</v>
      </c>
    </row>
    <row r="62" spans="1:3">
      <c r="A62" t="s">
        <v>41</v>
      </c>
      <c r="B62">
        <v>39</v>
      </c>
      <c r="C62">
        <v>37</v>
      </c>
    </row>
    <row r="63" spans="1:3">
      <c r="A63" t="s">
        <v>41</v>
      </c>
      <c r="B63">
        <v>39</v>
      </c>
      <c r="C63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"/>
  <sheetViews>
    <sheetView workbookViewId="0">
      <selection activeCell="B1" sqref="B1"/>
    </sheetView>
  </sheetViews>
  <sheetFormatPr baseColWidth="10" defaultRowHeight="15"/>
  <cols>
    <col min="1" max="1" width="21.5703125" bestFit="1" customWidth="1"/>
  </cols>
  <sheetData>
    <row r="1" spans="1:3">
      <c r="A1" t="s">
        <v>32</v>
      </c>
      <c r="B1" t="s">
        <v>19</v>
      </c>
      <c r="C1" t="s">
        <v>0</v>
      </c>
    </row>
    <row r="2" spans="1:3">
      <c r="A2" t="s">
        <v>42</v>
      </c>
      <c r="B2">
        <v>1</v>
      </c>
      <c r="C2">
        <v>1</v>
      </c>
    </row>
    <row r="3" spans="1:3">
      <c r="A3" t="s">
        <v>41</v>
      </c>
      <c r="B3">
        <v>2</v>
      </c>
      <c r="C3">
        <v>2</v>
      </c>
    </row>
    <row r="4" spans="1:3">
      <c r="A4" t="s">
        <v>41</v>
      </c>
      <c r="B4">
        <v>3</v>
      </c>
      <c r="C4">
        <v>3</v>
      </c>
    </row>
    <row r="5" spans="1:3">
      <c r="A5" t="s">
        <v>41</v>
      </c>
      <c r="B5">
        <v>4</v>
      </c>
      <c r="C5">
        <v>4</v>
      </c>
    </row>
    <row r="6" spans="1:3">
      <c r="A6" t="s">
        <v>41</v>
      </c>
      <c r="B6">
        <v>5</v>
      </c>
      <c r="C6">
        <v>5</v>
      </c>
    </row>
    <row r="7" spans="1:3">
      <c r="A7" t="s">
        <v>41</v>
      </c>
      <c r="B7">
        <v>6</v>
      </c>
      <c r="C7">
        <v>6</v>
      </c>
    </row>
    <row r="8" spans="1:3">
      <c r="A8" t="s">
        <v>41</v>
      </c>
      <c r="B8">
        <v>7</v>
      </c>
      <c r="C8">
        <v>7</v>
      </c>
    </row>
    <row r="9" spans="1:3">
      <c r="A9" t="s">
        <v>43</v>
      </c>
      <c r="B9">
        <v>11</v>
      </c>
      <c r="C9">
        <v>10</v>
      </c>
    </row>
    <row r="10" spans="1:3">
      <c r="A10" t="s">
        <v>41</v>
      </c>
      <c r="B10">
        <v>12</v>
      </c>
      <c r="C10">
        <v>11</v>
      </c>
    </row>
    <row r="11" spans="1:3">
      <c r="A11" t="s">
        <v>41</v>
      </c>
      <c r="B11">
        <v>13</v>
      </c>
      <c r="C11">
        <v>12</v>
      </c>
    </row>
    <row r="12" spans="1:3">
      <c r="A12" t="s">
        <v>41</v>
      </c>
      <c r="B12">
        <v>14</v>
      </c>
      <c r="C12">
        <v>13</v>
      </c>
    </row>
    <row r="13" spans="1:3">
      <c r="A13" t="s">
        <v>41</v>
      </c>
      <c r="B13">
        <v>15</v>
      </c>
      <c r="C13">
        <v>14</v>
      </c>
    </row>
    <row r="14" spans="1:3">
      <c r="A14" t="s">
        <v>41</v>
      </c>
      <c r="B14">
        <v>18</v>
      </c>
      <c r="C14">
        <v>17</v>
      </c>
    </row>
    <row r="15" spans="1:3">
      <c r="A15" t="s">
        <v>42</v>
      </c>
      <c r="B15">
        <v>1</v>
      </c>
      <c r="C15">
        <v>18</v>
      </c>
    </row>
    <row r="16" spans="1:3">
      <c r="A16" t="s">
        <v>41</v>
      </c>
      <c r="B16">
        <v>20</v>
      </c>
      <c r="C16">
        <v>19</v>
      </c>
    </row>
    <row r="17" spans="1:3">
      <c r="A17" t="s">
        <v>41</v>
      </c>
      <c r="B17">
        <v>21</v>
      </c>
      <c r="C17">
        <v>20</v>
      </c>
    </row>
    <row r="18" spans="1:3">
      <c r="A18" t="s">
        <v>41</v>
      </c>
      <c r="B18">
        <v>22</v>
      </c>
      <c r="C18">
        <v>21</v>
      </c>
    </row>
    <row r="19" spans="1:3">
      <c r="A19" t="s">
        <v>41</v>
      </c>
      <c r="B19">
        <v>23</v>
      </c>
      <c r="C19">
        <v>22</v>
      </c>
    </row>
    <row r="20" spans="1:3">
      <c r="A20" t="s">
        <v>41</v>
      </c>
      <c r="B20">
        <v>28</v>
      </c>
      <c r="C20">
        <v>27</v>
      </c>
    </row>
    <row r="21" spans="1:3">
      <c r="A21" t="s">
        <v>43</v>
      </c>
      <c r="B21">
        <v>29</v>
      </c>
      <c r="C21">
        <v>28</v>
      </c>
    </row>
    <row r="22" spans="1:3">
      <c r="A22" t="s">
        <v>41</v>
      </c>
      <c r="B22">
        <v>30</v>
      </c>
      <c r="C22">
        <v>29</v>
      </c>
    </row>
    <row r="23" spans="1:3">
      <c r="A23" t="s">
        <v>41</v>
      </c>
      <c r="B23">
        <v>31</v>
      </c>
      <c r="C23">
        <v>30</v>
      </c>
    </row>
    <row r="24" spans="1:3">
      <c r="A24" t="s">
        <v>41</v>
      </c>
      <c r="B24">
        <v>32</v>
      </c>
      <c r="C24">
        <v>31</v>
      </c>
    </row>
    <row r="25" spans="1:3">
      <c r="A25" t="s">
        <v>41</v>
      </c>
      <c r="B25">
        <v>33</v>
      </c>
      <c r="C25">
        <v>32</v>
      </c>
    </row>
    <row r="26" spans="1:3">
      <c r="A26" t="s">
        <v>41</v>
      </c>
      <c r="B26">
        <v>37</v>
      </c>
      <c r="C26">
        <v>36</v>
      </c>
    </row>
    <row r="27" spans="1:3">
      <c r="A27" t="s">
        <v>41</v>
      </c>
      <c r="B27">
        <v>38</v>
      </c>
      <c r="C27">
        <v>37</v>
      </c>
    </row>
    <row r="28" spans="1:3">
      <c r="A28" t="s">
        <v>43</v>
      </c>
      <c r="B28">
        <v>19</v>
      </c>
      <c r="C28">
        <v>48</v>
      </c>
    </row>
    <row r="29" spans="1:3">
      <c r="A29" t="s">
        <v>41</v>
      </c>
      <c r="B29">
        <v>2</v>
      </c>
      <c r="C29">
        <v>1</v>
      </c>
    </row>
    <row r="30" spans="1:3">
      <c r="A30" t="s">
        <v>41</v>
      </c>
      <c r="B30">
        <v>3</v>
      </c>
      <c r="C30">
        <v>2</v>
      </c>
    </row>
    <row r="31" spans="1:3">
      <c r="A31" t="s">
        <v>41</v>
      </c>
      <c r="B31">
        <v>4</v>
      </c>
      <c r="C31">
        <v>3</v>
      </c>
    </row>
    <row r="32" spans="1:3">
      <c r="A32" t="s">
        <v>41</v>
      </c>
      <c r="B32">
        <v>5</v>
      </c>
      <c r="C32">
        <v>4</v>
      </c>
    </row>
    <row r="33" spans="1:3">
      <c r="A33" t="s">
        <v>41</v>
      </c>
      <c r="B33">
        <v>6</v>
      </c>
      <c r="C33">
        <v>5</v>
      </c>
    </row>
    <row r="34" spans="1:3">
      <c r="A34" t="s">
        <v>41</v>
      </c>
      <c r="B34">
        <v>7</v>
      </c>
      <c r="C34">
        <v>6</v>
      </c>
    </row>
    <row r="35" spans="1:3">
      <c r="A35" t="s">
        <v>44</v>
      </c>
      <c r="B35">
        <v>9</v>
      </c>
      <c r="C35">
        <v>7</v>
      </c>
    </row>
    <row r="36" spans="1:3">
      <c r="A36" t="s">
        <v>41</v>
      </c>
      <c r="B36">
        <v>9</v>
      </c>
      <c r="C36">
        <v>7</v>
      </c>
    </row>
    <row r="37" spans="1:3">
      <c r="A37" t="s">
        <v>43</v>
      </c>
      <c r="B37">
        <v>11</v>
      </c>
      <c r="C37">
        <v>9</v>
      </c>
    </row>
    <row r="38" spans="1:3">
      <c r="A38" t="s">
        <v>41</v>
      </c>
      <c r="B38">
        <v>12</v>
      </c>
      <c r="C38">
        <v>10</v>
      </c>
    </row>
    <row r="39" spans="1:3">
      <c r="A39" t="s">
        <v>41</v>
      </c>
      <c r="B39">
        <v>13</v>
      </c>
      <c r="C39">
        <v>11</v>
      </c>
    </row>
    <row r="40" spans="1:3">
      <c r="A40" t="s">
        <v>41</v>
      </c>
      <c r="B40">
        <v>14</v>
      </c>
      <c r="C40">
        <v>12</v>
      </c>
    </row>
    <row r="41" spans="1:3">
      <c r="A41" t="s">
        <v>41</v>
      </c>
      <c r="B41">
        <v>15</v>
      </c>
      <c r="C41">
        <v>13</v>
      </c>
    </row>
    <row r="42" spans="1:3">
      <c r="A42" t="s">
        <v>44</v>
      </c>
      <c r="B42">
        <v>17</v>
      </c>
      <c r="C42">
        <v>15</v>
      </c>
    </row>
    <row r="43" spans="1:3">
      <c r="A43" t="s">
        <v>41</v>
      </c>
      <c r="B43">
        <v>17</v>
      </c>
      <c r="C43">
        <v>15</v>
      </c>
    </row>
    <row r="44" spans="1:3">
      <c r="A44" t="s">
        <v>41</v>
      </c>
      <c r="B44">
        <v>18</v>
      </c>
      <c r="C44">
        <v>16</v>
      </c>
    </row>
    <row r="45" spans="1:3">
      <c r="A45" t="s">
        <v>43</v>
      </c>
      <c r="B45">
        <v>19</v>
      </c>
      <c r="C45">
        <v>17</v>
      </c>
    </row>
    <row r="46" spans="1:3">
      <c r="A46" t="s">
        <v>41</v>
      </c>
      <c r="B46">
        <v>20</v>
      </c>
      <c r="C46">
        <v>18</v>
      </c>
    </row>
    <row r="47" spans="1:3">
      <c r="A47" t="s">
        <v>41</v>
      </c>
      <c r="B47">
        <v>21</v>
      </c>
      <c r="C47">
        <v>19</v>
      </c>
    </row>
    <row r="48" spans="1:3">
      <c r="A48" t="s">
        <v>41</v>
      </c>
      <c r="B48">
        <v>22</v>
      </c>
      <c r="C48">
        <v>20</v>
      </c>
    </row>
    <row r="49" spans="1:3">
      <c r="A49" t="s">
        <v>41</v>
      </c>
      <c r="B49">
        <v>23</v>
      </c>
      <c r="C49">
        <v>21</v>
      </c>
    </row>
    <row r="50" spans="1:3">
      <c r="A50" t="s">
        <v>44</v>
      </c>
      <c r="B50">
        <v>25</v>
      </c>
      <c r="C50">
        <v>23</v>
      </c>
    </row>
    <row r="51" spans="1:3">
      <c r="A51" t="s">
        <v>41</v>
      </c>
      <c r="B51">
        <v>25</v>
      </c>
      <c r="C51">
        <v>23</v>
      </c>
    </row>
    <row r="52" spans="1:3">
      <c r="A52" t="s">
        <v>41</v>
      </c>
      <c r="B52">
        <v>28</v>
      </c>
      <c r="C52">
        <v>26</v>
      </c>
    </row>
    <row r="53" spans="1:3">
      <c r="A53" t="s">
        <v>43</v>
      </c>
      <c r="B53">
        <v>29</v>
      </c>
      <c r="C53">
        <v>27</v>
      </c>
    </row>
    <row r="54" spans="1:3">
      <c r="A54" t="s">
        <v>41</v>
      </c>
      <c r="B54">
        <v>30</v>
      </c>
      <c r="C54">
        <v>28</v>
      </c>
    </row>
    <row r="55" spans="1:3">
      <c r="A55" t="s">
        <v>41</v>
      </c>
      <c r="B55">
        <v>31</v>
      </c>
      <c r="C55">
        <v>29</v>
      </c>
    </row>
    <row r="56" spans="1:3">
      <c r="A56" t="s">
        <v>41</v>
      </c>
      <c r="B56">
        <v>32</v>
      </c>
      <c r="C56">
        <v>30</v>
      </c>
    </row>
    <row r="57" spans="1:3">
      <c r="A57" t="s">
        <v>41</v>
      </c>
      <c r="B57">
        <v>33</v>
      </c>
      <c r="C57">
        <v>31</v>
      </c>
    </row>
    <row r="58" spans="1:3">
      <c r="A58" t="s">
        <v>44</v>
      </c>
      <c r="B58">
        <v>35</v>
      </c>
      <c r="C58">
        <v>33</v>
      </c>
    </row>
    <row r="59" spans="1:3">
      <c r="A59" t="s">
        <v>41</v>
      </c>
      <c r="B59">
        <v>35</v>
      </c>
      <c r="C59">
        <v>33</v>
      </c>
    </row>
    <row r="60" spans="1:3">
      <c r="A60" t="s">
        <v>41</v>
      </c>
      <c r="B60">
        <v>37</v>
      </c>
      <c r="C60">
        <v>35</v>
      </c>
    </row>
    <row r="61" spans="1:3">
      <c r="A61" t="s">
        <v>41</v>
      </c>
      <c r="B61">
        <v>38</v>
      </c>
      <c r="C61">
        <v>36</v>
      </c>
    </row>
    <row r="62" spans="1:3">
      <c r="A62" t="s">
        <v>43</v>
      </c>
      <c r="B62">
        <v>39</v>
      </c>
      <c r="C62">
        <v>37</v>
      </c>
    </row>
    <row r="63" spans="1:3">
      <c r="A63" t="s">
        <v>43</v>
      </c>
      <c r="B63">
        <v>39</v>
      </c>
      <c r="C63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branch</vt:lpstr>
      <vt:lpstr>bus</vt:lpstr>
      <vt:lpstr>prot_low</vt:lpstr>
      <vt:lpstr>prot_high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Mateo</dc:creator>
  <cp:lastModifiedBy>Carlos Mateo</cp:lastModifiedBy>
  <dcterms:created xsi:type="dcterms:W3CDTF">2015-06-11T09:26:03Z</dcterms:created>
  <dcterms:modified xsi:type="dcterms:W3CDTF">2015-07-07T11:13:03Z</dcterms:modified>
</cp:coreProperties>
</file>