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3113\Desktop\matura_informatyka\arkusz kalkulacyjny\fotowoltaika\"/>
    </mc:Choice>
  </mc:AlternateContent>
  <xr:revisionPtr revIDLastSave="0" documentId="13_ncr:1_{919556D2-79AB-4DB0-9AE6-B679C89F20E5}" xr6:coauthVersionLast="47" xr6:coauthVersionMax="47" xr10:uidLastSave="{00000000-0000-0000-0000-000000000000}"/>
  <bookViews>
    <workbookView xWindow="28680" yWindow="795" windowWidth="29040" windowHeight="15840" activeTab="2" xr2:uid="{83C6DA0A-3558-45C0-8454-602583177EC5}"/>
  </bookViews>
  <sheets>
    <sheet name="zad1 przestawna" sheetId="5" r:id="rId1"/>
    <sheet name="zad1" sheetId="6" r:id="rId2"/>
    <sheet name="zad2" sheetId="7" r:id="rId3"/>
    <sheet name="info" sheetId="1" r:id="rId4"/>
    <sheet name="dane" sheetId="2" r:id="rId5"/>
  </sheets>
  <definedNames>
    <definedName name="ExternalData_1" localSheetId="4" hidden="1">dane!$A$1:$E$732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2" i="7"/>
  <c r="Q4" i="7"/>
  <c r="Q5" i="7"/>
  <c r="Q6" i="7"/>
  <c r="Q3" i="7"/>
  <c r="M50" i="7"/>
  <c r="M178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2" i="7"/>
  <c r="K122" i="7"/>
  <c r="M122" i="7" s="1"/>
  <c r="K245" i="7"/>
  <c r="M245" i="7" s="1"/>
  <c r="K281" i="7"/>
  <c r="M281" i="7" s="1"/>
  <c r="K374" i="7"/>
  <c r="M374" i="7" s="1"/>
  <c r="K474" i="7"/>
  <c r="M474" i="7" s="1"/>
  <c r="K546" i="7"/>
  <c r="M546" i="7" s="1"/>
  <c r="K603" i="7"/>
  <c r="M603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2" i="7"/>
  <c r="G2" i="7"/>
  <c r="G3" i="7"/>
  <c r="K3" i="7" s="1"/>
  <c r="G4" i="7"/>
  <c r="K4" i="7" s="1"/>
  <c r="M4" i="7" s="1"/>
  <c r="G5" i="7"/>
  <c r="K5" i="7" s="1"/>
  <c r="G6" i="7"/>
  <c r="K6" i="7" s="1"/>
  <c r="M6" i="7" s="1"/>
  <c r="G7" i="7"/>
  <c r="K7" i="7" s="1"/>
  <c r="M7" i="7" s="1"/>
  <c r="G8" i="7"/>
  <c r="K8" i="7" s="1"/>
  <c r="M8" i="7" s="1"/>
  <c r="G9" i="7"/>
  <c r="K9" i="7" s="1"/>
  <c r="M9" i="7" s="1"/>
  <c r="G10" i="7"/>
  <c r="K10" i="7" s="1"/>
  <c r="M10" i="7" s="1"/>
  <c r="G11" i="7"/>
  <c r="K11" i="7" s="1"/>
  <c r="G12" i="7"/>
  <c r="K12" i="7" s="1"/>
  <c r="M12" i="7" s="1"/>
  <c r="G13" i="7"/>
  <c r="K13" i="7" s="1"/>
  <c r="G14" i="7"/>
  <c r="K14" i="7" s="1"/>
  <c r="M14" i="7" s="1"/>
  <c r="G15" i="7"/>
  <c r="K15" i="7" s="1"/>
  <c r="M15" i="7" s="1"/>
  <c r="G16" i="7"/>
  <c r="K16" i="7" s="1"/>
  <c r="M16" i="7" s="1"/>
  <c r="G17" i="7"/>
  <c r="K17" i="7" s="1"/>
  <c r="M17" i="7" s="1"/>
  <c r="G18" i="7"/>
  <c r="K18" i="7" s="1"/>
  <c r="M18" i="7" s="1"/>
  <c r="G19" i="7"/>
  <c r="K19" i="7" s="1"/>
  <c r="G20" i="7"/>
  <c r="K20" i="7" s="1"/>
  <c r="M20" i="7" s="1"/>
  <c r="G21" i="7"/>
  <c r="K21" i="7" s="1"/>
  <c r="G22" i="7"/>
  <c r="K22" i="7" s="1"/>
  <c r="M22" i="7" s="1"/>
  <c r="G23" i="7"/>
  <c r="K23" i="7" s="1"/>
  <c r="M23" i="7" s="1"/>
  <c r="G24" i="7"/>
  <c r="K24" i="7" s="1"/>
  <c r="M24" i="7" s="1"/>
  <c r="G25" i="7"/>
  <c r="K25" i="7" s="1"/>
  <c r="M25" i="7" s="1"/>
  <c r="G26" i="7"/>
  <c r="K26" i="7" s="1"/>
  <c r="M26" i="7" s="1"/>
  <c r="G27" i="7"/>
  <c r="K27" i="7" s="1"/>
  <c r="G28" i="7"/>
  <c r="K28" i="7" s="1"/>
  <c r="M28" i="7" s="1"/>
  <c r="G29" i="7"/>
  <c r="K29" i="7" s="1"/>
  <c r="G30" i="7"/>
  <c r="K30" i="7" s="1"/>
  <c r="M30" i="7" s="1"/>
  <c r="G31" i="7"/>
  <c r="K31" i="7" s="1"/>
  <c r="M31" i="7" s="1"/>
  <c r="G32" i="7"/>
  <c r="K32" i="7" s="1"/>
  <c r="M32" i="7" s="1"/>
  <c r="G33" i="7"/>
  <c r="K33" i="7" s="1"/>
  <c r="M33" i="7" s="1"/>
  <c r="G34" i="7"/>
  <c r="K34" i="7" s="1"/>
  <c r="M34" i="7" s="1"/>
  <c r="G35" i="7"/>
  <c r="K35" i="7" s="1"/>
  <c r="G36" i="7"/>
  <c r="K36" i="7" s="1"/>
  <c r="M36" i="7" s="1"/>
  <c r="G37" i="7"/>
  <c r="K37" i="7" s="1"/>
  <c r="G38" i="7"/>
  <c r="K38" i="7" s="1"/>
  <c r="M38" i="7" s="1"/>
  <c r="G39" i="7"/>
  <c r="K39" i="7" s="1"/>
  <c r="M39" i="7" s="1"/>
  <c r="G40" i="7"/>
  <c r="K40" i="7" s="1"/>
  <c r="M40" i="7" s="1"/>
  <c r="G41" i="7"/>
  <c r="K41" i="7" s="1"/>
  <c r="M41" i="7" s="1"/>
  <c r="G42" i="7"/>
  <c r="K42" i="7" s="1"/>
  <c r="M42" i="7" s="1"/>
  <c r="G43" i="7"/>
  <c r="K43" i="7" s="1"/>
  <c r="G44" i="7"/>
  <c r="K44" i="7" s="1"/>
  <c r="M44" i="7" s="1"/>
  <c r="G45" i="7"/>
  <c r="K45" i="7" s="1"/>
  <c r="G46" i="7"/>
  <c r="K46" i="7" s="1"/>
  <c r="M46" i="7" s="1"/>
  <c r="G47" i="7"/>
  <c r="K47" i="7" s="1"/>
  <c r="M47" i="7" s="1"/>
  <c r="G48" i="7"/>
  <c r="K48" i="7" s="1"/>
  <c r="M48" i="7" s="1"/>
  <c r="G49" i="7"/>
  <c r="K49" i="7" s="1"/>
  <c r="M49" i="7" s="1"/>
  <c r="G50" i="7"/>
  <c r="K50" i="7" s="1"/>
  <c r="G51" i="7"/>
  <c r="K51" i="7" s="1"/>
  <c r="G52" i="7"/>
  <c r="K52" i="7" s="1"/>
  <c r="M52" i="7" s="1"/>
  <c r="G53" i="7"/>
  <c r="K53" i="7" s="1"/>
  <c r="G54" i="7"/>
  <c r="K54" i="7" s="1"/>
  <c r="M54" i="7" s="1"/>
  <c r="G55" i="7"/>
  <c r="K55" i="7" s="1"/>
  <c r="M55" i="7" s="1"/>
  <c r="G56" i="7"/>
  <c r="K56" i="7" s="1"/>
  <c r="M56" i="7" s="1"/>
  <c r="G57" i="7"/>
  <c r="K57" i="7" s="1"/>
  <c r="M57" i="7" s="1"/>
  <c r="G58" i="7"/>
  <c r="K58" i="7" s="1"/>
  <c r="M58" i="7" s="1"/>
  <c r="G59" i="7"/>
  <c r="K59" i="7" s="1"/>
  <c r="G60" i="7"/>
  <c r="K60" i="7" s="1"/>
  <c r="M60" i="7" s="1"/>
  <c r="G61" i="7"/>
  <c r="K61" i="7" s="1"/>
  <c r="G62" i="7"/>
  <c r="K62" i="7" s="1"/>
  <c r="M62" i="7" s="1"/>
  <c r="G63" i="7"/>
  <c r="K63" i="7" s="1"/>
  <c r="M63" i="7" s="1"/>
  <c r="G64" i="7"/>
  <c r="K64" i="7" s="1"/>
  <c r="M64" i="7" s="1"/>
  <c r="G65" i="7"/>
  <c r="K65" i="7" s="1"/>
  <c r="M65" i="7" s="1"/>
  <c r="G66" i="7"/>
  <c r="K66" i="7" s="1"/>
  <c r="M66" i="7" s="1"/>
  <c r="G67" i="7"/>
  <c r="K67" i="7" s="1"/>
  <c r="G68" i="7"/>
  <c r="K68" i="7" s="1"/>
  <c r="M68" i="7" s="1"/>
  <c r="G69" i="7"/>
  <c r="K69" i="7" s="1"/>
  <c r="G70" i="7"/>
  <c r="K70" i="7" s="1"/>
  <c r="M70" i="7" s="1"/>
  <c r="G71" i="7"/>
  <c r="K71" i="7" s="1"/>
  <c r="M71" i="7" s="1"/>
  <c r="G72" i="7"/>
  <c r="K72" i="7" s="1"/>
  <c r="M72" i="7" s="1"/>
  <c r="G73" i="7"/>
  <c r="K73" i="7" s="1"/>
  <c r="M73" i="7" s="1"/>
  <c r="G74" i="7"/>
  <c r="K74" i="7" s="1"/>
  <c r="M74" i="7" s="1"/>
  <c r="G75" i="7"/>
  <c r="K75" i="7" s="1"/>
  <c r="G76" i="7"/>
  <c r="K76" i="7" s="1"/>
  <c r="M76" i="7" s="1"/>
  <c r="G77" i="7"/>
  <c r="K77" i="7" s="1"/>
  <c r="G78" i="7"/>
  <c r="K78" i="7" s="1"/>
  <c r="M78" i="7" s="1"/>
  <c r="G79" i="7"/>
  <c r="K79" i="7" s="1"/>
  <c r="M79" i="7" s="1"/>
  <c r="G80" i="7"/>
  <c r="K80" i="7" s="1"/>
  <c r="M80" i="7" s="1"/>
  <c r="G81" i="7"/>
  <c r="K81" i="7" s="1"/>
  <c r="M81" i="7" s="1"/>
  <c r="G82" i="7"/>
  <c r="K82" i="7" s="1"/>
  <c r="M82" i="7" s="1"/>
  <c r="G83" i="7"/>
  <c r="K83" i="7" s="1"/>
  <c r="G84" i="7"/>
  <c r="K84" i="7" s="1"/>
  <c r="M84" i="7" s="1"/>
  <c r="G85" i="7"/>
  <c r="K85" i="7" s="1"/>
  <c r="M85" i="7" s="1"/>
  <c r="G86" i="7"/>
  <c r="K86" i="7" s="1"/>
  <c r="M86" i="7" s="1"/>
  <c r="G87" i="7"/>
  <c r="K87" i="7" s="1"/>
  <c r="M87" i="7" s="1"/>
  <c r="G88" i="7"/>
  <c r="K88" i="7" s="1"/>
  <c r="M88" i="7" s="1"/>
  <c r="G89" i="7"/>
  <c r="K89" i="7" s="1"/>
  <c r="M89" i="7" s="1"/>
  <c r="G90" i="7"/>
  <c r="K90" i="7" s="1"/>
  <c r="M90" i="7" s="1"/>
  <c r="G91" i="7"/>
  <c r="K91" i="7" s="1"/>
  <c r="G92" i="7"/>
  <c r="K92" i="7" s="1"/>
  <c r="M92" i="7" s="1"/>
  <c r="G93" i="7"/>
  <c r="K93" i="7" s="1"/>
  <c r="G94" i="7"/>
  <c r="K94" i="7" s="1"/>
  <c r="M94" i="7" s="1"/>
  <c r="G95" i="7"/>
  <c r="K95" i="7" s="1"/>
  <c r="M95" i="7" s="1"/>
  <c r="G96" i="7"/>
  <c r="K96" i="7" s="1"/>
  <c r="M96" i="7" s="1"/>
  <c r="G97" i="7"/>
  <c r="K97" i="7" s="1"/>
  <c r="M97" i="7" s="1"/>
  <c r="G98" i="7"/>
  <c r="K98" i="7" s="1"/>
  <c r="M98" i="7" s="1"/>
  <c r="G99" i="7"/>
  <c r="K99" i="7" s="1"/>
  <c r="M99" i="7" s="1"/>
  <c r="G100" i="7"/>
  <c r="K100" i="7" s="1"/>
  <c r="M100" i="7" s="1"/>
  <c r="G101" i="7"/>
  <c r="K101" i="7" s="1"/>
  <c r="G102" i="7"/>
  <c r="K102" i="7" s="1"/>
  <c r="M102" i="7" s="1"/>
  <c r="G103" i="7"/>
  <c r="K103" i="7" s="1"/>
  <c r="M103" i="7" s="1"/>
  <c r="G104" i="7"/>
  <c r="K104" i="7" s="1"/>
  <c r="M104" i="7" s="1"/>
  <c r="G105" i="7"/>
  <c r="K105" i="7" s="1"/>
  <c r="M105" i="7" s="1"/>
  <c r="G106" i="7"/>
  <c r="K106" i="7" s="1"/>
  <c r="M106" i="7" s="1"/>
  <c r="G107" i="7"/>
  <c r="K107" i="7" s="1"/>
  <c r="M107" i="7" s="1"/>
  <c r="G108" i="7"/>
  <c r="K108" i="7" s="1"/>
  <c r="M108" i="7" s="1"/>
  <c r="G109" i="7"/>
  <c r="K109" i="7" s="1"/>
  <c r="G110" i="7"/>
  <c r="K110" i="7" s="1"/>
  <c r="M110" i="7" s="1"/>
  <c r="G111" i="7"/>
  <c r="K111" i="7" s="1"/>
  <c r="M111" i="7" s="1"/>
  <c r="G112" i="7"/>
  <c r="K112" i="7" s="1"/>
  <c r="M112" i="7" s="1"/>
  <c r="G113" i="7"/>
  <c r="K113" i="7" s="1"/>
  <c r="M113" i="7" s="1"/>
  <c r="G114" i="7"/>
  <c r="K114" i="7" s="1"/>
  <c r="M114" i="7" s="1"/>
  <c r="G115" i="7"/>
  <c r="K115" i="7" s="1"/>
  <c r="G116" i="7"/>
  <c r="K116" i="7" s="1"/>
  <c r="M116" i="7" s="1"/>
  <c r="G117" i="7"/>
  <c r="K117" i="7" s="1"/>
  <c r="G118" i="7"/>
  <c r="K118" i="7" s="1"/>
  <c r="M118" i="7" s="1"/>
  <c r="G119" i="7"/>
  <c r="K119" i="7" s="1"/>
  <c r="M119" i="7" s="1"/>
  <c r="G120" i="7"/>
  <c r="K120" i="7" s="1"/>
  <c r="M120" i="7" s="1"/>
  <c r="G121" i="7"/>
  <c r="K121" i="7" s="1"/>
  <c r="M121" i="7" s="1"/>
  <c r="G122" i="7"/>
  <c r="G123" i="7"/>
  <c r="K123" i="7" s="1"/>
  <c r="G124" i="7"/>
  <c r="K124" i="7" s="1"/>
  <c r="M124" i="7" s="1"/>
  <c r="G125" i="7"/>
  <c r="K125" i="7" s="1"/>
  <c r="G126" i="7"/>
  <c r="K126" i="7" s="1"/>
  <c r="M126" i="7" s="1"/>
  <c r="G127" i="7"/>
  <c r="K127" i="7" s="1"/>
  <c r="M127" i="7" s="1"/>
  <c r="G128" i="7"/>
  <c r="K128" i="7" s="1"/>
  <c r="M128" i="7" s="1"/>
  <c r="G129" i="7"/>
  <c r="K129" i="7" s="1"/>
  <c r="M129" i="7" s="1"/>
  <c r="G130" i="7"/>
  <c r="K130" i="7" s="1"/>
  <c r="M130" i="7" s="1"/>
  <c r="G131" i="7"/>
  <c r="K131" i="7" s="1"/>
  <c r="G132" i="7"/>
  <c r="K132" i="7" s="1"/>
  <c r="M132" i="7" s="1"/>
  <c r="G133" i="7"/>
  <c r="K133" i="7" s="1"/>
  <c r="G134" i="7"/>
  <c r="K134" i="7" s="1"/>
  <c r="M134" i="7" s="1"/>
  <c r="G135" i="7"/>
  <c r="K135" i="7" s="1"/>
  <c r="M135" i="7" s="1"/>
  <c r="G136" i="7"/>
  <c r="K136" i="7" s="1"/>
  <c r="M136" i="7" s="1"/>
  <c r="G137" i="7"/>
  <c r="K137" i="7" s="1"/>
  <c r="M137" i="7" s="1"/>
  <c r="G138" i="7"/>
  <c r="K138" i="7" s="1"/>
  <c r="M138" i="7" s="1"/>
  <c r="G139" i="7"/>
  <c r="K139" i="7" s="1"/>
  <c r="G140" i="7"/>
  <c r="K140" i="7" s="1"/>
  <c r="M140" i="7" s="1"/>
  <c r="G141" i="7"/>
  <c r="K141" i="7" s="1"/>
  <c r="G142" i="7"/>
  <c r="K142" i="7" s="1"/>
  <c r="M142" i="7" s="1"/>
  <c r="G143" i="7"/>
  <c r="K143" i="7" s="1"/>
  <c r="M143" i="7" s="1"/>
  <c r="G144" i="7"/>
  <c r="K144" i="7" s="1"/>
  <c r="M144" i="7" s="1"/>
  <c r="G145" i="7"/>
  <c r="K145" i="7" s="1"/>
  <c r="M145" i="7" s="1"/>
  <c r="G146" i="7"/>
  <c r="K146" i="7" s="1"/>
  <c r="M146" i="7" s="1"/>
  <c r="G147" i="7"/>
  <c r="K147" i="7" s="1"/>
  <c r="G148" i="7"/>
  <c r="K148" i="7" s="1"/>
  <c r="M148" i="7" s="1"/>
  <c r="G149" i="7"/>
  <c r="K149" i="7" s="1"/>
  <c r="G150" i="7"/>
  <c r="K150" i="7" s="1"/>
  <c r="M150" i="7" s="1"/>
  <c r="G151" i="7"/>
  <c r="K151" i="7" s="1"/>
  <c r="M151" i="7" s="1"/>
  <c r="G152" i="7"/>
  <c r="K152" i="7" s="1"/>
  <c r="M152" i="7" s="1"/>
  <c r="G153" i="7"/>
  <c r="K153" i="7" s="1"/>
  <c r="M153" i="7" s="1"/>
  <c r="G154" i="7"/>
  <c r="K154" i="7" s="1"/>
  <c r="M154" i="7" s="1"/>
  <c r="G155" i="7"/>
  <c r="K155" i="7" s="1"/>
  <c r="G156" i="7"/>
  <c r="K156" i="7" s="1"/>
  <c r="M156" i="7" s="1"/>
  <c r="G157" i="7"/>
  <c r="K157" i="7" s="1"/>
  <c r="G158" i="7"/>
  <c r="K158" i="7" s="1"/>
  <c r="M158" i="7" s="1"/>
  <c r="G159" i="7"/>
  <c r="K159" i="7" s="1"/>
  <c r="M159" i="7" s="1"/>
  <c r="G160" i="7"/>
  <c r="K160" i="7" s="1"/>
  <c r="M160" i="7" s="1"/>
  <c r="G161" i="7"/>
  <c r="K161" i="7" s="1"/>
  <c r="M161" i="7" s="1"/>
  <c r="G162" i="7"/>
  <c r="K162" i="7" s="1"/>
  <c r="M162" i="7" s="1"/>
  <c r="G163" i="7"/>
  <c r="K163" i="7" s="1"/>
  <c r="M163" i="7" s="1"/>
  <c r="G164" i="7"/>
  <c r="K164" i="7" s="1"/>
  <c r="M164" i="7" s="1"/>
  <c r="G165" i="7"/>
  <c r="K165" i="7" s="1"/>
  <c r="G166" i="7"/>
  <c r="K166" i="7" s="1"/>
  <c r="M166" i="7" s="1"/>
  <c r="G167" i="7"/>
  <c r="K167" i="7" s="1"/>
  <c r="M167" i="7" s="1"/>
  <c r="G168" i="7"/>
  <c r="K168" i="7" s="1"/>
  <c r="M168" i="7" s="1"/>
  <c r="G169" i="7"/>
  <c r="K169" i="7" s="1"/>
  <c r="M169" i="7" s="1"/>
  <c r="G170" i="7"/>
  <c r="K170" i="7" s="1"/>
  <c r="M170" i="7" s="1"/>
  <c r="G171" i="7"/>
  <c r="K171" i="7" s="1"/>
  <c r="M171" i="7" s="1"/>
  <c r="G172" i="7"/>
  <c r="K172" i="7" s="1"/>
  <c r="M172" i="7" s="1"/>
  <c r="G173" i="7"/>
  <c r="K173" i="7" s="1"/>
  <c r="G174" i="7"/>
  <c r="K174" i="7" s="1"/>
  <c r="M174" i="7" s="1"/>
  <c r="G175" i="7"/>
  <c r="K175" i="7" s="1"/>
  <c r="M175" i="7" s="1"/>
  <c r="G176" i="7"/>
  <c r="K176" i="7" s="1"/>
  <c r="M176" i="7" s="1"/>
  <c r="G177" i="7"/>
  <c r="K177" i="7" s="1"/>
  <c r="M177" i="7" s="1"/>
  <c r="G178" i="7"/>
  <c r="K178" i="7" s="1"/>
  <c r="G179" i="7"/>
  <c r="K179" i="7" s="1"/>
  <c r="G180" i="7"/>
  <c r="K180" i="7" s="1"/>
  <c r="M180" i="7" s="1"/>
  <c r="G181" i="7"/>
  <c r="K181" i="7" s="1"/>
  <c r="G182" i="7"/>
  <c r="K182" i="7" s="1"/>
  <c r="M182" i="7" s="1"/>
  <c r="G183" i="7"/>
  <c r="K183" i="7" s="1"/>
  <c r="M183" i="7" s="1"/>
  <c r="G184" i="7"/>
  <c r="K184" i="7" s="1"/>
  <c r="M184" i="7" s="1"/>
  <c r="G185" i="7"/>
  <c r="K185" i="7" s="1"/>
  <c r="M185" i="7" s="1"/>
  <c r="G186" i="7"/>
  <c r="K186" i="7" s="1"/>
  <c r="M186" i="7" s="1"/>
  <c r="G187" i="7"/>
  <c r="K187" i="7" s="1"/>
  <c r="G188" i="7"/>
  <c r="K188" i="7" s="1"/>
  <c r="M188" i="7" s="1"/>
  <c r="G189" i="7"/>
  <c r="K189" i="7" s="1"/>
  <c r="G190" i="7"/>
  <c r="K190" i="7" s="1"/>
  <c r="M190" i="7" s="1"/>
  <c r="G191" i="7"/>
  <c r="K191" i="7" s="1"/>
  <c r="M191" i="7" s="1"/>
  <c r="G192" i="7"/>
  <c r="K192" i="7" s="1"/>
  <c r="M192" i="7" s="1"/>
  <c r="G193" i="7"/>
  <c r="K193" i="7" s="1"/>
  <c r="M193" i="7" s="1"/>
  <c r="G194" i="7"/>
  <c r="K194" i="7" s="1"/>
  <c r="M194" i="7" s="1"/>
  <c r="G195" i="7"/>
  <c r="K195" i="7" s="1"/>
  <c r="G196" i="7"/>
  <c r="K196" i="7" s="1"/>
  <c r="M196" i="7" s="1"/>
  <c r="G197" i="7"/>
  <c r="K197" i="7" s="1"/>
  <c r="G198" i="7"/>
  <c r="K198" i="7" s="1"/>
  <c r="M198" i="7" s="1"/>
  <c r="G199" i="7"/>
  <c r="K199" i="7" s="1"/>
  <c r="M199" i="7" s="1"/>
  <c r="G200" i="7"/>
  <c r="K200" i="7" s="1"/>
  <c r="M200" i="7" s="1"/>
  <c r="G201" i="7"/>
  <c r="K201" i="7" s="1"/>
  <c r="M201" i="7" s="1"/>
  <c r="G202" i="7"/>
  <c r="K202" i="7" s="1"/>
  <c r="M202" i="7" s="1"/>
  <c r="G203" i="7"/>
  <c r="K203" i="7" s="1"/>
  <c r="G204" i="7"/>
  <c r="K204" i="7" s="1"/>
  <c r="M204" i="7" s="1"/>
  <c r="G205" i="7"/>
  <c r="K205" i="7" s="1"/>
  <c r="G206" i="7"/>
  <c r="K206" i="7" s="1"/>
  <c r="M206" i="7" s="1"/>
  <c r="G207" i="7"/>
  <c r="K207" i="7" s="1"/>
  <c r="M207" i="7" s="1"/>
  <c r="G208" i="7"/>
  <c r="K208" i="7" s="1"/>
  <c r="M208" i="7" s="1"/>
  <c r="G209" i="7"/>
  <c r="K209" i="7" s="1"/>
  <c r="M209" i="7" s="1"/>
  <c r="G210" i="7"/>
  <c r="K210" i="7" s="1"/>
  <c r="M210" i="7" s="1"/>
  <c r="G211" i="7"/>
  <c r="K211" i="7" s="1"/>
  <c r="G212" i="7"/>
  <c r="K212" i="7" s="1"/>
  <c r="M212" i="7" s="1"/>
  <c r="G213" i="7"/>
  <c r="K213" i="7" s="1"/>
  <c r="G214" i="7"/>
  <c r="K214" i="7" s="1"/>
  <c r="M214" i="7" s="1"/>
  <c r="G215" i="7"/>
  <c r="K215" i="7" s="1"/>
  <c r="M215" i="7" s="1"/>
  <c r="G216" i="7"/>
  <c r="K216" i="7" s="1"/>
  <c r="M216" i="7" s="1"/>
  <c r="G217" i="7"/>
  <c r="K217" i="7" s="1"/>
  <c r="M217" i="7" s="1"/>
  <c r="G218" i="7"/>
  <c r="K218" i="7" s="1"/>
  <c r="M218" i="7" s="1"/>
  <c r="G219" i="7"/>
  <c r="K219" i="7" s="1"/>
  <c r="G220" i="7"/>
  <c r="K220" i="7" s="1"/>
  <c r="M220" i="7" s="1"/>
  <c r="G221" i="7"/>
  <c r="K221" i="7" s="1"/>
  <c r="M221" i="7" s="1"/>
  <c r="G222" i="7"/>
  <c r="K222" i="7" s="1"/>
  <c r="M222" i="7" s="1"/>
  <c r="G223" i="7"/>
  <c r="K223" i="7" s="1"/>
  <c r="M223" i="7" s="1"/>
  <c r="G224" i="7"/>
  <c r="K224" i="7" s="1"/>
  <c r="M224" i="7" s="1"/>
  <c r="G225" i="7"/>
  <c r="K225" i="7" s="1"/>
  <c r="M225" i="7" s="1"/>
  <c r="G226" i="7"/>
  <c r="K226" i="7" s="1"/>
  <c r="M226" i="7" s="1"/>
  <c r="G227" i="7"/>
  <c r="K227" i="7" s="1"/>
  <c r="G228" i="7"/>
  <c r="K228" i="7" s="1"/>
  <c r="M228" i="7" s="1"/>
  <c r="G229" i="7"/>
  <c r="K229" i="7" s="1"/>
  <c r="G230" i="7"/>
  <c r="K230" i="7" s="1"/>
  <c r="M230" i="7" s="1"/>
  <c r="G231" i="7"/>
  <c r="K231" i="7" s="1"/>
  <c r="M231" i="7" s="1"/>
  <c r="G232" i="7"/>
  <c r="K232" i="7" s="1"/>
  <c r="M232" i="7" s="1"/>
  <c r="G233" i="7"/>
  <c r="K233" i="7" s="1"/>
  <c r="M233" i="7" s="1"/>
  <c r="G234" i="7"/>
  <c r="K234" i="7" s="1"/>
  <c r="M234" i="7" s="1"/>
  <c r="G235" i="7"/>
  <c r="K235" i="7" s="1"/>
  <c r="G236" i="7"/>
  <c r="K236" i="7" s="1"/>
  <c r="M236" i="7" s="1"/>
  <c r="G237" i="7"/>
  <c r="K237" i="7" s="1"/>
  <c r="G238" i="7"/>
  <c r="K238" i="7" s="1"/>
  <c r="M238" i="7" s="1"/>
  <c r="G239" i="7"/>
  <c r="K239" i="7" s="1"/>
  <c r="M239" i="7" s="1"/>
  <c r="G240" i="7"/>
  <c r="K240" i="7" s="1"/>
  <c r="M240" i="7" s="1"/>
  <c r="G241" i="7"/>
  <c r="K241" i="7" s="1"/>
  <c r="M241" i="7" s="1"/>
  <c r="G242" i="7"/>
  <c r="K242" i="7" s="1"/>
  <c r="M242" i="7" s="1"/>
  <c r="G243" i="7"/>
  <c r="K243" i="7" s="1"/>
  <c r="G244" i="7"/>
  <c r="K244" i="7" s="1"/>
  <c r="M244" i="7" s="1"/>
  <c r="G245" i="7"/>
  <c r="G246" i="7"/>
  <c r="K246" i="7" s="1"/>
  <c r="M246" i="7" s="1"/>
  <c r="G247" i="7"/>
  <c r="K247" i="7" s="1"/>
  <c r="M247" i="7" s="1"/>
  <c r="G248" i="7"/>
  <c r="K248" i="7" s="1"/>
  <c r="M248" i="7" s="1"/>
  <c r="G249" i="7"/>
  <c r="K249" i="7" s="1"/>
  <c r="M249" i="7" s="1"/>
  <c r="G250" i="7"/>
  <c r="K250" i="7" s="1"/>
  <c r="M250" i="7" s="1"/>
  <c r="G251" i="7"/>
  <c r="K251" i="7" s="1"/>
  <c r="G252" i="7"/>
  <c r="K252" i="7" s="1"/>
  <c r="M252" i="7" s="1"/>
  <c r="G253" i="7"/>
  <c r="K253" i="7" s="1"/>
  <c r="G254" i="7"/>
  <c r="K254" i="7" s="1"/>
  <c r="M254" i="7" s="1"/>
  <c r="G255" i="7"/>
  <c r="K255" i="7" s="1"/>
  <c r="M255" i="7" s="1"/>
  <c r="G256" i="7"/>
  <c r="K256" i="7" s="1"/>
  <c r="M256" i="7" s="1"/>
  <c r="G257" i="7"/>
  <c r="K257" i="7" s="1"/>
  <c r="M257" i="7" s="1"/>
  <c r="G258" i="7"/>
  <c r="K258" i="7" s="1"/>
  <c r="M258" i="7" s="1"/>
  <c r="G259" i="7"/>
  <c r="K259" i="7" s="1"/>
  <c r="M259" i="7" s="1"/>
  <c r="G260" i="7"/>
  <c r="K260" i="7" s="1"/>
  <c r="M260" i="7" s="1"/>
  <c r="G261" i="7"/>
  <c r="K261" i="7" s="1"/>
  <c r="G262" i="7"/>
  <c r="K262" i="7" s="1"/>
  <c r="M262" i="7" s="1"/>
  <c r="G263" i="7"/>
  <c r="K263" i="7" s="1"/>
  <c r="M263" i="7" s="1"/>
  <c r="G264" i="7"/>
  <c r="K264" i="7" s="1"/>
  <c r="M264" i="7" s="1"/>
  <c r="G265" i="7"/>
  <c r="K265" i="7" s="1"/>
  <c r="M265" i="7" s="1"/>
  <c r="G266" i="7"/>
  <c r="K266" i="7" s="1"/>
  <c r="M266" i="7" s="1"/>
  <c r="G267" i="7"/>
  <c r="K267" i="7" s="1"/>
  <c r="M267" i="7" s="1"/>
  <c r="G268" i="7"/>
  <c r="K268" i="7" s="1"/>
  <c r="M268" i="7" s="1"/>
  <c r="G269" i="7"/>
  <c r="K269" i="7" s="1"/>
  <c r="G270" i="7"/>
  <c r="K270" i="7" s="1"/>
  <c r="M270" i="7" s="1"/>
  <c r="G271" i="7"/>
  <c r="K271" i="7" s="1"/>
  <c r="M271" i="7" s="1"/>
  <c r="G272" i="7"/>
  <c r="K272" i="7" s="1"/>
  <c r="M272" i="7" s="1"/>
  <c r="G273" i="7"/>
  <c r="K273" i="7" s="1"/>
  <c r="M273" i="7" s="1"/>
  <c r="G274" i="7"/>
  <c r="K274" i="7" s="1"/>
  <c r="M274" i="7" s="1"/>
  <c r="G275" i="7"/>
  <c r="K275" i="7" s="1"/>
  <c r="G276" i="7"/>
  <c r="K276" i="7" s="1"/>
  <c r="M276" i="7" s="1"/>
  <c r="G277" i="7"/>
  <c r="K277" i="7" s="1"/>
  <c r="G278" i="7"/>
  <c r="K278" i="7" s="1"/>
  <c r="M278" i="7" s="1"/>
  <c r="G279" i="7"/>
  <c r="K279" i="7" s="1"/>
  <c r="M279" i="7" s="1"/>
  <c r="G280" i="7"/>
  <c r="K280" i="7" s="1"/>
  <c r="M280" i="7" s="1"/>
  <c r="G281" i="7"/>
  <c r="G282" i="7"/>
  <c r="K282" i="7" s="1"/>
  <c r="M282" i="7" s="1"/>
  <c r="G283" i="7"/>
  <c r="K283" i="7" s="1"/>
  <c r="G284" i="7"/>
  <c r="K284" i="7" s="1"/>
  <c r="M284" i="7" s="1"/>
  <c r="G285" i="7"/>
  <c r="K285" i="7" s="1"/>
  <c r="G286" i="7"/>
  <c r="K286" i="7" s="1"/>
  <c r="M286" i="7" s="1"/>
  <c r="G287" i="7"/>
  <c r="K287" i="7" s="1"/>
  <c r="M287" i="7" s="1"/>
  <c r="G288" i="7"/>
  <c r="K288" i="7" s="1"/>
  <c r="M288" i="7" s="1"/>
  <c r="G289" i="7"/>
  <c r="K289" i="7" s="1"/>
  <c r="M289" i="7" s="1"/>
  <c r="G290" i="7"/>
  <c r="K290" i="7" s="1"/>
  <c r="M290" i="7" s="1"/>
  <c r="G291" i="7"/>
  <c r="K291" i="7" s="1"/>
  <c r="G292" i="7"/>
  <c r="K292" i="7" s="1"/>
  <c r="M292" i="7" s="1"/>
  <c r="G293" i="7"/>
  <c r="K293" i="7" s="1"/>
  <c r="G294" i="7"/>
  <c r="K294" i="7" s="1"/>
  <c r="M294" i="7" s="1"/>
  <c r="G295" i="7"/>
  <c r="K295" i="7" s="1"/>
  <c r="M295" i="7" s="1"/>
  <c r="G296" i="7"/>
  <c r="K296" i="7" s="1"/>
  <c r="M296" i="7" s="1"/>
  <c r="G297" i="7"/>
  <c r="K297" i="7" s="1"/>
  <c r="M297" i="7" s="1"/>
  <c r="G298" i="7"/>
  <c r="K298" i="7" s="1"/>
  <c r="M298" i="7" s="1"/>
  <c r="G299" i="7"/>
  <c r="K299" i="7" s="1"/>
  <c r="G300" i="7"/>
  <c r="K300" i="7" s="1"/>
  <c r="M300" i="7" s="1"/>
  <c r="G301" i="7"/>
  <c r="K301" i="7" s="1"/>
  <c r="G302" i="7"/>
  <c r="K302" i="7" s="1"/>
  <c r="M302" i="7" s="1"/>
  <c r="G303" i="7"/>
  <c r="K303" i="7" s="1"/>
  <c r="M303" i="7" s="1"/>
  <c r="G304" i="7"/>
  <c r="K304" i="7" s="1"/>
  <c r="M304" i="7" s="1"/>
  <c r="G305" i="7"/>
  <c r="K305" i="7" s="1"/>
  <c r="M305" i="7" s="1"/>
  <c r="G306" i="7"/>
  <c r="K306" i="7" s="1"/>
  <c r="M306" i="7" s="1"/>
  <c r="G307" i="7"/>
  <c r="K307" i="7" s="1"/>
  <c r="G308" i="7"/>
  <c r="K308" i="7" s="1"/>
  <c r="M308" i="7" s="1"/>
  <c r="G309" i="7"/>
  <c r="K309" i="7" s="1"/>
  <c r="G310" i="7"/>
  <c r="K310" i="7" s="1"/>
  <c r="M310" i="7" s="1"/>
  <c r="G311" i="7"/>
  <c r="K311" i="7" s="1"/>
  <c r="M311" i="7" s="1"/>
  <c r="G312" i="7"/>
  <c r="K312" i="7" s="1"/>
  <c r="M312" i="7" s="1"/>
  <c r="G313" i="7"/>
  <c r="K313" i="7" s="1"/>
  <c r="M313" i="7" s="1"/>
  <c r="G314" i="7"/>
  <c r="K314" i="7" s="1"/>
  <c r="M314" i="7" s="1"/>
  <c r="G315" i="7"/>
  <c r="K315" i="7" s="1"/>
  <c r="G316" i="7"/>
  <c r="K316" i="7" s="1"/>
  <c r="M316" i="7" s="1"/>
  <c r="G317" i="7"/>
  <c r="K317" i="7" s="1"/>
  <c r="G318" i="7"/>
  <c r="K318" i="7" s="1"/>
  <c r="M318" i="7" s="1"/>
  <c r="G319" i="7"/>
  <c r="K319" i="7" s="1"/>
  <c r="M319" i="7" s="1"/>
  <c r="G320" i="7"/>
  <c r="K320" i="7" s="1"/>
  <c r="M320" i="7" s="1"/>
  <c r="G321" i="7"/>
  <c r="K321" i="7" s="1"/>
  <c r="M321" i="7" s="1"/>
  <c r="G322" i="7"/>
  <c r="K322" i="7" s="1"/>
  <c r="M322" i="7" s="1"/>
  <c r="G323" i="7"/>
  <c r="K323" i="7" s="1"/>
  <c r="G324" i="7"/>
  <c r="K324" i="7" s="1"/>
  <c r="M324" i="7" s="1"/>
  <c r="G325" i="7"/>
  <c r="K325" i="7" s="1"/>
  <c r="G326" i="7"/>
  <c r="K326" i="7" s="1"/>
  <c r="M326" i="7" s="1"/>
  <c r="G327" i="7"/>
  <c r="K327" i="7" s="1"/>
  <c r="M327" i="7" s="1"/>
  <c r="G328" i="7"/>
  <c r="K328" i="7" s="1"/>
  <c r="M328" i="7" s="1"/>
  <c r="G329" i="7"/>
  <c r="K329" i="7" s="1"/>
  <c r="M329" i="7" s="1"/>
  <c r="G330" i="7"/>
  <c r="K330" i="7" s="1"/>
  <c r="M330" i="7" s="1"/>
  <c r="G331" i="7"/>
  <c r="K331" i="7" s="1"/>
  <c r="G332" i="7"/>
  <c r="K332" i="7" s="1"/>
  <c r="M332" i="7" s="1"/>
  <c r="G333" i="7"/>
  <c r="K333" i="7" s="1"/>
  <c r="G334" i="7"/>
  <c r="K334" i="7" s="1"/>
  <c r="M334" i="7" s="1"/>
  <c r="G335" i="7"/>
  <c r="K335" i="7" s="1"/>
  <c r="M335" i="7" s="1"/>
  <c r="G336" i="7"/>
  <c r="K336" i="7" s="1"/>
  <c r="M336" i="7" s="1"/>
  <c r="G337" i="7"/>
  <c r="K337" i="7" s="1"/>
  <c r="M337" i="7" s="1"/>
  <c r="G338" i="7"/>
  <c r="K338" i="7" s="1"/>
  <c r="M338" i="7" s="1"/>
  <c r="G339" i="7"/>
  <c r="K339" i="7" s="1"/>
  <c r="G340" i="7"/>
  <c r="K340" i="7" s="1"/>
  <c r="M340" i="7" s="1"/>
  <c r="G341" i="7"/>
  <c r="K341" i="7" s="1"/>
  <c r="G342" i="7"/>
  <c r="K342" i="7" s="1"/>
  <c r="M342" i="7" s="1"/>
  <c r="G343" i="7"/>
  <c r="K343" i="7" s="1"/>
  <c r="M343" i="7" s="1"/>
  <c r="G344" i="7"/>
  <c r="K344" i="7" s="1"/>
  <c r="M344" i="7" s="1"/>
  <c r="G345" i="7"/>
  <c r="K345" i="7" s="1"/>
  <c r="M345" i="7" s="1"/>
  <c r="G346" i="7"/>
  <c r="K346" i="7" s="1"/>
  <c r="M346" i="7" s="1"/>
  <c r="G347" i="7"/>
  <c r="K347" i="7" s="1"/>
  <c r="G348" i="7"/>
  <c r="K348" i="7" s="1"/>
  <c r="M348" i="7" s="1"/>
  <c r="G349" i="7"/>
  <c r="K349" i="7" s="1"/>
  <c r="M349" i="7" s="1"/>
  <c r="G350" i="7"/>
  <c r="K350" i="7" s="1"/>
  <c r="M350" i="7" s="1"/>
  <c r="G351" i="7"/>
  <c r="K351" i="7" s="1"/>
  <c r="M351" i="7" s="1"/>
  <c r="G352" i="7"/>
  <c r="K352" i="7" s="1"/>
  <c r="M352" i="7" s="1"/>
  <c r="G353" i="7"/>
  <c r="K353" i="7" s="1"/>
  <c r="M353" i="7" s="1"/>
  <c r="G354" i="7"/>
  <c r="K354" i="7" s="1"/>
  <c r="M354" i="7" s="1"/>
  <c r="G355" i="7"/>
  <c r="K355" i="7" s="1"/>
  <c r="G356" i="7"/>
  <c r="K356" i="7" s="1"/>
  <c r="M356" i="7" s="1"/>
  <c r="G357" i="7"/>
  <c r="K357" i="7" s="1"/>
  <c r="M357" i="7" s="1"/>
  <c r="G358" i="7"/>
  <c r="K358" i="7" s="1"/>
  <c r="M358" i="7" s="1"/>
  <c r="G359" i="7"/>
  <c r="K359" i="7" s="1"/>
  <c r="M359" i="7" s="1"/>
  <c r="G360" i="7"/>
  <c r="K360" i="7" s="1"/>
  <c r="M360" i="7" s="1"/>
  <c r="G361" i="7"/>
  <c r="K361" i="7" s="1"/>
  <c r="M361" i="7" s="1"/>
  <c r="G362" i="7"/>
  <c r="K362" i="7" s="1"/>
  <c r="M362" i="7" s="1"/>
  <c r="G363" i="7"/>
  <c r="K363" i="7" s="1"/>
  <c r="M363" i="7" s="1"/>
  <c r="G364" i="7"/>
  <c r="K364" i="7" s="1"/>
  <c r="M364" i="7" s="1"/>
  <c r="G365" i="7"/>
  <c r="K365" i="7" s="1"/>
  <c r="M365" i="7" s="1"/>
  <c r="G366" i="7"/>
  <c r="K366" i="7" s="1"/>
  <c r="M366" i="7" s="1"/>
  <c r="G367" i="7"/>
  <c r="K367" i="7" s="1"/>
  <c r="M367" i="7" s="1"/>
  <c r="G368" i="7"/>
  <c r="K368" i="7" s="1"/>
  <c r="M368" i="7" s="1"/>
  <c r="G369" i="7"/>
  <c r="K369" i="7" s="1"/>
  <c r="M369" i="7" s="1"/>
  <c r="G370" i="7"/>
  <c r="K370" i="7" s="1"/>
  <c r="M370" i="7" s="1"/>
  <c r="G371" i="7"/>
  <c r="K371" i="7" s="1"/>
  <c r="M371" i="7" s="1"/>
  <c r="G372" i="7"/>
  <c r="K372" i="7" s="1"/>
  <c r="M372" i="7" s="1"/>
  <c r="G373" i="7"/>
  <c r="K373" i="7" s="1"/>
  <c r="M373" i="7" s="1"/>
  <c r="G374" i="7"/>
  <c r="G375" i="7"/>
  <c r="K375" i="7" s="1"/>
  <c r="M375" i="7" s="1"/>
  <c r="G376" i="7"/>
  <c r="K376" i="7" s="1"/>
  <c r="M376" i="7" s="1"/>
  <c r="G377" i="7"/>
  <c r="K377" i="7" s="1"/>
  <c r="M377" i="7" s="1"/>
  <c r="G378" i="7"/>
  <c r="K378" i="7" s="1"/>
  <c r="M378" i="7" s="1"/>
  <c r="G379" i="7"/>
  <c r="K379" i="7" s="1"/>
  <c r="G380" i="7"/>
  <c r="K380" i="7" s="1"/>
  <c r="M380" i="7" s="1"/>
  <c r="G381" i="7"/>
  <c r="K381" i="7" s="1"/>
  <c r="M381" i="7" s="1"/>
  <c r="G382" i="7"/>
  <c r="K382" i="7" s="1"/>
  <c r="M382" i="7" s="1"/>
  <c r="G383" i="7"/>
  <c r="K383" i="7" s="1"/>
  <c r="M383" i="7" s="1"/>
  <c r="G384" i="7"/>
  <c r="K384" i="7" s="1"/>
  <c r="M384" i="7" s="1"/>
  <c r="G385" i="7"/>
  <c r="K385" i="7" s="1"/>
  <c r="M385" i="7" s="1"/>
  <c r="G386" i="7"/>
  <c r="K386" i="7" s="1"/>
  <c r="M386" i="7" s="1"/>
  <c r="G387" i="7"/>
  <c r="K387" i="7" s="1"/>
  <c r="G388" i="7"/>
  <c r="K388" i="7" s="1"/>
  <c r="M388" i="7" s="1"/>
  <c r="G389" i="7"/>
  <c r="K389" i="7" s="1"/>
  <c r="M389" i="7" s="1"/>
  <c r="G390" i="7"/>
  <c r="K390" i="7" s="1"/>
  <c r="M390" i="7" s="1"/>
  <c r="G391" i="7"/>
  <c r="K391" i="7" s="1"/>
  <c r="M391" i="7" s="1"/>
  <c r="G392" i="7"/>
  <c r="K392" i="7" s="1"/>
  <c r="M392" i="7" s="1"/>
  <c r="G393" i="7"/>
  <c r="K393" i="7" s="1"/>
  <c r="M393" i="7" s="1"/>
  <c r="G394" i="7"/>
  <c r="K394" i="7" s="1"/>
  <c r="M394" i="7" s="1"/>
  <c r="G395" i="7"/>
  <c r="K395" i="7" s="1"/>
  <c r="G396" i="7"/>
  <c r="K396" i="7" s="1"/>
  <c r="M396" i="7" s="1"/>
  <c r="G397" i="7"/>
  <c r="K397" i="7" s="1"/>
  <c r="M397" i="7" s="1"/>
  <c r="G398" i="7"/>
  <c r="K398" i="7" s="1"/>
  <c r="M398" i="7" s="1"/>
  <c r="G399" i="7"/>
  <c r="K399" i="7" s="1"/>
  <c r="M399" i="7" s="1"/>
  <c r="G400" i="7"/>
  <c r="K400" i="7" s="1"/>
  <c r="M400" i="7" s="1"/>
  <c r="G401" i="7"/>
  <c r="K401" i="7" s="1"/>
  <c r="M401" i="7" s="1"/>
  <c r="G402" i="7"/>
  <c r="K402" i="7" s="1"/>
  <c r="M402" i="7" s="1"/>
  <c r="G403" i="7"/>
  <c r="K403" i="7" s="1"/>
  <c r="G404" i="7"/>
  <c r="K404" i="7" s="1"/>
  <c r="M404" i="7" s="1"/>
  <c r="G405" i="7"/>
  <c r="K405" i="7" s="1"/>
  <c r="M405" i="7" s="1"/>
  <c r="G406" i="7"/>
  <c r="K406" i="7" s="1"/>
  <c r="M406" i="7" s="1"/>
  <c r="G407" i="7"/>
  <c r="K407" i="7" s="1"/>
  <c r="M407" i="7" s="1"/>
  <c r="G408" i="7"/>
  <c r="K408" i="7" s="1"/>
  <c r="M408" i="7" s="1"/>
  <c r="G409" i="7"/>
  <c r="K409" i="7" s="1"/>
  <c r="M409" i="7" s="1"/>
  <c r="G410" i="7"/>
  <c r="K410" i="7" s="1"/>
  <c r="M410" i="7" s="1"/>
  <c r="G411" i="7"/>
  <c r="K411" i="7" s="1"/>
  <c r="M411" i="7" s="1"/>
  <c r="G412" i="7"/>
  <c r="K412" i="7" s="1"/>
  <c r="M412" i="7" s="1"/>
  <c r="G413" i="7"/>
  <c r="K413" i="7" s="1"/>
  <c r="M413" i="7" s="1"/>
  <c r="G414" i="7"/>
  <c r="K414" i="7" s="1"/>
  <c r="M414" i="7" s="1"/>
  <c r="G415" i="7"/>
  <c r="K415" i="7" s="1"/>
  <c r="M415" i="7" s="1"/>
  <c r="G416" i="7"/>
  <c r="K416" i="7" s="1"/>
  <c r="M416" i="7" s="1"/>
  <c r="G417" i="7"/>
  <c r="K417" i="7" s="1"/>
  <c r="M417" i="7" s="1"/>
  <c r="G418" i="7"/>
  <c r="K418" i="7" s="1"/>
  <c r="M418" i="7" s="1"/>
  <c r="G419" i="7"/>
  <c r="K419" i="7" s="1"/>
  <c r="M419" i="7" s="1"/>
  <c r="G420" i="7"/>
  <c r="K420" i="7" s="1"/>
  <c r="M420" i="7" s="1"/>
  <c r="G421" i="7"/>
  <c r="K421" i="7" s="1"/>
  <c r="M421" i="7" s="1"/>
  <c r="G422" i="7"/>
  <c r="K422" i="7" s="1"/>
  <c r="M422" i="7" s="1"/>
  <c r="G423" i="7"/>
  <c r="K423" i="7" s="1"/>
  <c r="M423" i="7" s="1"/>
  <c r="G424" i="7"/>
  <c r="K424" i="7" s="1"/>
  <c r="M424" i="7" s="1"/>
  <c r="G425" i="7"/>
  <c r="K425" i="7" s="1"/>
  <c r="M425" i="7" s="1"/>
  <c r="G426" i="7"/>
  <c r="K426" i="7" s="1"/>
  <c r="M426" i="7" s="1"/>
  <c r="G427" i="7"/>
  <c r="K427" i="7" s="1"/>
  <c r="G428" i="7"/>
  <c r="K428" i="7" s="1"/>
  <c r="M428" i="7" s="1"/>
  <c r="G429" i="7"/>
  <c r="K429" i="7" s="1"/>
  <c r="M429" i="7" s="1"/>
  <c r="G430" i="7"/>
  <c r="K430" i="7" s="1"/>
  <c r="M430" i="7" s="1"/>
  <c r="G431" i="7"/>
  <c r="K431" i="7" s="1"/>
  <c r="M431" i="7" s="1"/>
  <c r="G432" i="7"/>
  <c r="K432" i="7" s="1"/>
  <c r="M432" i="7" s="1"/>
  <c r="G433" i="7"/>
  <c r="K433" i="7" s="1"/>
  <c r="M433" i="7" s="1"/>
  <c r="G434" i="7"/>
  <c r="K434" i="7" s="1"/>
  <c r="M434" i="7" s="1"/>
  <c r="G435" i="7"/>
  <c r="K435" i="7" s="1"/>
  <c r="M435" i="7" s="1"/>
  <c r="G436" i="7"/>
  <c r="K436" i="7" s="1"/>
  <c r="M436" i="7" s="1"/>
  <c r="G437" i="7"/>
  <c r="K437" i="7" s="1"/>
  <c r="M437" i="7" s="1"/>
  <c r="G438" i="7"/>
  <c r="K438" i="7" s="1"/>
  <c r="M438" i="7" s="1"/>
  <c r="G439" i="7"/>
  <c r="K439" i="7" s="1"/>
  <c r="M439" i="7" s="1"/>
  <c r="G440" i="7"/>
  <c r="K440" i="7" s="1"/>
  <c r="M440" i="7" s="1"/>
  <c r="G441" i="7"/>
  <c r="K441" i="7" s="1"/>
  <c r="M441" i="7" s="1"/>
  <c r="G442" i="7"/>
  <c r="K442" i="7" s="1"/>
  <c r="M442" i="7" s="1"/>
  <c r="G443" i="7"/>
  <c r="K443" i="7" s="1"/>
  <c r="G444" i="7"/>
  <c r="K444" i="7" s="1"/>
  <c r="M444" i="7" s="1"/>
  <c r="G445" i="7"/>
  <c r="K445" i="7" s="1"/>
  <c r="M445" i="7" s="1"/>
  <c r="G446" i="7"/>
  <c r="K446" i="7" s="1"/>
  <c r="M446" i="7" s="1"/>
  <c r="G447" i="7"/>
  <c r="K447" i="7" s="1"/>
  <c r="M447" i="7" s="1"/>
  <c r="G448" i="7"/>
  <c r="K448" i="7" s="1"/>
  <c r="M448" i="7" s="1"/>
  <c r="G449" i="7"/>
  <c r="K449" i="7" s="1"/>
  <c r="M449" i="7" s="1"/>
  <c r="G450" i="7"/>
  <c r="K450" i="7" s="1"/>
  <c r="M450" i="7" s="1"/>
  <c r="G451" i="7"/>
  <c r="K451" i="7" s="1"/>
  <c r="G452" i="7"/>
  <c r="K452" i="7" s="1"/>
  <c r="M452" i="7" s="1"/>
  <c r="G453" i="7"/>
  <c r="K453" i="7" s="1"/>
  <c r="M453" i="7" s="1"/>
  <c r="G454" i="7"/>
  <c r="K454" i="7" s="1"/>
  <c r="M454" i="7" s="1"/>
  <c r="G455" i="7"/>
  <c r="K455" i="7" s="1"/>
  <c r="M455" i="7" s="1"/>
  <c r="G456" i="7"/>
  <c r="K456" i="7" s="1"/>
  <c r="M456" i="7" s="1"/>
  <c r="G457" i="7"/>
  <c r="K457" i="7" s="1"/>
  <c r="M457" i="7" s="1"/>
  <c r="G458" i="7"/>
  <c r="K458" i="7" s="1"/>
  <c r="M458" i="7" s="1"/>
  <c r="G459" i="7"/>
  <c r="K459" i="7" s="1"/>
  <c r="G460" i="7"/>
  <c r="K460" i="7" s="1"/>
  <c r="M460" i="7" s="1"/>
  <c r="G461" i="7"/>
  <c r="K461" i="7" s="1"/>
  <c r="M461" i="7" s="1"/>
  <c r="G462" i="7"/>
  <c r="K462" i="7" s="1"/>
  <c r="M462" i="7" s="1"/>
  <c r="G463" i="7"/>
  <c r="K463" i="7" s="1"/>
  <c r="M463" i="7" s="1"/>
  <c r="G464" i="7"/>
  <c r="K464" i="7" s="1"/>
  <c r="M464" i="7" s="1"/>
  <c r="G465" i="7"/>
  <c r="K465" i="7" s="1"/>
  <c r="M465" i="7" s="1"/>
  <c r="G466" i="7"/>
  <c r="K466" i="7" s="1"/>
  <c r="M466" i="7" s="1"/>
  <c r="G467" i="7"/>
  <c r="K467" i="7" s="1"/>
  <c r="M467" i="7" s="1"/>
  <c r="G468" i="7"/>
  <c r="K468" i="7" s="1"/>
  <c r="M468" i="7" s="1"/>
  <c r="G469" i="7"/>
  <c r="K469" i="7" s="1"/>
  <c r="M469" i="7" s="1"/>
  <c r="G470" i="7"/>
  <c r="K470" i="7" s="1"/>
  <c r="M470" i="7" s="1"/>
  <c r="G471" i="7"/>
  <c r="K471" i="7" s="1"/>
  <c r="M471" i="7" s="1"/>
  <c r="G472" i="7"/>
  <c r="K472" i="7" s="1"/>
  <c r="M472" i="7" s="1"/>
  <c r="G473" i="7"/>
  <c r="K473" i="7" s="1"/>
  <c r="M473" i="7" s="1"/>
  <c r="G474" i="7"/>
  <c r="G475" i="7"/>
  <c r="K475" i="7" s="1"/>
  <c r="M475" i="7" s="1"/>
  <c r="G476" i="7"/>
  <c r="K476" i="7" s="1"/>
  <c r="M476" i="7" s="1"/>
  <c r="G477" i="7"/>
  <c r="K477" i="7" s="1"/>
  <c r="M477" i="7" s="1"/>
  <c r="G478" i="7"/>
  <c r="K478" i="7" s="1"/>
  <c r="M478" i="7" s="1"/>
  <c r="G479" i="7"/>
  <c r="K479" i="7" s="1"/>
  <c r="M479" i="7" s="1"/>
  <c r="G480" i="7"/>
  <c r="K480" i="7" s="1"/>
  <c r="M480" i="7" s="1"/>
  <c r="G481" i="7"/>
  <c r="K481" i="7" s="1"/>
  <c r="M481" i="7" s="1"/>
  <c r="G482" i="7"/>
  <c r="K482" i="7" s="1"/>
  <c r="M482" i="7" s="1"/>
  <c r="G483" i="7"/>
  <c r="K483" i="7" s="1"/>
  <c r="M483" i="7" s="1"/>
  <c r="G484" i="7"/>
  <c r="K484" i="7" s="1"/>
  <c r="M484" i="7" s="1"/>
  <c r="G485" i="7"/>
  <c r="K485" i="7" s="1"/>
  <c r="M485" i="7" s="1"/>
  <c r="G486" i="7"/>
  <c r="K486" i="7" s="1"/>
  <c r="M486" i="7" s="1"/>
  <c r="G487" i="7"/>
  <c r="K487" i="7" s="1"/>
  <c r="M487" i="7" s="1"/>
  <c r="G488" i="7"/>
  <c r="K488" i="7" s="1"/>
  <c r="M488" i="7" s="1"/>
  <c r="G489" i="7"/>
  <c r="K489" i="7" s="1"/>
  <c r="M489" i="7" s="1"/>
  <c r="G490" i="7"/>
  <c r="K490" i="7" s="1"/>
  <c r="M490" i="7" s="1"/>
  <c r="G491" i="7"/>
  <c r="K491" i="7" s="1"/>
  <c r="M491" i="7" s="1"/>
  <c r="G492" i="7"/>
  <c r="K492" i="7" s="1"/>
  <c r="M492" i="7" s="1"/>
  <c r="G493" i="7"/>
  <c r="K493" i="7" s="1"/>
  <c r="M493" i="7" s="1"/>
  <c r="G494" i="7"/>
  <c r="K494" i="7" s="1"/>
  <c r="M494" i="7" s="1"/>
  <c r="G495" i="7"/>
  <c r="K495" i="7" s="1"/>
  <c r="M495" i="7" s="1"/>
  <c r="G496" i="7"/>
  <c r="K496" i="7" s="1"/>
  <c r="M496" i="7" s="1"/>
  <c r="G497" i="7"/>
  <c r="K497" i="7" s="1"/>
  <c r="M497" i="7" s="1"/>
  <c r="G498" i="7"/>
  <c r="K498" i="7" s="1"/>
  <c r="M498" i="7" s="1"/>
  <c r="G499" i="7"/>
  <c r="K499" i="7" s="1"/>
  <c r="G500" i="7"/>
  <c r="K500" i="7" s="1"/>
  <c r="M500" i="7" s="1"/>
  <c r="G501" i="7"/>
  <c r="K501" i="7" s="1"/>
  <c r="M501" i="7" s="1"/>
  <c r="G502" i="7"/>
  <c r="K502" i="7" s="1"/>
  <c r="M502" i="7" s="1"/>
  <c r="G503" i="7"/>
  <c r="K503" i="7" s="1"/>
  <c r="M503" i="7" s="1"/>
  <c r="G504" i="7"/>
  <c r="K504" i="7" s="1"/>
  <c r="M504" i="7" s="1"/>
  <c r="G505" i="7"/>
  <c r="K505" i="7" s="1"/>
  <c r="M505" i="7" s="1"/>
  <c r="G506" i="7"/>
  <c r="K506" i="7" s="1"/>
  <c r="M506" i="7" s="1"/>
  <c r="G507" i="7"/>
  <c r="K507" i="7" s="1"/>
  <c r="G508" i="7"/>
  <c r="K508" i="7" s="1"/>
  <c r="M508" i="7" s="1"/>
  <c r="G509" i="7"/>
  <c r="K509" i="7" s="1"/>
  <c r="M509" i="7" s="1"/>
  <c r="G510" i="7"/>
  <c r="K510" i="7" s="1"/>
  <c r="M510" i="7" s="1"/>
  <c r="G511" i="7"/>
  <c r="K511" i="7" s="1"/>
  <c r="M511" i="7" s="1"/>
  <c r="G512" i="7"/>
  <c r="K512" i="7" s="1"/>
  <c r="M512" i="7" s="1"/>
  <c r="G513" i="7"/>
  <c r="K513" i="7" s="1"/>
  <c r="M513" i="7" s="1"/>
  <c r="G514" i="7"/>
  <c r="K514" i="7" s="1"/>
  <c r="M514" i="7" s="1"/>
  <c r="G515" i="7"/>
  <c r="K515" i="7" s="1"/>
  <c r="G516" i="7"/>
  <c r="K516" i="7" s="1"/>
  <c r="M516" i="7" s="1"/>
  <c r="G517" i="7"/>
  <c r="K517" i="7" s="1"/>
  <c r="M517" i="7" s="1"/>
  <c r="G518" i="7"/>
  <c r="K518" i="7" s="1"/>
  <c r="M518" i="7" s="1"/>
  <c r="G519" i="7"/>
  <c r="K519" i="7" s="1"/>
  <c r="M519" i="7" s="1"/>
  <c r="G520" i="7"/>
  <c r="K520" i="7" s="1"/>
  <c r="M520" i="7" s="1"/>
  <c r="G521" i="7"/>
  <c r="K521" i="7" s="1"/>
  <c r="M521" i="7" s="1"/>
  <c r="G522" i="7"/>
  <c r="K522" i="7" s="1"/>
  <c r="M522" i="7" s="1"/>
  <c r="G523" i="7"/>
  <c r="K523" i="7" s="1"/>
  <c r="G524" i="7"/>
  <c r="K524" i="7" s="1"/>
  <c r="M524" i="7" s="1"/>
  <c r="G525" i="7"/>
  <c r="K525" i="7" s="1"/>
  <c r="M525" i="7" s="1"/>
  <c r="G526" i="7"/>
  <c r="K526" i="7" s="1"/>
  <c r="M526" i="7" s="1"/>
  <c r="G527" i="7"/>
  <c r="K527" i="7" s="1"/>
  <c r="M527" i="7" s="1"/>
  <c r="G528" i="7"/>
  <c r="K528" i="7" s="1"/>
  <c r="M528" i="7" s="1"/>
  <c r="G529" i="7"/>
  <c r="K529" i="7" s="1"/>
  <c r="M529" i="7" s="1"/>
  <c r="G530" i="7"/>
  <c r="K530" i="7" s="1"/>
  <c r="M530" i="7" s="1"/>
  <c r="G531" i="7"/>
  <c r="K531" i="7" s="1"/>
  <c r="M531" i="7" s="1"/>
  <c r="G532" i="7"/>
  <c r="K532" i="7" s="1"/>
  <c r="M532" i="7" s="1"/>
  <c r="G533" i="7"/>
  <c r="K533" i="7" s="1"/>
  <c r="M533" i="7" s="1"/>
  <c r="G534" i="7"/>
  <c r="K534" i="7" s="1"/>
  <c r="M534" i="7" s="1"/>
  <c r="G535" i="7"/>
  <c r="K535" i="7" s="1"/>
  <c r="M535" i="7" s="1"/>
  <c r="G536" i="7"/>
  <c r="K536" i="7" s="1"/>
  <c r="M536" i="7" s="1"/>
  <c r="G537" i="7"/>
  <c r="K537" i="7" s="1"/>
  <c r="M537" i="7" s="1"/>
  <c r="G538" i="7"/>
  <c r="K538" i="7" s="1"/>
  <c r="M538" i="7" s="1"/>
  <c r="G539" i="7"/>
  <c r="K539" i="7" s="1"/>
  <c r="M539" i="7" s="1"/>
  <c r="G540" i="7"/>
  <c r="K540" i="7" s="1"/>
  <c r="M540" i="7" s="1"/>
  <c r="G541" i="7"/>
  <c r="K541" i="7" s="1"/>
  <c r="M541" i="7" s="1"/>
  <c r="G542" i="7"/>
  <c r="K542" i="7" s="1"/>
  <c r="M542" i="7" s="1"/>
  <c r="G543" i="7"/>
  <c r="K543" i="7" s="1"/>
  <c r="M543" i="7" s="1"/>
  <c r="G544" i="7"/>
  <c r="K544" i="7" s="1"/>
  <c r="M544" i="7" s="1"/>
  <c r="G545" i="7"/>
  <c r="K545" i="7" s="1"/>
  <c r="M545" i="7" s="1"/>
  <c r="G546" i="7"/>
  <c r="G547" i="7"/>
  <c r="K547" i="7" s="1"/>
  <c r="G548" i="7"/>
  <c r="K548" i="7" s="1"/>
  <c r="M548" i="7" s="1"/>
  <c r="G549" i="7"/>
  <c r="K549" i="7" s="1"/>
  <c r="M549" i="7" s="1"/>
  <c r="G550" i="7"/>
  <c r="K550" i="7" s="1"/>
  <c r="M550" i="7" s="1"/>
  <c r="G551" i="7"/>
  <c r="K551" i="7" s="1"/>
  <c r="M551" i="7" s="1"/>
  <c r="G552" i="7"/>
  <c r="K552" i="7" s="1"/>
  <c r="M552" i="7" s="1"/>
  <c r="G553" i="7"/>
  <c r="K553" i="7" s="1"/>
  <c r="M553" i="7" s="1"/>
  <c r="G554" i="7"/>
  <c r="K554" i="7" s="1"/>
  <c r="M554" i="7" s="1"/>
  <c r="G555" i="7"/>
  <c r="K555" i="7" s="1"/>
  <c r="M555" i="7" s="1"/>
  <c r="G556" i="7"/>
  <c r="K556" i="7" s="1"/>
  <c r="M556" i="7" s="1"/>
  <c r="G557" i="7"/>
  <c r="K557" i="7" s="1"/>
  <c r="M557" i="7" s="1"/>
  <c r="G558" i="7"/>
  <c r="K558" i="7" s="1"/>
  <c r="M558" i="7" s="1"/>
  <c r="G559" i="7"/>
  <c r="K559" i="7" s="1"/>
  <c r="M559" i="7" s="1"/>
  <c r="G560" i="7"/>
  <c r="K560" i="7" s="1"/>
  <c r="M560" i="7" s="1"/>
  <c r="G561" i="7"/>
  <c r="K561" i="7" s="1"/>
  <c r="M561" i="7" s="1"/>
  <c r="G562" i="7"/>
  <c r="K562" i="7" s="1"/>
  <c r="M562" i="7" s="1"/>
  <c r="G563" i="7"/>
  <c r="K563" i="7" s="1"/>
  <c r="G564" i="7"/>
  <c r="K564" i="7" s="1"/>
  <c r="M564" i="7" s="1"/>
  <c r="G565" i="7"/>
  <c r="K565" i="7" s="1"/>
  <c r="M565" i="7" s="1"/>
  <c r="G566" i="7"/>
  <c r="K566" i="7" s="1"/>
  <c r="M566" i="7" s="1"/>
  <c r="G567" i="7"/>
  <c r="K567" i="7" s="1"/>
  <c r="M567" i="7" s="1"/>
  <c r="G568" i="7"/>
  <c r="K568" i="7" s="1"/>
  <c r="M568" i="7" s="1"/>
  <c r="G569" i="7"/>
  <c r="K569" i="7" s="1"/>
  <c r="M569" i="7" s="1"/>
  <c r="G570" i="7"/>
  <c r="K570" i="7" s="1"/>
  <c r="M570" i="7" s="1"/>
  <c r="G571" i="7"/>
  <c r="K571" i="7" s="1"/>
  <c r="G572" i="7"/>
  <c r="K572" i="7" s="1"/>
  <c r="M572" i="7" s="1"/>
  <c r="G573" i="7"/>
  <c r="K573" i="7" s="1"/>
  <c r="M573" i="7" s="1"/>
  <c r="G574" i="7"/>
  <c r="K574" i="7" s="1"/>
  <c r="M574" i="7" s="1"/>
  <c r="G575" i="7"/>
  <c r="K575" i="7" s="1"/>
  <c r="M575" i="7" s="1"/>
  <c r="G576" i="7"/>
  <c r="K576" i="7" s="1"/>
  <c r="M576" i="7" s="1"/>
  <c r="G577" i="7"/>
  <c r="K577" i="7" s="1"/>
  <c r="M577" i="7" s="1"/>
  <c r="G578" i="7"/>
  <c r="K578" i="7" s="1"/>
  <c r="M578" i="7" s="1"/>
  <c r="G579" i="7"/>
  <c r="K579" i="7" s="1"/>
  <c r="G580" i="7"/>
  <c r="K580" i="7" s="1"/>
  <c r="M580" i="7" s="1"/>
  <c r="G581" i="7"/>
  <c r="K581" i="7" s="1"/>
  <c r="M581" i="7" s="1"/>
  <c r="G582" i="7"/>
  <c r="K582" i="7" s="1"/>
  <c r="M582" i="7" s="1"/>
  <c r="G583" i="7"/>
  <c r="K583" i="7" s="1"/>
  <c r="M583" i="7" s="1"/>
  <c r="G584" i="7"/>
  <c r="K584" i="7" s="1"/>
  <c r="M584" i="7" s="1"/>
  <c r="G585" i="7"/>
  <c r="K585" i="7" s="1"/>
  <c r="M585" i="7" s="1"/>
  <c r="G586" i="7"/>
  <c r="K586" i="7" s="1"/>
  <c r="M586" i="7" s="1"/>
  <c r="G587" i="7"/>
  <c r="K587" i="7" s="1"/>
  <c r="G588" i="7"/>
  <c r="K588" i="7" s="1"/>
  <c r="M588" i="7" s="1"/>
  <c r="G589" i="7"/>
  <c r="K589" i="7" s="1"/>
  <c r="M589" i="7" s="1"/>
  <c r="G590" i="7"/>
  <c r="K590" i="7" s="1"/>
  <c r="M590" i="7" s="1"/>
  <c r="G591" i="7"/>
  <c r="K591" i="7" s="1"/>
  <c r="M591" i="7" s="1"/>
  <c r="G592" i="7"/>
  <c r="K592" i="7" s="1"/>
  <c r="M592" i="7" s="1"/>
  <c r="G593" i="7"/>
  <c r="K593" i="7" s="1"/>
  <c r="M593" i="7" s="1"/>
  <c r="G594" i="7"/>
  <c r="K594" i="7" s="1"/>
  <c r="M594" i="7" s="1"/>
  <c r="G595" i="7"/>
  <c r="K595" i="7" s="1"/>
  <c r="M595" i="7" s="1"/>
  <c r="G596" i="7"/>
  <c r="K596" i="7" s="1"/>
  <c r="M596" i="7" s="1"/>
  <c r="G597" i="7"/>
  <c r="K597" i="7" s="1"/>
  <c r="M597" i="7" s="1"/>
  <c r="G598" i="7"/>
  <c r="K598" i="7" s="1"/>
  <c r="M598" i="7" s="1"/>
  <c r="G599" i="7"/>
  <c r="K599" i="7" s="1"/>
  <c r="M599" i="7" s="1"/>
  <c r="G600" i="7"/>
  <c r="K600" i="7" s="1"/>
  <c r="M600" i="7" s="1"/>
  <c r="G601" i="7"/>
  <c r="K601" i="7" s="1"/>
  <c r="M601" i="7" s="1"/>
  <c r="G602" i="7"/>
  <c r="K602" i="7" s="1"/>
  <c r="M602" i="7" s="1"/>
  <c r="G603" i="7"/>
  <c r="G604" i="7"/>
  <c r="K604" i="7" s="1"/>
  <c r="M604" i="7" s="1"/>
  <c r="G605" i="7"/>
  <c r="K605" i="7" s="1"/>
  <c r="M605" i="7" s="1"/>
  <c r="G606" i="7"/>
  <c r="K606" i="7" s="1"/>
  <c r="M606" i="7" s="1"/>
  <c r="G607" i="7"/>
  <c r="K607" i="7" s="1"/>
  <c r="M607" i="7" s="1"/>
  <c r="G608" i="7"/>
  <c r="K608" i="7" s="1"/>
  <c r="M608" i="7" s="1"/>
  <c r="G609" i="7"/>
  <c r="K609" i="7" s="1"/>
  <c r="M609" i="7" s="1"/>
  <c r="G610" i="7"/>
  <c r="K610" i="7" s="1"/>
  <c r="M610" i="7" s="1"/>
  <c r="G611" i="7"/>
  <c r="K611" i="7" s="1"/>
  <c r="M611" i="7" s="1"/>
  <c r="G612" i="7"/>
  <c r="K612" i="7" s="1"/>
  <c r="M612" i="7" s="1"/>
  <c r="G613" i="7"/>
  <c r="K613" i="7" s="1"/>
  <c r="M613" i="7" s="1"/>
  <c r="G614" i="7"/>
  <c r="K614" i="7" s="1"/>
  <c r="M614" i="7" s="1"/>
  <c r="G615" i="7"/>
  <c r="K615" i="7" s="1"/>
  <c r="M615" i="7" s="1"/>
  <c r="G616" i="7"/>
  <c r="K616" i="7" s="1"/>
  <c r="M616" i="7" s="1"/>
  <c r="G617" i="7"/>
  <c r="K617" i="7" s="1"/>
  <c r="M617" i="7" s="1"/>
  <c r="G618" i="7"/>
  <c r="K618" i="7" s="1"/>
  <c r="G619" i="7"/>
  <c r="K619" i="7" s="1"/>
  <c r="G620" i="7"/>
  <c r="K620" i="7" s="1"/>
  <c r="M620" i="7" s="1"/>
  <c r="G621" i="7"/>
  <c r="K621" i="7" s="1"/>
  <c r="M621" i="7" s="1"/>
  <c r="G622" i="7"/>
  <c r="K622" i="7" s="1"/>
  <c r="M622" i="7" s="1"/>
  <c r="G623" i="7"/>
  <c r="K623" i="7" s="1"/>
  <c r="M623" i="7" s="1"/>
  <c r="G624" i="7"/>
  <c r="K624" i="7" s="1"/>
  <c r="M624" i="7" s="1"/>
  <c r="G625" i="7"/>
  <c r="K625" i="7" s="1"/>
  <c r="M625" i="7" s="1"/>
  <c r="G626" i="7"/>
  <c r="K626" i="7" s="1"/>
  <c r="G627" i="7"/>
  <c r="K627" i="7" s="1"/>
  <c r="M627" i="7" s="1"/>
  <c r="G628" i="7"/>
  <c r="K628" i="7" s="1"/>
  <c r="M628" i="7" s="1"/>
  <c r="G629" i="7"/>
  <c r="K629" i="7" s="1"/>
  <c r="M629" i="7" s="1"/>
  <c r="G630" i="7"/>
  <c r="K630" i="7" s="1"/>
  <c r="M630" i="7" s="1"/>
  <c r="G631" i="7"/>
  <c r="K631" i="7" s="1"/>
  <c r="M631" i="7" s="1"/>
  <c r="G632" i="7"/>
  <c r="K632" i="7" s="1"/>
  <c r="M632" i="7" s="1"/>
  <c r="G633" i="7"/>
  <c r="K633" i="7" s="1"/>
  <c r="M633" i="7" s="1"/>
  <c r="G634" i="7"/>
  <c r="K634" i="7" s="1"/>
  <c r="G635" i="7"/>
  <c r="K635" i="7" s="1"/>
  <c r="G636" i="7"/>
  <c r="K636" i="7" s="1"/>
  <c r="M636" i="7" s="1"/>
  <c r="G637" i="7"/>
  <c r="K637" i="7" s="1"/>
  <c r="M637" i="7" s="1"/>
  <c r="G638" i="7"/>
  <c r="K638" i="7" s="1"/>
  <c r="M638" i="7" s="1"/>
  <c r="G639" i="7"/>
  <c r="K639" i="7" s="1"/>
  <c r="M639" i="7" s="1"/>
  <c r="G640" i="7"/>
  <c r="K640" i="7" s="1"/>
  <c r="M640" i="7" s="1"/>
  <c r="G641" i="7"/>
  <c r="K641" i="7" s="1"/>
  <c r="M641" i="7" s="1"/>
  <c r="G642" i="7"/>
  <c r="K642" i="7" s="1"/>
  <c r="G643" i="7"/>
  <c r="K643" i="7" s="1"/>
  <c r="G644" i="7"/>
  <c r="K644" i="7" s="1"/>
  <c r="M644" i="7" s="1"/>
  <c r="G645" i="7"/>
  <c r="K645" i="7" s="1"/>
  <c r="M645" i="7" s="1"/>
  <c r="G646" i="7"/>
  <c r="K646" i="7" s="1"/>
  <c r="M646" i="7" s="1"/>
  <c r="G647" i="7"/>
  <c r="K647" i="7" s="1"/>
  <c r="M647" i="7" s="1"/>
  <c r="G648" i="7"/>
  <c r="K648" i="7" s="1"/>
  <c r="M648" i="7" s="1"/>
  <c r="G649" i="7"/>
  <c r="K649" i="7" s="1"/>
  <c r="M649" i="7" s="1"/>
  <c r="G650" i="7"/>
  <c r="K650" i="7" s="1"/>
  <c r="M650" i="7" s="1"/>
  <c r="G651" i="7"/>
  <c r="K651" i="7" s="1"/>
  <c r="G652" i="7"/>
  <c r="K652" i="7" s="1"/>
  <c r="M652" i="7" s="1"/>
  <c r="G653" i="7"/>
  <c r="K653" i="7" s="1"/>
  <c r="M653" i="7" s="1"/>
  <c r="G654" i="7"/>
  <c r="K654" i="7" s="1"/>
  <c r="M654" i="7" s="1"/>
  <c r="G655" i="7"/>
  <c r="K655" i="7" s="1"/>
  <c r="M655" i="7" s="1"/>
  <c r="G656" i="7"/>
  <c r="K656" i="7" s="1"/>
  <c r="M656" i="7" s="1"/>
  <c r="G657" i="7"/>
  <c r="K657" i="7" s="1"/>
  <c r="M657" i="7" s="1"/>
  <c r="G658" i="7"/>
  <c r="K658" i="7" s="1"/>
  <c r="M658" i="7" s="1"/>
  <c r="G659" i="7"/>
  <c r="K659" i="7" s="1"/>
  <c r="M659" i="7" s="1"/>
  <c r="G660" i="7"/>
  <c r="K660" i="7" s="1"/>
  <c r="M660" i="7" s="1"/>
  <c r="G661" i="7"/>
  <c r="K661" i="7" s="1"/>
  <c r="M661" i="7" s="1"/>
  <c r="G662" i="7"/>
  <c r="K662" i="7" s="1"/>
  <c r="M662" i="7" s="1"/>
  <c r="G663" i="7"/>
  <c r="K663" i="7" s="1"/>
  <c r="M663" i="7" s="1"/>
  <c r="G664" i="7"/>
  <c r="K664" i="7" s="1"/>
  <c r="M664" i="7" s="1"/>
  <c r="G665" i="7"/>
  <c r="K665" i="7" s="1"/>
  <c r="M665" i="7" s="1"/>
  <c r="G666" i="7"/>
  <c r="K666" i="7" s="1"/>
  <c r="M666" i="7" s="1"/>
  <c r="G667" i="7"/>
  <c r="K667" i="7" s="1"/>
  <c r="M667" i="7" s="1"/>
  <c r="G668" i="7"/>
  <c r="K668" i="7" s="1"/>
  <c r="M668" i="7" s="1"/>
  <c r="G669" i="7"/>
  <c r="K669" i="7" s="1"/>
  <c r="M669" i="7" s="1"/>
  <c r="G670" i="7"/>
  <c r="K670" i="7" s="1"/>
  <c r="M670" i="7" s="1"/>
  <c r="G671" i="7"/>
  <c r="K671" i="7" s="1"/>
  <c r="M671" i="7" s="1"/>
  <c r="G672" i="7"/>
  <c r="K672" i="7" s="1"/>
  <c r="M672" i="7" s="1"/>
  <c r="G673" i="7"/>
  <c r="K673" i="7" s="1"/>
  <c r="M673" i="7" s="1"/>
  <c r="G674" i="7"/>
  <c r="K674" i="7" s="1"/>
  <c r="G675" i="7"/>
  <c r="K675" i="7" s="1"/>
  <c r="M675" i="7" s="1"/>
  <c r="G676" i="7"/>
  <c r="K676" i="7" s="1"/>
  <c r="M676" i="7" s="1"/>
  <c r="G677" i="7"/>
  <c r="K677" i="7" s="1"/>
  <c r="M677" i="7" s="1"/>
  <c r="G678" i="7"/>
  <c r="K678" i="7" s="1"/>
  <c r="M678" i="7" s="1"/>
  <c r="G679" i="7"/>
  <c r="K679" i="7" s="1"/>
  <c r="M679" i="7" s="1"/>
  <c r="G680" i="7"/>
  <c r="K680" i="7" s="1"/>
  <c r="M680" i="7" s="1"/>
  <c r="G681" i="7"/>
  <c r="K681" i="7" s="1"/>
  <c r="M681" i="7" s="1"/>
  <c r="G682" i="7"/>
  <c r="K682" i="7" s="1"/>
  <c r="G683" i="7"/>
  <c r="K683" i="7" s="1"/>
  <c r="M683" i="7" s="1"/>
  <c r="G684" i="7"/>
  <c r="K684" i="7" s="1"/>
  <c r="M684" i="7" s="1"/>
  <c r="G685" i="7"/>
  <c r="K685" i="7" s="1"/>
  <c r="M685" i="7" s="1"/>
  <c r="G686" i="7"/>
  <c r="K686" i="7" s="1"/>
  <c r="M686" i="7" s="1"/>
  <c r="G687" i="7"/>
  <c r="K687" i="7" s="1"/>
  <c r="M687" i="7" s="1"/>
  <c r="G688" i="7"/>
  <c r="K688" i="7" s="1"/>
  <c r="M688" i="7" s="1"/>
  <c r="G689" i="7"/>
  <c r="K689" i="7" s="1"/>
  <c r="M689" i="7" s="1"/>
  <c r="G690" i="7"/>
  <c r="K690" i="7" s="1"/>
  <c r="G691" i="7"/>
  <c r="K691" i="7" s="1"/>
  <c r="G692" i="7"/>
  <c r="K692" i="7" s="1"/>
  <c r="M692" i="7" s="1"/>
  <c r="G693" i="7"/>
  <c r="K693" i="7" s="1"/>
  <c r="M693" i="7" s="1"/>
  <c r="G694" i="7"/>
  <c r="K694" i="7" s="1"/>
  <c r="M694" i="7" s="1"/>
  <c r="G695" i="7"/>
  <c r="K695" i="7" s="1"/>
  <c r="M695" i="7" s="1"/>
  <c r="G696" i="7"/>
  <c r="K696" i="7" s="1"/>
  <c r="M696" i="7" s="1"/>
  <c r="G697" i="7"/>
  <c r="K697" i="7" s="1"/>
  <c r="M697" i="7" s="1"/>
  <c r="G698" i="7"/>
  <c r="K698" i="7" s="1"/>
  <c r="G699" i="7"/>
  <c r="K699" i="7" s="1"/>
  <c r="G700" i="7"/>
  <c r="K700" i="7" s="1"/>
  <c r="M700" i="7" s="1"/>
  <c r="G701" i="7"/>
  <c r="K701" i="7" s="1"/>
  <c r="M701" i="7" s="1"/>
  <c r="G702" i="7"/>
  <c r="K702" i="7" s="1"/>
  <c r="M702" i="7" s="1"/>
  <c r="G703" i="7"/>
  <c r="K703" i="7" s="1"/>
  <c r="M703" i="7" s="1"/>
  <c r="G704" i="7"/>
  <c r="K704" i="7" s="1"/>
  <c r="M704" i="7" s="1"/>
  <c r="G705" i="7"/>
  <c r="K705" i="7" s="1"/>
  <c r="M705" i="7" s="1"/>
  <c r="G706" i="7"/>
  <c r="K706" i="7" s="1"/>
  <c r="G707" i="7"/>
  <c r="K707" i="7" s="1"/>
  <c r="G708" i="7"/>
  <c r="K708" i="7" s="1"/>
  <c r="M708" i="7" s="1"/>
  <c r="G709" i="7"/>
  <c r="K709" i="7" s="1"/>
  <c r="M709" i="7" s="1"/>
  <c r="G710" i="7"/>
  <c r="K710" i="7" s="1"/>
  <c r="M710" i="7" s="1"/>
  <c r="G711" i="7"/>
  <c r="K711" i="7" s="1"/>
  <c r="M711" i="7" s="1"/>
  <c r="G712" i="7"/>
  <c r="K712" i="7" s="1"/>
  <c r="M712" i="7" s="1"/>
  <c r="G713" i="7"/>
  <c r="K713" i="7" s="1"/>
  <c r="M713" i="7" s="1"/>
  <c r="G714" i="7"/>
  <c r="K714" i="7" s="1"/>
  <c r="M714" i="7" s="1"/>
  <c r="G715" i="7"/>
  <c r="K715" i="7" s="1"/>
  <c r="G716" i="7"/>
  <c r="K716" i="7" s="1"/>
  <c r="M716" i="7" s="1"/>
  <c r="G717" i="7"/>
  <c r="K717" i="7" s="1"/>
  <c r="M717" i="7" s="1"/>
  <c r="G718" i="7"/>
  <c r="K718" i="7" s="1"/>
  <c r="M718" i="7" s="1"/>
  <c r="G719" i="7"/>
  <c r="K719" i="7" s="1"/>
  <c r="M719" i="7" s="1"/>
  <c r="G720" i="7"/>
  <c r="K720" i="7" s="1"/>
  <c r="M720" i="7" s="1"/>
  <c r="G721" i="7"/>
  <c r="K721" i="7" s="1"/>
  <c r="M721" i="7" s="1"/>
  <c r="G722" i="7"/>
  <c r="K722" i="7" s="1"/>
  <c r="M722" i="7" s="1"/>
  <c r="G723" i="7"/>
  <c r="K723" i="7" s="1"/>
  <c r="M723" i="7" s="1"/>
  <c r="G724" i="7"/>
  <c r="K724" i="7" s="1"/>
  <c r="M724" i="7" s="1"/>
  <c r="G725" i="7"/>
  <c r="K725" i="7" s="1"/>
  <c r="M725" i="7" s="1"/>
  <c r="G726" i="7"/>
  <c r="K726" i="7" s="1"/>
  <c r="M726" i="7" s="1"/>
  <c r="G727" i="7"/>
  <c r="K727" i="7" s="1"/>
  <c r="M727" i="7" s="1"/>
  <c r="G728" i="7"/>
  <c r="K728" i="7" s="1"/>
  <c r="M728" i="7" s="1"/>
  <c r="G729" i="7"/>
  <c r="K729" i="7" s="1"/>
  <c r="M729" i="7" s="1"/>
  <c r="G730" i="7"/>
  <c r="K730" i="7" s="1"/>
  <c r="M730" i="7" s="1"/>
  <c r="G731" i="7"/>
  <c r="K731" i="7" s="1"/>
  <c r="M731" i="7" s="1"/>
  <c r="G732" i="7"/>
  <c r="K732" i="7" s="1"/>
  <c r="M732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2" i="7"/>
  <c r="Q26" i="7" l="1"/>
  <c r="Q67" i="7"/>
  <c r="Q31" i="7"/>
  <c r="Q10" i="7"/>
  <c r="Q11" i="7"/>
  <c r="Q75" i="7"/>
  <c r="Q71" i="7"/>
  <c r="Q27" i="7"/>
  <c r="Q23" i="7"/>
  <c r="Q12" i="7"/>
  <c r="Q42" i="7"/>
  <c r="Q19" i="7"/>
  <c r="Q18" i="7"/>
  <c r="Q58" i="7"/>
  <c r="Q73" i="7"/>
  <c r="Q57" i="7"/>
  <c r="Q33" i="7"/>
  <c r="Q25" i="7"/>
  <c r="Q17" i="7"/>
  <c r="Q9" i="7"/>
  <c r="Q88" i="7"/>
  <c r="Q64" i="7"/>
  <c r="Q56" i="7"/>
  <c r="Q48" i="7"/>
  <c r="Q32" i="7"/>
  <c r="R32" i="7" s="1"/>
  <c r="Q34" i="7" s="1"/>
  <c r="Q24" i="7"/>
  <c r="Q16" i="7"/>
  <c r="Q8" i="7"/>
  <c r="Q15" i="7"/>
  <c r="Q7" i="7"/>
  <c r="Q70" i="7"/>
  <c r="Q54" i="7"/>
  <c r="Q38" i="7"/>
  <c r="Q30" i="7"/>
  <c r="Q22" i="7"/>
  <c r="Q14" i="7"/>
  <c r="Q53" i="7"/>
  <c r="Q29" i="7"/>
  <c r="Q21" i="7"/>
  <c r="Q13" i="7"/>
  <c r="Q76" i="7"/>
  <c r="Q60" i="7"/>
  <c r="R60" i="7" s="1"/>
  <c r="Q62" i="7" s="1"/>
  <c r="Q44" i="7"/>
  <c r="Q36" i="7"/>
  <c r="Q28" i="7"/>
  <c r="Q20" i="7"/>
  <c r="Q2" i="7"/>
  <c r="H3" i="7"/>
  <c r="H4" i="7" s="1"/>
  <c r="M341" i="7"/>
  <c r="M333" i="7"/>
  <c r="M325" i="7"/>
  <c r="M317" i="7"/>
  <c r="M309" i="7"/>
  <c r="M301" i="7"/>
  <c r="M293" i="7"/>
  <c r="M285" i="7"/>
  <c r="M277" i="7"/>
  <c r="M269" i="7"/>
  <c r="M261" i="7"/>
  <c r="M253" i="7"/>
  <c r="M237" i="7"/>
  <c r="M229" i="7"/>
  <c r="M213" i="7"/>
  <c r="M205" i="7"/>
  <c r="M197" i="7"/>
  <c r="M189" i="7"/>
  <c r="M181" i="7"/>
  <c r="M173" i="7"/>
  <c r="M165" i="7"/>
  <c r="M157" i="7"/>
  <c r="M149" i="7"/>
  <c r="M141" i="7"/>
  <c r="M133" i="7"/>
  <c r="M125" i="7"/>
  <c r="M117" i="7"/>
  <c r="M109" i="7"/>
  <c r="M101" i="7"/>
  <c r="M93" i="7"/>
  <c r="M77" i="7"/>
  <c r="M69" i="7"/>
  <c r="M61" i="7"/>
  <c r="M53" i="7"/>
  <c r="M45" i="7"/>
  <c r="M37" i="7"/>
  <c r="M29" i="7"/>
  <c r="M21" i="7"/>
  <c r="M13" i="7"/>
  <c r="M5" i="7"/>
  <c r="M707" i="7"/>
  <c r="M563" i="7"/>
  <c r="M499" i="7"/>
  <c r="M403" i="7"/>
  <c r="M227" i="7"/>
  <c r="M43" i="7"/>
  <c r="M35" i="7"/>
  <c r="J3" i="7"/>
  <c r="M674" i="7"/>
  <c r="M427" i="7"/>
  <c r="M619" i="7"/>
  <c r="M715" i="7"/>
  <c r="M699" i="7"/>
  <c r="M691" i="7"/>
  <c r="M651" i="7"/>
  <c r="M643" i="7"/>
  <c r="M635" i="7"/>
  <c r="M587" i="7"/>
  <c r="M579" i="7"/>
  <c r="M571" i="7"/>
  <c r="M523" i="7"/>
  <c r="M515" i="7"/>
  <c r="M507" i="7"/>
  <c r="M459" i="7"/>
  <c r="M451" i="7"/>
  <c r="M443" i="7"/>
  <c r="M395" i="7"/>
  <c r="M387" i="7"/>
  <c r="M379" i="7"/>
  <c r="M355" i="7"/>
  <c r="M347" i="7"/>
  <c r="M339" i="7"/>
  <c r="M331" i="7"/>
  <c r="M323" i="7"/>
  <c r="M315" i="7"/>
  <c r="M307" i="7"/>
  <c r="M299" i="7"/>
  <c r="M291" i="7"/>
  <c r="M283" i="7"/>
  <c r="M275" i="7"/>
  <c r="M251" i="7"/>
  <c r="M243" i="7"/>
  <c r="M235" i="7"/>
  <c r="M219" i="7"/>
  <c r="M211" i="7"/>
  <c r="M203" i="7"/>
  <c r="M195" i="7"/>
  <c r="M187" i="7"/>
  <c r="M179" i="7"/>
  <c r="M155" i="7"/>
  <c r="M147" i="7"/>
  <c r="M139" i="7"/>
  <c r="M131" i="7"/>
  <c r="M123" i="7"/>
  <c r="M115" i="7"/>
  <c r="M91" i="7"/>
  <c r="M83" i="7"/>
  <c r="M75" i="7"/>
  <c r="M67" i="7"/>
  <c r="M59" i="7"/>
  <c r="M51" i="7"/>
  <c r="M27" i="7"/>
  <c r="M19" i="7"/>
  <c r="M11" i="7"/>
  <c r="M3" i="7"/>
  <c r="M706" i="7"/>
  <c r="M698" i="7"/>
  <c r="M690" i="7"/>
  <c r="M682" i="7"/>
  <c r="M642" i="7"/>
  <c r="M634" i="7"/>
  <c r="M626" i="7"/>
  <c r="M618" i="7"/>
  <c r="K2" i="7"/>
  <c r="M2" i="7" s="1"/>
  <c r="J2" i="7"/>
  <c r="M547" i="7"/>
  <c r="Q84" i="7" l="1"/>
  <c r="Q37" i="7"/>
  <c r="Q78" i="7"/>
  <c r="Q72" i="7"/>
  <c r="Q81" i="7"/>
  <c r="Q79" i="7"/>
  <c r="Q63" i="7"/>
  <c r="Q45" i="7"/>
  <c r="Q86" i="7"/>
  <c r="Q80" i="7"/>
  <c r="Q89" i="7"/>
  <c r="Q83" i="7"/>
  <c r="Q50" i="7"/>
  <c r="Q90" i="7"/>
  <c r="Q61" i="7"/>
  <c r="Q51" i="7"/>
  <c r="Q41" i="7"/>
  <c r="Q39" i="7"/>
  <c r="Q91" i="7"/>
  <c r="R91" i="7" s="1"/>
  <c r="Q55" i="7"/>
  <c r="Q47" i="7"/>
  <c r="Q52" i="7"/>
  <c r="Q69" i="7"/>
  <c r="Q46" i="7"/>
  <c r="Q40" i="7"/>
  <c r="Q49" i="7"/>
  <c r="Q59" i="7"/>
  <c r="Q43" i="7"/>
  <c r="Q109" i="7"/>
  <c r="Q77" i="7"/>
  <c r="Q118" i="7"/>
  <c r="Q82" i="7"/>
  <c r="Q66" i="7"/>
  <c r="Q74" i="7"/>
  <c r="Q68" i="7"/>
  <c r="Q85" i="7"/>
  <c r="Q65" i="7"/>
  <c r="Q35" i="7"/>
  <c r="Q87" i="7"/>
  <c r="N2" i="7"/>
  <c r="H5" i="7"/>
  <c r="J4" i="7"/>
  <c r="N4" i="7" s="1"/>
  <c r="N3" i="7"/>
  <c r="Q99" i="7" l="1"/>
  <c r="Q141" i="7"/>
  <c r="Q107" i="7"/>
  <c r="Q151" i="7"/>
  <c r="Q137" i="7"/>
  <c r="Q119" i="7"/>
  <c r="Q108" i="7"/>
  <c r="Q98" i="7"/>
  <c r="Q110" i="7"/>
  <c r="Q111" i="7"/>
  <c r="Q131" i="7"/>
  <c r="Q114" i="7"/>
  <c r="Q133" i="7"/>
  <c r="Q101" i="7"/>
  <c r="Q120" i="7"/>
  <c r="Q147" i="7"/>
  <c r="Q146" i="7"/>
  <c r="Q92" i="7"/>
  <c r="Q188" i="7"/>
  <c r="Q121" i="7"/>
  <c r="R121" i="7" s="1"/>
  <c r="Q116" i="7"/>
  <c r="Q105" i="7"/>
  <c r="Q166" i="7"/>
  <c r="Q140" i="7"/>
  <c r="Q115" i="7"/>
  <c r="Q103" i="7"/>
  <c r="Q138" i="7"/>
  <c r="Q142" i="7"/>
  <c r="Q97" i="7"/>
  <c r="Q93" i="7"/>
  <c r="Q95" i="7"/>
  <c r="Q94" i="7"/>
  <c r="Q144" i="7"/>
  <c r="Q106" i="7"/>
  <c r="Q117" i="7"/>
  <c r="Q100" i="7"/>
  <c r="Q96" i="7"/>
  <c r="Q102" i="7"/>
  <c r="Q104" i="7"/>
  <c r="Q182" i="7"/>
  <c r="R182" i="7" s="1"/>
  <c r="Q124" i="7"/>
  <c r="Q112" i="7"/>
  <c r="Q113" i="7"/>
  <c r="Q152" i="7"/>
  <c r="R152" i="7" s="1"/>
  <c r="Q130" i="7"/>
  <c r="P3" i="7"/>
  <c r="O3" i="7"/>
  <c r="P4" i="7"/>
  <c r="O4" i="7"/>
  <c r="H6" i="7"/>
  <c r="J5" i="7"/>
  <c r="N5" i="7" s="1"/>
  <c r="P2" i="7"/>
  <c r="O2" i="7"/>
  <c r="Q241" i="7" l="1"/>
  <c r="Q203" i="7"/>
  <c r="Q163" i="7"/>
  <c r="Q201" i="7"/>
  <c r="Q209" i="7"/>
  <c r="Q162" i="7"/>
  <c r="Q246" i="7"/>
  <c r="Q177" i="7"/>
  <c r="Q204" i="7"/>
  <c r="Q168" i="7"/>
  <c r="Q180" i="7"/>
  <c r="Q175" i="7"/>
  <c r="Q164" i="7"/>
  <c r="Q187" i="7"/>
  <c r="Q189" i="7"/>
  <c r="Q213" i="7"/>
  <c r="R213" i="7" s="1"/>
  <c r="Q234" i="7"/>
  <c r="Q176" i="7"/>
  <c r="Q211" i="7"/>
  <c r="Q216" i="7"/>
  <c r="Q178" i="7"/>
  <c r="Q172" i="7"/>
  <c r="Q199" i="7"/>
  <c r="Q198" i="7"/>
  <c r="Q195" i="7"/>
  <c r="Q197" i="7"/>
  <c r="Q186" i="7"/>
  <c r="Q185" i="7"/>
  <c r="Q268" i="7"/>
  <c r="Q181" i="7"/>
  <c r="Q183" i="7"/>
  <c r="Q231" i="7"/>
  <c r="Q206" i="7"/>
  <c r="Q184" i="7"/>
  <c r="Q155" i="7"/>
  <c r="Q150" i="7"/>
  <c r="Q134" i="7"/>
  <c r="Q174" i="7"/>
  <c r="Q158" i="7"/>
  <c r="Q159" i="7"/>
  <c r="Q123" i="7"/>
  <c r="Q149" i="7"/>
  <c r="Q161" i="7"/>
  <c r="Q171" i="7"/>
  <c r="Q225" i="7"/>
  <c r="Q154" i="7"/>
  <c r="Q143" i="7"/>
  <c r="Q191" i="7"/>
  <c r="Q196" i="7"/>
  <c r="Q243" i="7"/>
  <c r="Q170" i="7"/>
  <c r="Q167" i="7"/>
  <c r="Q173" i="7"/>
  <c r="Q264" i="7"/>
  <c r="Q208" i="7"/>
  <c r="Q165" i="7"/>
  <c r="Q236" i="7"/>
  <c r="Q135" i="7"/>
  <c r="Q270" i="7"/>
  <c r="Q179" i="7"/>
  <c r="Q190" i="7"/>
  <c r="Q160" i="7"/>
  <c r="Q145" i="7"/>
  <c r="Q205" i="7"/>
  <c r="Q128" i="7"/>
  <c r="Q210" i="7"/>
  <c r="Q263" i="7"/>
  <c r="Q192" i="7"/>
  <c r="Q274" i="7"/>
  <c r="R274" i="7" s="1"/>
  <c r="Q129" i="7"/>
  <c r="Q157" i="7"/>
  <c r="Q200" i="7"/>
  <c r="Q202" i="7"/>
  <c r="Q194" i="7"/>
  <c r="Q221" i="7"/>
  <c r="Q244" i="7"/>
  <c r="R244" i="7" s="1"/>
  <c r="Q249" i="7" s="1"/>
  <c r="Q125" i="7"/>
  <c r="Q219" i="7"/>
  <c r="Q139" i="7"/>
  <c r="Q193" i="7"/>
  <c r="Q156" i="7"/>
  <c r="Q153" i="7"/>
  <c r="Q127" i="7"/>
  <c r="Q132" i="7"/>
  <c r="Q122" i="7"/>
  <c r="Q148" i="7"/>
  <c r="Q169" i="7"/>
  <c r="Q230" i="7"/>
  <c r="Q207" i="7"/>
  <c r="Q212" i="7"/>
  <c r="Q233" i="7"/>
  <c r="Q126" i="7"/>
  <c r="Q136" i="7"/>
  <c r="P5" i="7"/>
  <c r="O5" i="7"/>
  <c r="H7" i="7"/>
  <c r="J6" i="7"/>
  <c r="N6" i="7" s="1"/>
  <c r="Q289" i="7" l="1"/>
  <c r="Q272" i="7"/>
  <c r="Q218" i="7"/>
  <c r="Q256" i="7"/>
  <c r="Q251" i="7"/>
  <c r="Q252" i="7"/>
  <c r="Q265" i="7"/>
  <c r="Q247" i="7"/>
  <c r="Q240" i="7"/>
  <c r="Q226" i="7"/>
  <c r="Q277" i="7"/>
  <c r="Q228" i="7"/>
  <c r="Q328" i="7"/>
  <c r="Q222" i="7"/>
  <c r="Q290" i="7"/>
  <c r="Q297" i="7"/>
  <c r="Q301" i="7"/>
  <c r="Q299" i="7"/>
  <c r="Q291" i="7"/>
  <c r="Q279" i="7"/>
  <c r="Q303" i="7"/>
  <c r="Q281" i="7"/>
  <c r="Q220" i="7"/>
  <c r="Q229" i="7"/>
  <c r="Q217" i="7"/>
  <c r="Q302" i="7"/>
  <c r="Q275" i="7"/>
  <c r="Q214" i="7"/>
  <c r="Q248" i="7"/>
  <c r="Q286" i="7"/>
  <c r="Q287" i="7"/>
  <c r="Q280" i="7"/>
  <c r="Q278" i="7"/>
  <c r="Q271" i="7"/>
  <c r="Q258" i="7"/>
  <c r="Q239" i="7"/>
  <c r="Q237" i="7"/>
  <c r="Q227" i="7"/>
  <c r="Q261" i="7"/>
  <c r="Q333" i="7"/>
  <c r="Q273" i="7"/>
  <c r="Q238" i="7"/>
  <c r="Q295" i="7"/>
  <c r="Q312" i="7"/>
  <c r="Q242" i="7"/>
  <c r="Q266" i="7"/>
  <c r="Q294" i="7"/>
  <c r="Q282" i="7"/>
  <c r="Q259" i="7"/>
  <c r="Q245" i="7"/>
  <c r="Q310" i="7"/>
  <c r="Q253" i="7"/>
  <c r="Q224" i="7"/>
  <c r="Q223" i="7"/>
  <c r="Q284" i="7"/>
  <c r="Q285" i="7"/>
  <c r="Q323" i="7"/>
  <c r="Q232" i="7"/>
  <c r="Q300" i="7"/>
  <c r="Q269" i="7"/>
  <c r="Q235" i="7"/>
  <c r="Q288" i="7"/>
  <c r="Q260" i="7"/>
  <c r="Q298" i="7"/>
  <c r="Q296" i="7"/>
  <c r="Q267" i="7"/>
  <c r="Q292" i="7"/>
  <c r="Q255" i="7"/>
  <c r="Q304" i="7"/>
  <c r="Q215" i="7"/>
  <c r="Q283" i="7"/>
  <c r="Q276" i="7"/>
  <c r="Q305" i="7"/>
  <c r="R305" i="7" s="1"/>
  <c r="Q262" i="7"/>
  <c r="Q293" i="7"/>
  <c r="Q250" i="7"/>
  <c r="Q257" i="7"/>
  <c r="Q254" i="7"/>
  <c r="P6" i="7"/>
  <c r="O6" i="7"/>
  <c r="H8" i="7"/>
  <c r="J7" i="7"/>
  <c r="N7" i="7" s="1"/>
  <c r="Q335" i="7" l="1"/>
  <c r="R335" i="7" s="1"/>
  <c r="Q336" i="7" s="1"/>
  <c r="Q330" i="7"/>
  <c r="Q329" i="7"/>
  <c r="Q325" i="7"/>
  <c r="Q334" i="7"/>
  <c r="Q318" i="7"/>
  <c r="Q314" i="7"/>
  <c r="Q307" i="7"/>
  <c r="Q351" i="7"/>
  <c r="Q309" i="7"/>
  <c r="Q349" i="7"/>
  <c r="Q332" i="7"/>
  <c r="Q317" i="7"/>
  <c r="Q322" i="7"/>
  <c r="Q315" i="7"/>
  <c r="Q331" i="7"/>
  <c r="Q342" i="7"/>
  <c r="Q319" i="7"/>
  <c r="Q321" i="7"/>
  <c r="Q326" i="7"/>
  <c r="Q311" i="7"/>
  <c r="Q345" i="7"/>
  <c r="Q316" i="7"/>
  <c r="Q306" i="7"/>
  <c r="Q355" i="7"/>
  <c r="Q353" i="7"/>
  <c r="Q366" i="7"/>
  <c r="R366" i="7" s="1"/>
  <c r="Q397" i="7" s="1"/>
  <c r="R397" i="7" s="1"/>
  <c r="Q356" i="7"/>
  <c r="Q327" i="7"/>
  <c r="Q324" i="7"/>
  <c r="Q376" i="7"/>
  <c r="Q320" i="7"/>
  <c r="Q313" i="7"/>
  <c r="Q339" i="7"/>
  <c r="Q365" i="7"/>
  <c r="Q308" i="7"/>
  <c r="P7" i="7"/>
  <c r="O7" i="7"/>
  <c r="H9" i="7"/>
  <c r="J8" i="7"/>
  <c r="N8" i="7" s="1"/>
  <c r="Q404" i="7" l="1"/>
  <c r="Q417" i="7"/>
  <c r="Q424" i="7"/>
  <c r="Q401" i="7"/>
  <c r="Q402" i="7"/>
  <c r="Q422" i="7"/>
  <c r="Q403" i="7"/>
  <c r="Q407" i="7"/>
  <c r="Q416" i="7"/>
  <c r="Q425" i="7"/>
  <c r="Q423" i="7"/>
  <c r="Q399" i="7"/>
  <c r="Q410" i="7"/>
  <c r="Q426" i="7"/>
  <c r="R426" i="7" s="1"/>
  <c r="Q408" i="7"/>
  <c r="Q411" i="7"/>
  <c r="Q409" i="7"/>
  <c r="Q413" i="7"/>
  <c r="Q405" i="7"/>
  <c r="Q415" i="7"/>
  <c r="Q420" i="7"/>
  <c r="Q414" i="7"/>
  <c r="Q406" i="7"/>
  <c r="Q418" i="7"/>
  <c r="Q412" i="7"/>
  <c r="Q398" i="7"/>
  <c r="Q367" i="7"/>
  <c r="Q369" i="7"/>
  <c r="Q381" i="7"/>
  <c r="Q375" i="7"/>
  <c r="Q370" i="7"/>
  <c r="Q396" i="7"/>
  <c r="Q395" i="7"/>
  <c r="Q393" i="7"/>
  <c r="Q359" i="7"/>
  <c r="Q364" i="7"/>
  <c r="Q344" i="7"/>
  <c r="Q350" i="7"/>
  <c r="Q343" i="7"/>
  <c r="Q347" i="7"/>
  <c r="Q400" i="7"/>
  <c r="Q338" i="7"/>
  <c r="Q379" i="7"/>
  <c r="Q348" i="7"/>
  <c r="Q361" i="7"/>
  <c r="Q346" i="7"/>
  <c r="Q357" i="7"/>
  <c r="Q419" i="7"/>
  <c r="Q362" i="7"/>
  <c r="Q360" i="7"/>
  <c r="Q394" i="7"/>
  <c r="Q341" i="7"/>
  <c r="Q421" i="7"/>
  <c r="Q363" i="7"/>
  <c r="Q352" i="7"/>
  <c r="Q340" i="7"/>
  <c r="Q354" i="7"/>
  <c r="Q337" i="7"/>
  <c r="Q358" i="7"/>
  <c r="Q383" i="7"/>
  <c r="Q372" i="7"/>
  <c r="Q385" i="7"/>
  <c r="Q387" i="7"/>
  <c r="Q389" i="7"/>
  <c r="Q390" i="7"/>
  <c r="Q382" i="7"/>
  <c r="Q386" i="7"/>
  <c r="Q380" i="7"/>
  <c r="Q384" i="7"/>
  <c r="Q373" i="7"/>
  <c r="Q371" i="7"/>
  <c r="Q368" i="7"/>
  <c r="Q388" i="7"/>
  <c r="Q378" i="7"/>
  <c r="Q374" i="7"/>
  <c r="Q391" i="7"/>
  <c r="Q377" i="7"/>
  <c r="Q392" i="7"/>
  <c r="P8" i="7"/>
  <c r="O8" i="7"/>
  <c r="H10" i="7"/>
  <c r="J9" i="7"/>
  <c r="N9" i="7" s="1"/>
  <c r="Q454" i="7" l="1"/>
  <c r="Q444" i="7"/>
  <c r="Q428" i="7"/>
  <c r="Q431" i="7"/>
  <c r="Q446" i="7"/>
  <c r="Q456" i="7"/>
  <c r="Q439" i="7"/>
  <c r="Q442" i="7"/>
  <c r="Q448" i="7"/>
  <c r="Q437" i="7"/>
  <c r="Q453" i="7"/>
  <c r="Q441" i="7"/>
  <c r="Q436" i="7"/>
  <c r="Q433" i="7"/>
  <c r="Q430" i="7"/>
  <c r="Q451" i="7"/>
  <c r="Q455" i="7"/>
  <c r="Q427" i="7"/>
  <c r="Q432" i="7"/>
  <c r="Q449" i="7"/>
  <c r="Q457" i="7"/>
  <c r="R457" i="7" s="1"/>
  <c r="Q438" i="7"/>
  <c r="Q445" i="7"/>
  <c r="Q429" i="7"/>
  <c r="Q450" i="7"/>
  <c r="Q435" i="7"/>
  <c r="Q434" i="7"/>
  <c r="Q452" i="7"/>
  <c r="Q440" i="7"/>
  <c r="Q447" i="7"/>
  <c r="Q443" i="7"/>
  <c r="P9" i="7"/>
  <c r="O9" i="7"/>
  <c r="H11" i="7"/>
  <c r="J10" i="7"/>
  <c r="N10" i="7" s="1"/>
  <c r="Q479" i="7" l="1"/>
  <c r="Q472" i="7"/>
  <c r="Q471" i="7"/>
  <c r="Q475" i="7"/>
  <c r="Q466" i="7"/>
  <c r="Q474" i="7"/>
  <c r="Q467" i="7"/>
  <c r="Q458" i="7"/>
  <c r="Q485" i="7"/>
  <c r="Q473" i="7"/>
  <c r="Q460" i="7"/>
  <c r="Q461" i="7"/>
  <c r="Q469" i="7"/>
  <c r="Q480" i="7"/>
  <c r="Q484" i="7"/>
  <c r="Q482" i="7"/>
  <c r="Q462" i="7"/>
  <c r="Q463" i="7"/>
  <c r="Q486" i="7"/>
  <c r="Q481" i="7"/>
  <c r="Q459" i="7"/>
  <c r="Q487" i="7"/>
  <c r="R487" i="7" s="1"/>
  <c r="Q477" i="7"/>
  <c r="Q464" i="7"/>
  <c r="Q465" i="7"/>
  <c r="Q468" i="7"/>
  <c r="Q470" i="7"/>
  <c r="Q483" i="7"/>
  <c r="Q476" i="7"/>
  <c r="Q478" i="7"/>
  <c r="P10" i="7"/>
  <c r="O10" i="7"/>
  <c r="H12" i="7"/>
  <c r="J11" i="7"/>
  <c r="N11" i="7" s="1"/>
  <c r="Q506" i="7" l="1"/>
  <c r="Q508" i="7"/>
  <c r="Q492" i="7"/>
  <c r="Q498" i="7"/>
  <c r="Q491" i="7"/>
  <c r="Q510" i="7"/>
  <c r="Q505" i="7"/>
  <c r="Q518" i="7"/>
  <c r="R518" i="7" s="1"/>
  <c r="Q515" i="7"/>
  <c r="Q503" i="7"/>
  <c r="Q493" i="7"/>
  <c r="Q496" i="7"/>
  <c r="Q501" i="7"/>
  <c r="Q513" i="7"/>
  <c r="Q499" i="7"/>
  <c r="Q504" i="7"/>
  <c r="Q509" i="7"/>
  <c r="Q500" i="7"/>
  <c r="Q497" i="7"/>
  <c r="Q512" i="7"/>
  <c r="Q490" i="7"/>
  <c r="Q517" i="7"/>
  <c r="Q507" i="7"/>
  <c r="Q502" i="7"/>
  <c r="Q494" i="7"/>
  <c r="Q516" i="7"/>
  <c r="Q495" i="7"/>
  <c r="Q511" i="7"/>
  <c r="Q488" i="7"/>
  <c r="Q489" i="7"/>
  <c r="Q514" i="7"/>
  <c r="P11" i="7"/>
  <c r="O11" i="7"/>
  <c r="H13" i="7"/>
  <c r="J12" i="7"/>
  <c r="N12" i="7" s="1"/>
  <c r="Q545" i="7" l="1"/>
  <c r="Q543" i="7"/>
  <c r="Q542" i="7"/>
  <c r="Q519" i="7"/>
  <c r="Q527" i="7"/>
  <c r="Q539" i="7"/>
  <c r="Q535" i="7"/>
  <c r="Q538" i="7"/>
  <c r="Q520" i="7"/>
  <c r="Q524" i="7"/>
  <c r="Q544" i="7"/>
  <c r="Q526" i="7"/>
  <c r="Q531" i="7"/>
  <c r="Q521" i="7"/>
  <c r="Q522" i="7"/>
  <c r="Q537" i="7"/>
  <c r="Q534" i="7"/>
  <c r="Q532" i="7"/>
  <c r="Q548" i="7"/>
  <c r="R548" i="7" s="1"/>
  <c r="Q536" i="7"/>
  <c r="Q523" i="7"/>
  <c r="Q533" i="7"/>
  <c r="Q547" i="7"/>
  <c r="Q529" i="7"/>
  <c r="Q525" i="7"/>
  <c r="Q530" i="7"/>
  <c r="Q540" i="7"/>
  <c r="Q546" i="7"/>
  <c r="Q528" i="7"/>
  <c r="Q541" i="7"/>
  <c r="H14" i="7"/>
  <c r="J13" i="7"/>
  <c r="N13" i="7" s="1"/>
  <c r="P12" i="7"/>
  <c r="O12" i="7"/>
  <c r="Q567" i="7" l="1"/>
  <c r="Q564" i="7"/>
  <c r="Q569" i="7"/>
  <c r="Q566" i="7"/>
  <c r="Q557" i="7"/>
  <c r="Q576" i="7"/>
  <c r="Q556" i="7"/>
  <c r="Q570" i="7"/>
  <c r="Q549" i="7"/>
  <c r="Q577" i="7"/>
  <c r="Q550" i="7"/>
  <c r="Q555" i="7"/>
  <c r="Q572" i="7"/>
  <c r="Q559" i="7"/>
  <c r="Q552" i="7"/>
  <c r="Q558" i="7"/>
  <c r="Q561" i="7"/>
  <c r="Q563" i="7"/>
  <c r="Q551" i="7"/>
  <c r="Q568" i="7"/>
  <c r="Q571" i="7"/>
  <c r="Q574" i="7"/>
  <c r="Q562" i="7"/>
  <c r="Q553" i="7"/>
  <c r="Q560" i="7"/>
  <c r="Q565" i="7"/>
  <c r="Q554" i="7"/>
  <c r="Q573" i="7"/>
  <c r="Q575" i="7"/>
  <c r="Q578" i="7"/>
  <c r="Q579" i="7"/>
  <c r="R579" i="7" s="1"/>
  <c r="P13" i="7"/>
  <c r="O13" i="7"/>
  <c r="H15" i="7"/>
  <c r="J14" i="7"/>
  <c r="N14" i="7" s="1"/>
  <c r="Q599" i="7" l="1"/>
  <c r="Q596" i="7"/>
  <c r="Q607" i="7"/>
  <c r="Q609" i="7"/>
  <c r="Q585" i="7"/>
  <c r="Q587" i="7"/>
  <c r="Q602" i="7"/>
  <c r="Q600" i="7"/>
  <c r="Q581" i="7"/>
  <c r="Q603" i="7"/>
  <c r="Q590" i="7"/>
  <c r="Q601" i="7"/>
  <c r="Q594" i="7"/>
  <c r="Q610" i="7"/>
  <c r="R610" i="7" s="1"/>
  <c r="Q589" i="7"/>
  <c r="Q584" i="7"/>
  <c r="Q588" i="7"/>
  <c r="Q598" i="7"/>
  <c r="Q591" i="7"/>
  <c r="Q605" i="7"/>
  <c r="Q586" i="7"/>
  <c r="Q595" i="7"/>
  <c r="Q606" i="7"/>
  <c r="Q608" i="7"/>
  <c r="Q597" i="7"/>
  <c r="Q583" i="7"/>
  <c r="Q604" i="7"/>
  <c r="Q580" i="7"/>
  <c r="Q593" i="7"/>
  <c r="Q592" i="7"/>
  <c r="Q582" i="7"/>
  <c r="P14" i="7"/>
  <c r="O14" i="7"/>
  <c r="H16" i="7"/>
  <c r="J15" i="7"/>
  <c r="N15" i="7" s="1"/>
  <c r="Q622" i="7" l="1"/>
  <c r="Q626" i="7"/>
  <c r="Q623" i="7"/>
  <c r="Q632" i="7"/>
  <c r="Q636" i="7"/>
  <c r="Q620" i="7"/>
  <c r="Q611" i="7"/>
  <c r="Q625" i="7"/>
  <c r="Q628" i="7"/>
  <c r="Q612" i="7"/>
  <c r="Q613" i="7"/>
  <c r="Q637" i="7"/>
  <c r="Q631" i="7"/>
  <c r="Q621" i="7"/>
  <c r="Q616" i="7"/>
  <c r="Q634" i="7"/>
  <c r="Q640" i="7"/>
  <c r="R640" i="7" s="1"/>
  <c r="Q629" i="7"/>
  <c r="Q627" i="7"/>
  <c r="Q633" i="7"/>
  <c r="Q619" i="7"/>
  <c r="Q639" i="7"/>
  <c r="Q615" i="7"/>
  <c r="Q618" i="7"/>
  <c r="Q624" i="7"/>
  <c r="Q614" i="7"/>
  <c r="Q635" i="7"/>
  <c r="Q630" i="7"/>
  <c r="Q617" i="7"/>
  <c r="Q638" i="7"/>
  <c r="H17" i="7"/>
  <c r="J16" i="7"/>
  <c r="N16" i="7" s="1"/>
  <c r="P15" i="7"/>
  <c r="O15" i="7"/>
  <c r="Q649" i="7" l="1"/>
  <c r="Q651" i="7"/>
  <c r="Q652" i="7"/>
  <c r="Q660" i="7"/>
  <c r="Q666" i="7"/>
  <c r="Q663" i="7"/>
  <c r="Q653" i="7"/>
  <c r="Q665" i="7"/>
  <c r="Q646" i="7"/>
  <c r="Q664" i="7"/>
  <c r="Q667" i="7"/>
  <c r="Q670" i="7"/>
  <c r="Q648" i="7"/>
  <c r="Q650" i="7"/>
  <c r="Q662" i="7"/>
  <c r="Q641" i="7"/>
  <c r="Q671" i="7"/>
  <c r="R671" i="7" s="1"/>
  <c r="Q655" i="7"/>
  <c r="Q658" i="7"/>
  <c r="Q647" i="7"/>
  <c r="Q643" i="7"/>
  <c r="Q659" i="7"/>
  <c r="Q645" i="7"/>
  <c r="Q654" i="7"/>
  <c r="Q661" i="7"/>
  <c r="Q668" i="7"/>
  <c r="Q644" i="7"/>
  <c r="Q657" i="7"/>
  <c r="Q669" i="7"/>
  <c r="Q642" i="7"/>
  <c r="Q656" i="7"/>
  <c r="P16" i="7"/>
  <c r="O16" i="7"/>
  <c r="H18" i="7"/>
  <c r="J17" i="7"/>
  <c r="N17" i="7" s="1"/>
  <c r="Q673" i="7" l="1"/>
  <c r="Q674" i="7"/>
  <c r="Q697" i="7"/>
  <c r="Q698" i="7"/>
  <c r="Q684" i="7"/>
  <c r="Q687" i="7"/>
  <c r="Q691" i="7"/>
  <c r="Q700" i="7"/>
  <c r="Q690" i="7"/>
  <c r="Q677" i="7"/>
  <c r="Q675" i="7"/>
  <c r="Q680" i="7"/>
  <c r="Q672" i="7"/>
  <c r="Q676" i="7"/>
  <c r="Q688" i="7"/>
  <c r="Q695" i="7"/>
  <c r="Q689" i="7"/>
  <c r="Q678" i="7"/>
  <c r="Q693" i="7"/>
  <c r="Q686" i="7"/>
  <c r="Q692" i="7"/>
  <c r="Q683" i="7"/>
  <c r="Q681" i="7"/>
  <c r="Q694" i="7"/>
  <c r="Q699" i="7"/>
  <c r="Q696" i="7"/>
  <c r="Q685" i="7"/>
  <c r="Q679" i="7"/>
  <c r="Q701" i="7"/>
  <c r="R701" i="7" s="1"/>
  <c r="Q682" i="7"/>
  <c r="P17" i="7"/>
  <c r="O17" i="7"/>
  <c r="H19" i="7"/>
  <c r="J18" i="7"/>
  <c r="N18" i="7" s="1"/>
  <c r="Q716" i="7" l="1"/>
  <c r="Q719" i="7"/>
  <c r="Q711" i="7"/>
  <c r="Q718" i="7"/>
  <c r="Q723" i="7"/>
  <c r="Q731" i="7"/>
  <c r="Q712" i="7"/>
  <c r="Q707" i="7"/>
  <c r="Q717" i="7"/>
  <c r="Q710" i="7"/>
  <c r="Q729" i="7"/>
  <c r="Q722" i="7"/>
  <c r="Q713" i="7"/>
  <c r="Q728" i="7"/>
  <c r="Q724" i="7"/>
  <c r="Q727" i="7"/>
  <c r="Q730" i="7"/>
  <c r="Q704" i="7"/>
  <c r="Q726" i="7"/>
  <c r="Q703" i="7"/>
  <c r="Q709" i="7"/>
  <c r="Q721" i="7"/>
  <c r="Q720" i="7"/>
  <c r="Q705" i="7"/>
  <c r="Q702" i="7"/>
  <c r="Q715" i="7"/>
  <c r="Q708" i="7"/>
  <c r="Q706" i="7"/>
  <c r="Q714" i="7"/>
  <c r="Q725" i="7"/>
  <c r="Q732" i="7"/>
  <c r="R732" i="7" s="1"/>
  <c r="H20" i="7"/>
  <c r="J19" i="7"/>
  <c r="N19" i="7" s="1"/>
  <c r="P18" i="7"/>
  <c r="O18" i="7"/>
  <c r="P19" i="7" l="1"/>
  <c r="O19" i="7"/>
  <c r="H21" i="7"/>
  <c r="J20" i="7"/>
  <c r="N20" i="7" s="1"/>
  <c r="H22" i="7" l="1"/>
  <c r="J21" i="7"/>
  <c r="N21" i="7" s="1"/>
  <c r="P20" i="7"/>
  <c r="O20" i="7"/>
  <c r="P21" i="7" l="1"/>
  <c r="O21" i="7"/>
  <c r="H23" i="7"/>
  <c r="J22" i="7"/>
  <c r="N22" i="7" s="1"/>
  <c r="H24" i="7" l="1"/>
  <c r="J23" i="7"/>
  <c r="N23" i="7" s="1"/>
  <c r="P22" i="7"/>
  <c r="O22" i="7"/>
  <c r="P23" i="7" l="1"/>
  <c r="O23" i="7"/>
  <c r="H25" i="7"/>
  <c r="J24" i="7"/>
  <c r="N24" i="7" s="1"/>
  <c r="H26" i="7" l="1"/>
  <c r="J25" i="7"/>
  <c r="N25" i="7" s="1"/>
  <c r="P24" i="7"/>
  <c r="O24" i="7"/>
  <c r="P25" i="7" l="1"/>
  <c r="O25" i="7"/>
  <c r="H27" i="7"/>
  <c r="J26" i="7"/>
  <c r="N26" i="7" s="1"/>
  <c r="H28" i="7" l="1"/>
  <c r="J27" i="7"/>
  <c r="N27" i="7" s="1"/>
  <c r="P26" i="7"/>
  <c r="O26" i="7"/>
  <c r="P27" i="7" l="1"/>
  <c r="O27" i="7"/>
  <c r="H29" i="7"/>
  <c r="J28" i="7"/>
  <c r="N28" i="7" s="1"/>
  <c r="P28" i="7" l="1"/>
  <c r="O28" i="7"/>
  <c r="H30" i="7"/>
  <c r="J29" i="7"/>
  <c r="N29" i="7" s="1"/>
  <c r="H31" i="7" l="1"/>
  <c r="J30" i="7"/>
  <c r="N30" i="7" s="1"/>
  <c r="P29" i="7"/>
  <c r="O29" i="7"/>
  <c r="H32" i="7" l="1"/>
  <c r="J31" i="7"/>
  <c r="N31" i="7" s="1"/>
  <c r="P30" i="7"/>
  <c r="O30" i="7"/>
  <c r="P31" i="7" l="1"/>
  <c r="O31" i="7"/>
  <c r="H33" i="7"/>
  <c r="J32" i="7"/>
  <c r="N32" i="7" s="1"/>
  <c r="H34" i="7" l="1"/>
  <c r="J33" i="7"/>
  <c r="N33" i="7" s="1"/>
  <c r="P32" i="7"/>
  <c r="O32" i="7"/>
  <c r="P33" i="7" l="1"/>
  <c r="O33" i="7"/>
  <c r="H35" i="7"/>
  <c r="J34" i="7"/>
  <c r="N34" i="7" s="1"/>
  <c r="H36" i="7" l="1"/>
  <c r="J35" i="7"/>
  <c r="N35" i="7" s="1"/>
  <c r="P34" i="7"/>
  <c r="O34" i="7"/>
  <c r="P35" i="7" l="1"/>
  <c r="O35" i="7"/>
  <c r="H37" i="7"/>
  <c r="J36" i="7"/>
  <c r="N36" i="7" s="1"/>
  <c r="H38" i="7" l="1"/>
  <c r="J37" i="7"/>
  <c r="N37" i="7" s="1"/>
  <c r="P36" i="7"/>
  <c r="O36" i="7"/>
  <c r="P37" i="7" l="1"/>
  <c r="O37" i="7"/>
  <c r="H39" i="7"/>
  <c r="J38" i="7"/>
  <c r="N38" i="7" s="1"/>
  <c r="P38" i="7" l="1"/>
  <c r="O38" i="7"/>
  <c r="H40" i="7"/>
  <c r="J39" i="7"/>
  <c r="N39" i="7" s="1"/>
  <c r="H41" i="7" l="1"/>
  <c r="J40" i="7"/>
  <c r="N40" i="7" s="1"/>
  <c r="P39" i="7"/>
  <c r="O39" i="7"/>
  <c r="P40" i="7" l="1"/>
  <c r="O40" i="7"/>
  <c r="H42" i="7"/>
  <c r="J41" i="7"/>
  <c r="N41" i="7" s="1"/>
  <c r="H43" i="7" l="1"/>
  <c r="J42" i="7"/>
  <c r="N42" i="7" s="1"/>
  <c r="P41" i="7"/>
  <c r="O41" i="7"/>
  <c r="P42" i="7" l="1"/>
  <c r="O42" i="7"/>
  <c r="H44" i="7"/>
  <c r="J43" i="7"/>
  <c r="N43" i="7" s="1"/>
  <c r="H45" i="7" l="1"/>
  <c r="J44" i="7"/>
  <c r="N44" i="7" s="1"/>
  <c r="P43" i="7"/>
  <c r="O43" i="7"/>
  <c r="P44" i="7" l="1"/>
  <c r="O44" i="7"/>
  <c r="H46" i="7"/>
  <c r="J45" i="7"/>
  <c r="N45" i="7" s="1"/>
  <c r="H47" i="7" l="1"/>
  <c r="J46" i="7"/>
  <c r="N46" i="7" s="1"/>
  <c r="P45" i="7"/>
  <c r="O45" i="7"/>
  <c r="P46" i="7" l="1"/>
  <c r="O46" i="7"/>
  <c r="H48" i="7"/>
  <c r="J47" i="7"/>
  <c r="N47" i="7" s="1"/>
  <c r="P47" i="7" l="1"/>
  <c r="O47" i="7"/>
  <c r="H49" i="7"/>
  <c r="J48" i="7"/>
  <c r="N48" i="7" s="1"/>
  <c r="H50" i="7" l="1"/>
  <c r="J49" i="7"/>
  <c r="N49" i="7" s="1"/>
  <c r="P48" i="7"/>
  <c r="O48" i="7"/>
  <c r="P49" i="7" l="1"/>
  <c r="O49" i="7"/>
  <c r="H51" i="7"/>
  <c r="J50" i="7"/>
  <c r="N50" i="7" s="1"/>
  <c r="H52" i="7" l="1"/>
  <c r="J51" i="7"/>
  <c r="N51" i="7" s="1"/>
  <c r="P50" i="7"/>
  <c r="O50" i="7"/>
  <c r="P51" i="7" l="1"/>
  <c r="O51" i="7"/>
  <c r="H53" i="7"/>
  <c r="J52" i="7"/>
  <c r="N52" i="7" s="1"/>
  <c r="P52" i="7" l="1"/>
  <c r="O52" i="7"/>
  <c r="H54" i="7"/>
  <c r="J53" i="7"/>
  <c r="N53" i="7" s="1"/>
  <c r="H55" i="7" l="1"/>
  <c r="J54" i="7"/>
  <c r="N54" i="7" s="1"/>
  <c r="P53" i="7"/>
  <c r="O53" i="7"/>
  <c r="P54" i="7" l="1"/>
  <c r="O54" i="7"/>
  <c r="H56" i="7"/>
  <c r="J55" i="7"/>
  <c r="N55" i="7" s="1"/>
  <c r="H57" i="7" l="1"/>
  <c r="J56" i="7"/>
  <c r="N56" i="7" s="1"/>
  <c r="P55" i="7"/>
  <c r="O55" i="7"/>
  <c r="P56" i="7" l="1"/>
  <c r="O56" i="7"/>
  <c r="H58" i="7"/>
  <c r="J57" i="7"/>
  <c r="N57" i="7" s="1"/>
  <c r="P57" i="7" l="1"/>
  <c r="O57" i="7"/>
  <c r="H59" i="7"/>
  <c r="J58" i="7"/>
  <c r="N58" i="7" s="1"/>
  <c r="P58" i="7" l="1"/>
  <c r="O58" i="7"/>
  <c r="H60" i="7"/>
  <c r="J59" i="7"/>
  <c r="N59" i="7" s="1"/>
  <c r="H61" i="7" l="1"/>
  <c r="J60" i="7"/>
  <c r="N60" i="7" s="1"/>
  <c r="P59" i="7"/>
  <c r="O59" i="7"/>
  <c r="P60" i="7" l="1"/>
  <c r="O60" i="7"/>
  <c r="H62" i="7"/>
  <c r="J61" i="7"/>
  <c r="N61" i="7" s="1"/>
  <c r="P61" i="7" l="1"/>
  <c r="O61" i="7"/>
  <c r="H63" i="7"/>
  <c r="J62" i="7"/>
  <c r="N62" i="7" s="1"/>
  <c r="P62" i="7" l="1"/>
  <c r="O62" i="7"/>
  <c r="H64" i="7"/>
  <c r="J63" i="7"/>
  <c r="N63" i="7" s="1"/>
  <c r="H65" i="7" l="1"/>
  <c r="J64" i="7"/>
  <c r="N64" i="7" s="1"/>
  <c r="P63" i="7"/>
  <c r="O63" i="7"/>
  <c r="O64" i="7" l="1"/>
  <c r="P64" i="7"/>
  <c r="H66" i="7"/>
  <c r="J65" i="7"/>
  <c r="N65" i="7" s="1"/>
  <c r="O65" i="7" l="1"/>
  <c r="P65" i="7"/>
  <c r="H67" i="7"/>
  <c r="J66" i="7"/>
  <c r="N66" i="7" s="1"/>
  <c r="P66" i="7" l="1"/>
  <c r="O66" i="7"/>
  <c r="H68" i="7"/>
  <c r="J67" i="7"/>
  <c r="N67" i="7" s="1"/>
  <c r="H69" i="7" l="1"/>
  <c r="J68" i="7"/>
  <c r="N68" i="7" s="1"/>
  <c r="P67" i="7"/>
  <c r="O67" i="7"/>
  <c r="P68" i="7" l="1"/>
  <c r="O68" i="7"/>
  <c r="H70" i="7"/>
  <c r="J69" i="7"/>
  <c r="N69" i="7" s="1"/>
  <c r="H71" i="7" l="1"/>
  <c r="J70" i="7"/>
  <c r="N70" i="7" s="1"/>
  <c r="P69" i="7"/>
  <c r="O69" i="7"/>
  <c r="P70" i="7" l="1"/>
  <c r="O70" i="7"/>
  <c r="H72" i="7"/>
  <c r="J71" i="7"/>
  <c r="N71" i="7" s="1"/>
  <c r="H73" i="7" l="1"/>
  <c r="J72" i="7"/>
  <c r="N72" i="7" s="1"/>
  <c r="P71" i="7"/>
  <c r="O71" i="7"/>
  <c r="P72" i="7" l="1"/>
  <c r="O72" i="7"/>
  <c r="H74" i="7"/>
  <c r="J73" i="7"/>
  <c r="N73" i="7" s="1"/>
  <c r="H75" i="7" l="1"/>
  <c r="J74" i="7"/>
  <c r="N74" i="7" s="1"/>
  <c r="P73" i="7"/>
  <c r="O73" i="7"/>
  <c r="P74" i="7" l="1"/>
  <c r="O74" i="7"/>
  <c r="H76" i="7"/>
  <c r="J75" i="7"/>
  <c r="N75" i="7" s="1"/>
  <c r="H77" i="7" l="1"/>
  <c r="J76" i="7"/>
  <c r="N76" i="7" s="1"/>
  <c r="P75" i="7"/>
  <c r="O75" i="7"/>
  <c r="P76" i="7" l="1"/>
  <c r="O76" i="7"/>
  <c r="H78" i="7"/>
  <c r="J77" i="7"/>
  <c r="N77" i="7" s="1"/>
  <c r="H79" i="7" l="1"/>
  <c r="J78" i="7"/>
  <c r="N78" i="7" s="1"/>
  <c r="P77" i="7"/>
  <c r="O77" i="7"/>
  <c r="P78" i="7" l="1"/>
  <c r="O78" i="7"/>
  <c r="H80" i="7"/>
  <c r="J79" i="7"/>
  <c r="N79" i="7" s="1"/>
  <c r="H81" i="7" l="1"/>
  <c r="J80" i="7"/>
  <c r="N80" i="7" s="1"/>
  <c r="P79" i="7"/>
  <c r="O79" i="7"/>
  <c r="P80" i="7" l="1"/>
  <c r="O80" i="7"/>
  <c r="H82" i="7"/>
  <c r="J81" i="7"/>
  <c r="N81" i="7" s="1"/>
  <c r="P81" i="7" l="1"/>
  <c r="O81" i="7"/>
  <c r="H83" i="7"/>
  <c r="J82" i="7"/>
  <c r="N82" i="7" s="1"/>
  <c r="H84" i="7" l="1"/>
  <c r="J83" i="7"/>
  <c r="N83" i="7" s="1"/>
  <c r="P82" i="7"/>
  <c r="O82" i="7"/>
  <c r="P83" i="7" l="1"/>
  <c r="O83" i="7"/>
  <c r="H85" i="7"/>
  <c r="J84" i="7"/>
  <c r="N84" i="7" s="1"/>
  <c r="P84" i="7" l="1"/>
  <c r="O84" i="7"/>
  <c r="H86" i="7"/>
  <c r="J85" i="7"/>
  <c r="N85" i="7" s="1"/>
  <c r="H87" i="7" l="1"/>
  <c r="J86" i="7"/>
  <c r="N86" i="7" s="1"/>
  <c r="P85" i="7"/>
  <c r="O85" i="7"/>
  <c r="P86" i="7" l="1"/>
  <c r="O86" i="7"/>
  <c r="H88" i="7"/>
  <c r="J87" i="7"/>
  <c r="N87" i="7" s="1"/>
  <c r="H89" i="7" l="1"/>
  <c r="J88" i="7"/>
  <c r="N88" i="7" s="1"/>
  <c r="P87" i="7"/>
  <c r="O87" i="7"/>
  <c r="P88" i="7" l="1"/>
  <c r="O88" i="7"/>
  <c r="H90" i="7"/>
  <c r="J89" i="7"/>
  <c r="N89" i="7" s="1"/>
  <c r="H91" i="7" l="1"/>
  <c r="J90" i="7"/>
  <c r="N90" i="7" s="1"/>
  <c r="O89" i="7"/>
  <c r="P89" i="7"/>
  <c r="P90" i="7" l="1"/>
  <c r="O90" i="7"/>
  <c r="H92" i="7"/>
  <c r="J91" i="7"/>
  <c r="N91" i="7" s="1"/>
  <c r="H93" i="7" l="1"/>
  <c r="J92" i="7"/>
  <c r="N92" i="7" s="1"/>
  <c r="P91" i="7"/>
  <c r="O91" i="7"/>
  <c r="P92" i="7" l="1"/>
  <c r="O92" i="7"/>
  <c r="H94" i="7"/>
  <c r="J93" i="7"/>
  <c r="N93" i="7" s="1"/>
  <c r="P93" i="7" l="1"/>
  <c r="O93" i="7"/>
  <c r="H95" i="7"/>
  <c r="J94" i="7"/>
  <c r="N94" i="7" s="1"/>
  <c r="H96" i="7" l="1"/>
  <c r="J95" i="7"/>
  <c r="N95" i="7" s="1"/>
  <c r="P94" i="7"/>
  <c r="O94" i="7"/>
  <c r="P95" i="7" l="1"/>
  <c r="O95" i="7"/>
  <c r="H97" i="7"/>
  <c r="J96" i="7"/>
  <c r="N96" i="7" s="1"/>
  <c r="H98" i="7" l="1"/>
  <c r="J97" i="7"/>
  <c r="N97" i="7" s="1"/>
  <c r="P96" i="7"/>
  <c r="O96" i="7"/>
  <c r="P97" i="7" l="1"/>
  <c r="O97" i="7"/>
  <c r="H99" i="7"/>
  <c r="J98" i="7"/>
  <c r="N98" i="7" s="1"/>
  <c r="H100" i="7" l="1"/>
  <c r="J99" i="7"/>
  <c r="N99" i="7" s="1"/>
  <c r="P98" i="7"/>
  <c r="O98" i="7"/>
  <c r="P99" i="7" l="1"/>
  <c r="O99" i="7"/>
  <c r="H101" i="7"/>
  <c r="J100" i="7"/>
  <c r="N100" i="7" s="1"/>
  <c r="H102" i="7" l="1"/>
  <c r="J101" i="7"/>
  <c r="N101" i="7" s="1"/>
  <c r="P100" i="7"/>
  <c r="O100" i="7"/>
  <c r="P101" i="7" l="1"/>
  <c r="O101" i="7"/>
  <c r="H103" i="7"/>
  <c r="J102" i="7"/>
  <c r="N102" i="7" s="1"/>
  <c r="P102" i="7" l="1"/>
  <c r="O102" i="7"/>
  <c r="H104" i="7"/>
  <c r="J103" i="7"/>
  <c r="N103" i="7" s="1"/>
  <c r="H105" i="7" l="1"/>
  <c r="J104" i="7"/>
  <c r="N104" i="7" s="1"/>
  <c r="P103" i="7"/>
  <c r="O103" i="7"/>
  <c r="P104" i="7" l="1"/>
  <c r="O104" i="7"/>
  <c r="H106" i="7"/>
  <c r="J105" i="7"/>
  <c r="N105" i="7" s="1"/>
  <c r="H107" i="7" l="1"/>
  <c r="J106" i="7"/>
  <c r="N106" i="7" s="1"/>
  <c r="P105" i="7"/>
  <c r="O105" i="7"/>
  <c r="P106" i="7" l="1"/>
  <c r="O106" i="7"/>
  <c r="H108" i="7"/>
  <c r="J107" i="7"/>
  <c r="N107" i="7" s="1"/>
  <c r="P107" i="7" l="1"/>
  <c r="O107" i="7"/>
  <c r="H109" i="7"/>
  <c r="J108" i="7"/>
  <c r="N108" i="7" s="1"/>
  <c r="P108" i="7" l="1"/>
  <c r="O108" i="7"/>
  <c r="H110" i="7"/>
  <c r="J109" i="7"/>
  <c r="N109" i="7" s="1"/>
  <c r="H111" i="7" l="1"/>
  <c r="J110" i="7"/>
  <c r="N110" i="7" s="1"/>
  <c r="P109" i="7"/>
  <c r="O109" i="7"/>
  <c r="P110" i="7" l="1"/>
  <c r="O110" i="7"/>
  <c r="H112" i="7"/>
  <c r="J111" i="7"/>
  <c r="N111" i="7" s="1"/>
  <c r="H113" i="7" l="1"/>
  <c r="J112" i="7"/>
  <c r="N112" i="7" s="1"/>
  <c r="P111" i="7"/>
  <c r="O111" i="7"/>
  <c r="P112" i="7" l="1"/>
  <c r="O112" i="7"/>
  <c r="H114" i="7"/>
  <c r="J113" i="7"/>
  <c r="N113" i="7" s="1"/>
  <c r="H115" i="7" l="1"/>
  <c r="J114" i="7"/>
  <c r="N114" i="7" s="1"/>
  <c r="P113" i="7"/>
  <c r="O113" i="7"/>
  <c r="P114" i="7" l="1"/>
  <c r="O114" i="7"/>
  <c r="H116" i="7"/>
  <c r="J115" i="7"/>
  <c r="N115" i="7" s="1"/>
  <c r="P115" i="7" l="1"/>
  <c r="O115" i="7"/>
  <c r="H117" i="7"/>
  <c r="J116" i="7"/>
  <c r="N116" i="7" s="1"/>
  <c r="P116" i="7" l="1"/>
  <c r="O116" i="7"/>
  <c r="H118" i="7"/>
  <c r="J117" i="7"/>
  <c r="N117" i="7" s="1"/>
  <c r="P117" i="7" l="1"/>
  <c r="O117" i="7"/>
  <c r="H119" i="7"/>
  <c r="J118" i="7"/>
  <c r="N118" i="7" s="1"/>
  <c r="P118" i="7" l="1"/>
  <c r="O118" i="7"/>
  <c r="H120" i="7"/>
  <c r="J119" i="7"/>
  <c r="N119" i="7" s="1"/>
  <c r="P119" i="7" l="1"/>
  <c r="O119" i="7"/>
  <c r="H121" i="7"/>
  <c r="J120" i="7"/>
  <c r="N120" i="7" s="1"/>
  <c r="H122" i="7" l="1"/>
  <c r="J121" i="7"/>
  <c r="N121" i="7" s="1"/>
  <c r="P120" i="7"/>
  <c r="O120" i="7"/>
  <c r="H123" i="7" l="1"/>
  <c r="J122" i="7"/>
  <c r="N122" i="7" s="1"/>
  <c r="P121" i="7"/>
  <c r="O121" i="7"/>
  <c r="P122" i="7" l="1"/>
  <c r="O122" i="7"/>
  <c r="H124" i="7"/>
  <c r="J123" i="7"/>
  <c r="N123" i="7" s="1"/>
  <c r="P123" i="7" l="1"/>
  <c r="O123" i="7"/>
  <c r="H125" i="7"/>
  <c r="J124" i="7"/>
  <c r="N124" i="7" s="1"/>
  <c r="P124" i="7" l="1"/>
  <c r="O124" i="7"/>
  <c r="H126" i="7"/>
  <c r="J125" i="7"/>
  <c r="N125" i="7" s="1"/>
  <c r="H127" i="7" l="1"/>
  <c r="J126" i="7"/>
  <c r="N126" i="7" s="1"/>
  <c r="P125" i="7"/>
  <c r="O125" i="7"/>
  <c r="H128" i="7" l="1"/>
  <c r="J127" i="7"/>
  <c r="N127" i="7" s="1"/>
  <c r="P126" i="7"/>
  <c r="O126" i="7"/>
  <c r="H129" i="7" l="1"/>
  <c r="J128" i="7"/>
  <c r="N128" i="7" s="1"/>
  <c r="P127" i="7"/>
  <c r="O127" i="7"/>
  <c r="O128" i="7" l="1"/>
  <c r="P128" i="7"/>
  <c r="H130" i="7"/>
  <c r="J129" i="7"/>
  <c r="N129" i="7" s="1"/>
  <c r="O129" i="7" l="1"/>
  <c r="P129" i="7"/>
  <c r="H131" i="7"/>
  <c r="J130" i="7"/>
  <c r="N130" i="7" s="1"/>
  <c r="P130" i="7" l="1"/>
  <c r="O130" i="7"/>
  <c r="H132" i="7"/>
  <c r="J131" i="7"/>
  <c r="N131" i="7" s="1"/>
  <c r="H133" i="7" l="1"/>
  <c r="J132" i="7"/>
  <c r="N132" i="7" s="1"/>
  <c r="P131" i="7"/>
  <c r="O131" i="7"/>
  <c r="H134" i="7" l="1"/>
  <c r="J133" i="7"/>
  <c r="N133" i="7" s="1"/>
  <c r="P132" i="7"/>
  <c r="O132" i="7"/>
  <c r="P133" i="7" l="1"/>
  <c r="O133" i="7"/>
  <c r="H135" i="7"/>
  <c r="J134" i="7"/>
  <c r="N134" i="7" s="1"/>
  <c r="P134" i="7" l="1"/>
  <c r="O134" i="7"/>
  <c r="H136" i="7"/>
  <c r="J135" i="7"/>
  <c r="N135" i="7" s="1"/>
  <c r="P135" i="7" l="1"/>
  <c r="O135" i="7"/>
  <c r="H137" i="7"/>
  <c r="J136" i="7"/>
  <c r="N136" i="7" s="1"/>
  <c r="P136" i="7" l="1"/>
  <c r="O136" i="7"/>
  <c r="H138" i="7"/>
  <c r="J137" i="7"/>
  <c r="N137" i="7" s="1"/>
  <c r="H139" i="7" l="1"/>
  <c r="J138" i="7"/>
  <c r="N138" i="7" s="1"/>
  <c r="P137" i="7"/>
  <c r="O137" i="7"/>
  <c r="P138" i="7" l="1"/>
  <c r="O138" i="7"/>
  <c r="H140" i="7"/>
  <c r="J139" i="7"/>
  <c r="N139" i="7" s="1"/>
  <c r="P139" i="7" l="1"/>
  <c r="O139" i="7"/>
  <c r="H141" i="7"/>
  <c r="J140" i="7"/>
  <c r="N140" i="7" s="1"/>
  <c r="H142" i="7" l="1"/>
  <c r="J141" i="7"/>
  <c r="N141" i="7" s="1"/>
  <c r="P140" i="7"/>
  <c r="O140" i="7"/>
  <c r="H143" i="7" l="1"/>
  <c r="J142" i="7"/>
  <c r="N142" i="7" s="1"/>
  <c r="P141" i="7"/>
  <c r="O141" i="7"/>
  <c r="H144" i="7" l="1"/>
  <c r="J143" i="7"/>
  <c r="N143" i="7" s="1"/>
  <c r="P142" i="7"/>
  <c r="O142" i="7"/>
  <c r="P143" i="7" l="1"/>
  <c r="O143" i="7"/>
  <c r="H145" i="7"/>
  <c r="J144" i="7"/>
  <c r="N144" i="7" s="1"/>
  <c r="H146" i="7" l="1"/>
  <c r="J145" i="7"/>
  <c r="N145" i="7" s="1"/>
  <c r="P144" i="7"/>
  <c r="O144" i="7"/>
  <c r="P145" i="7" l="1"/>
  <c r="O145" i="7"/>
  <c r="H147" i="7"/>
  <c r="J146" i="7"/>
  <c r="N146" i="7" s="1"/>
  <c r="P146" i="7" l="1"/>
  <c r="O146" i="7"/>
  <c r="H148" i="7"/>
  <c r="J147" i="7"/>
  <c r="N147" i="7" s="1"/>
  <c r="P147" i="7" l="1"/>
  <c r="O147" i="7"/>
  <c r="H149" i="7"/>
  <c r="J148" i="7"/>
  <c r="N148" i="7" s="1"/>
  <c r="P148" i="7" l="1"/>
  <c r="O148" i="7"/>
  <c r="H150" i="7"/>
  <c r="J149" i="7"/>
  <c r="N149" i="7" s="1"/>
  <c r="H151" i="7" l="1"/>
  <c r="J150" i="7"/>
  <c r="N150" i="7" s="1"/>
  <c r="P149" i="7"/>
  <c r="O149" i="7"/>
  <c r="P150" i="7" l="1"/>
  <c r="O150" i="7"/>
  <c r="H152" i="7"/>
  <c r="J151" i="7"/>
  <c r="N151" i="7" s="1"/>
  <c r="P151" i="7" l="1"/>
  <c r="O151" i="7"/>
  <c r="H153" i="7"/>
  <c r="J152" i="7"/>
  <c r="N152" i="7" s="1"/>
  <c r="P152" i="7" l="1"/>
  <c r="O152" i="7"/>
  <c r="H154" i="7"/>
  <c r="J153" i="7"/>
  <c r="N153" i="7" s="1"/>
  <c r="H155" i="7" l="1"/>
  <c r="J154" i="7"/>
  <c r="N154" i="7" s="1"/>
  <c r="O153" i="7"/>
  <c r="P153" i="7"/>
  <c r="P154" i="7" l="1"/>
  <c r="O154" i="7"/>
  <c r="H156" i="7"/>
  <c r="J155" i="7"/>
  <c r="N155" i="7" s="1"/>
  <c r="P155" i="7" l="1"/>
  <c r="O155" i="7"/>
  <c r="H157" i="7"/>
  <c r="J156" i="7"/>
  <c r="N156" i="7" s="1"/>
  <c r="P156" i="7" l="1"/>
  <c r="O156" i="7"/>
  <c r="H158" i="7"/>
  <c r="J157" i="7"/>
  <c r="N157" i="7" s="1"/>
  <c r="P157" i="7" l="1"/>
  <c r="O157" i="7"/>
  <c r="H159" i="7"/>
  <c r="J158" i="7"/>
  <c r="N158" i="7" s="1"/>
  <c r="H160" i="7" l="1"/>
  <c r="J159" i="7"/>
  <c r="N159" i="7" s="1"/>
  <c r="P158" i="7"/>
  <c r="O158" i="7"/>
  <c r="H161" i="7" l="1"/>
  <c r="J160" i="7"/>
  <c r="N160" i="7" s="1"/>
  <c r="P159" i="7"/>
  <c r="O159" i="7"/>
  <c r="H162" i="7" l="1"/>
  <c r="J161" i="7"/>
  <c r="N161" i="7" s="1"/>
  <c r="P160" i="7"/>
  <c r="O160" i="7"/>
  <c r="H163" i="7" l="1"/>
  <c r="J162" i="7"/>
  <c r="N162" i="7" s="1"/>
  <c r="P161" i="7"/>
  <c r="O161" i="7"/>
  <c r="P162" i="7" l="1"/>
  <c r="O162" i="7"/>
  <c r="H164" i="7"/>
  <c r="J163" i="7"/>
  <c r="N163" i="7" s="1"/>
  <c r="P163" i="7" l="1"/>
  <c r="O163" i="7"/>
  <c r="H165" i="7"/>
  <c r="J164" i="7"/>
  <c r="N164" i="7" s="1"/>
  <c r="P164" i="7" l="1"/>
  <c r="O164" i="7"/>
  <c r="H166" i="7"/>
  <c r="J165" i="7"/>
  <c r="N165" i="7" s="1"/>
  <c r="H167" i="7" l="1"/>
  <c r="J166" i="7"/>
  <c r="N166" i="7" s="1"/>
  <c r="P165" i="7"/>
  <c r="O165" i="7"/>
  <c r="H168" i="7" l="1"/>
  <c r="J167" i="7"/>
  <c r="N167" i="7" s="1"/>
  <c r="P166" i="7"/>
  <c r="O166" i="7"/>
  <c r="P167" i="7" l="1"/>
  <c r="O167" i="7"/>
  <c r="H169" i="7"/>
  <c r="J168" i="7"/>
  <c r="N168" i="7" s="1"/>
  <c r="H170" i="7" l="1"/>
  <c r="J169" i="7"/>
  <c r="N169" i="7" s="1"/>
  <c r="P168" i="7"/>
  <c r="O168" i="7"/>
  <c r="P169" i="7" l="1"/>
  <c r="O169" i="7"/>
  <c r="H171" i="7"/>
  <c r="J170" i="7"/>
  <c r="N170" i="7" s="1"/>
  <c r="H172" i="7" l="1"/>
  <c r="J171" i="7"/>
  <c r="N171" i="7" s="1"/>
  <c r="P170" i="7"/>
  <c r="O170" i="7"/>
  <c r="P171" i="7" l="1"/>
  <c r="O171" i="7"/>
  <c r="H173" i="7"/>
  <c r="J172" i="7"/>
  <c r="N172" i="7" s="1"/>
  <c r="H174" i="7" l="1"/>
  <c r="J173" i="7"/>
  <c r="N173" i="7" s="1"/>
  <c r="P172" i="7"/>
  <c r="O172" i="7"/>
  <c r="P173" i="7" l="1"/>
  <c r="O173" i="7"/>
  <c r="H175" i="7"/>
  <c r="J174" i="7"/>
  <c r="N174" i="7" s="1"/>
  <c r="H176" i="7" l="1"/>
  <c r="J175" i="7"/>
  <c r="N175" i="7" s="1"/>
  <c r="P174" i="7"/>
  <c r="O174" i="7"/>
  <c r="P175" i="7" l="1"/>
  <c r="O175" i="7"/>
  <c r="H177" i="7"/>
  <c r="J176" i="7"/>
  <c r="N176" i="7" s="1"/>
  <c r="H178" i="7" l="1"/>
  <c r="J177" i="7"/>
  <c r="N177" i="7" s="1"/>
  <c r="P176" i="7"/>
  <c r="O176" i="7"/>
  <c r="H179" i="7" l="1"/>
  <c r="J178" i="7"/>
  <c r="N178" i="7" s="1"/>
  <c r="P177" i="7"/>
  <c r="O177" i="7"/>
  <c r="H180" i="7" l="1"/>
  <c r="J179" i="7"/>
  <c r="N179" i="7" s="1"/>
  <c r="P178" i="7"/>
  <c r="O178" i="7"/>
  <c r="P179" i="7" l="1"/>
  <c r="O179" i="7"/>
  <c r="H181" i="7"/>
  <c r="J180" i="7"/>
  <c r="N180" i="7" s="1"/>
  <c r="P180" i="7" l="1"/>
  <c r="O180" i="7"/>
  <c r="H182" i="7"/>
  <c r="J181" i="7"/>
  <c r="N181" i="7" s="1"/>
  <c r="H183" i="7" l="1"/>
  <c r="J182" i="7"/>
  <c r="N182" i="7" s="1"/>
  <c r="P181" i="7"/>
  <c r="O181" i="7"/>
  <c r="H184" i="7" l="1"/>
  <c r="J183" i="7"/>
  <c r="N183" i="7" s="1"/>
  <c r="P182" i="7"/>
  <c r="O182" i="7"/>
  <c r="P183" i="7" l="1"/>
  <c r="O183" i="7"/>
  <c r="H185" i="7"/>
  <c r="J184" i="7"/>
  <c r="N184" i="7" s="1"/>
  <c r="H186" i="7" l="1"/>
  <c r="J185" i="7"/>
  <c r="N185" i="7" s="1"/>
  <c r="P184" i="7"/>
  <c r="O184" i="7"/>
  <c r="O185" i="7" l="1"/>
  <c r="P185" i="7"/>
  <c r="H187" i="7"/>
  <c r="J186" i="7"/>
  <c r="N186" i="7" s="1"/>
  <c r="P186" i="7" l="1"/>
  <c r="O186" i="7"/>
  <c r="H188" i="7"/>
  <c r="J187" i="7"/>
  <c r="N187" i="7" s="1"/>
  <c r="P187" i="7" l="1"/>
  <c r="O187" i="7"/>
  <c r="H189" i="7"/>
  <c r="J188" i="7"/>
  <c r="N188" i="7" s="1"/>
  <c r="P188" i="7" l="1"/>
  <c r="O188" i="7"/>
  <c r="H190" i="7"/>
  <c r="J189" i="7"/>
  <c r="N189" i="7" s="1"/>
  <c r="P189" i="7" l="1"/>
  <c r="O189" i="7"/>
  <c r="H191" i="7"/>
  <c r="J190" i="7"/>
  <c r="N190" i="7" s="1"/>
  <c r="P190" i="7" l="1"/>
  <c r="O190" i="7"/>
  <c r="H192" i="7"/>
  <c r="J191" i="7"/>
  <c r="N191" i="7" s="1"/>
  <c r="P191" i="7" l="1"/>
  <c r="O191" i="7"/>
  <c r="H193" i="7"/>
  <c r="J192" i="7"/>
  <c r="N192" i="7" s="1"/>
  <c r="H194" i="7" l="1"/>
  <c r="J193" i="7"/>
  <c r="N193" i="7" s="1"/>
  <c r="P192" i="7"/>
  <c r="O192" i="7"/>
  <c r="P193" i="7" l="1"/>
  <c r="O193" i="7"/>
  <c r="H195" i="7"/>
  <c r="J194" i="7"/>
  <c r="N194" i="7" s="1"/>
  <c r="H196" i="7" l="1"/>
  <c r="J195" i="7"/>
  <c r="N195" i="7" s="1"/>
  <c r="P194" i="7"/>
  <c r="O194" i="7"/>
  <c r="P195" i="7" l="1"/>
  <c r="O195" i="7"/>
  <c r="H197" i="7"/>
  <c r="J196" i="7"/>
  <c r="N196" i="7" s="1"/>
  <c r="H198" i="7" l="1"/>
  <c r="J197" i="7"/>
  <c r="N197" i="7" s="1"/>
  <c r="P196" i="7"/>
  <c r="O196" i="7"/>
  <c r="H199" i="7" l="1"/>
  <c r="J198" i="7"/>
  <c r="N198" i="7" s="1"/>
  <c r="P197" i="7"/>
  <c r="O197" i="7"/>
  <c r="H200" i="7" l="1"/>
  <c r="J199" i="7"/>
  <c r="N199" i="7" s="1"/>
  <c r="P198" i="7"/>
  <c r="O198" i="7"/>
  <c r="P199" i="7" l="1"/>
  <c r="O199" i="7"/>
  <c r="H201" i="7"/>
  <c r="J200" i="7"/>
  <c r="N200" i="7" s="1"/>
  <c r="P200" i="7" l="1"/>
  <c r="O200" i="7"/>
  <c r="H202" i="7"/>
  <c r="J201" i="7"/>
  <c r="N201" i="7" s="1"/>
  <c r="P201" i="7" l="1"/>
  <c r="O201" i="7"/>
  <c r="H203" i="7"/>
  <c r="J202" i="7"/>
  <c r="N202" i="7" s="1"/>
  <c r="P202" i="7" l="1"/>
  <c r="O202" i="7"/>
  <c r="H204" i="7"/>
  <c r="J203" i="7"/>
  <c r="N203" i="7" s="1"/>
  <c r="P203" i="7" l="1"/>
  <c r="O203" i="7"/>
  <c r="H205" i="7"/>
  <c r="J204" i="7"/>
  <c r="N204" i="7" s="1"/>
  <c r="P204" i="7" l="1"/>
  <c r="O204" i="7"/>
  <c r="H206" i="7"/>
  <c r="J205" i="7"/>
  <c r="N205" i="7" s="1"/>
  <c r="H207" i="7" l="1"/>
  <c r="J206" i="7"/>
  <c r="N206" i="7" s="1"/>
  <c r="P205" i="7"/>
  <c r="O205" i="7"/>
  <c r="P206" i="7" l="1"/>
  <c r="O206" i="7"/>
  <c r="H208" i="7"/>
  <c r="J207" i="7"/>
  <c r="N207" i="7" s="1"/>
  <c r="H209" i="7" l="1"/>
  <c r="J208" i="7"/>
  <c r="N208" i="7" s="1"/>
  <c r="P207" i="7"/>
  <c r="O207" i="7"/>
  <c r="H210" i="7" l="1"/>
  <c r="J209" i="7"/>
  <c r="N209" i="7" s="1"/>
  <c r="P208" i="7"/>
  <c r="O208" i="7"/>
  <c r="P209" i="7" l="1"/>
  <c r="O209" i="7"/>
  <c r="H211" i="7"/>
  <c r="J210" i="7"/>
  <c r="N210" i="7" s="1"/>
  <c r="P210" i="7" l="1"/>
  <c r="O210" i="7"/>
  <c r="H212" i="7"/>
  <c r="J211" i="7"/>
  <c r="N211" i="7" s="1"/>
  <c r="P211" i="7" l="1"/>
  <c r="O211" i="7"/>
  <c r="H213" i="7"/>
  <c r="J212" i="7"/>
  <c r="N212" i="7" s="1"/>
  <c r="H214" i="7" l="1"/>
  <c r="J213" i="7"/>
  <c r="N213" i="7" s="1"/>
  <c r="P212" i="7"/>
  <c r="O212" i="7"/>
  <c r="P213" i="7" l="1"/>
  <c r="O213" i="7"/>
  <c r="H215" i="7"/>
  <c r="J214" i="7"/>
  <c r="N214" i="7" s="1"/>
  <c r="H216" i="7" l="1"/>
  <c r="J215" i="7"/>
  <c r="N215" i="7" s="1"/>
  <c r="P214" i="7"/>
  <c r="O214" i="7"/>
  <c r="P215" i="7" l="1"/>
  <c r="O215" i="7"/>
  <c r="H217" i="7"/>
  <c r="J216" i="7"/>
  <c r="N216" i="7" s="1"/>
  <c r="P216" i="7" l="1"/>
  <c r="O216" i="7"/>
  <c r="H218" i="7"/>
  <c r="J217" i="7"/>
  <c r="N217" i="7" s="1"/>
  <c r="P217" i="7" l="1"/>
  <c r="O217" i="7"/>
  <c r="H219" i="7"/>
  <c r="J218" i="7"/>
  <c r="N218" i="7" s="1"/>
  <c r="P218" i="7" l="1"/>
  <c r="O218" i="7"/>
  <c r="H220" i="7"/>
  <c r="J219" i="7"/>
  <c r="N219" i="7" s="1"/>
  <c r="H221" i="7" l="1"/>
  <c r="J220" i="7"/>
  <c r="N220" i="7" s="1"/>
  <c r="P219" i="7"/>
  <c r="O219" i="7"/>
  <c r="H222" i="7" l="1"/>
  <c r="J221" i="7"/>
  <c r="N221" i="7" s="1"/>
  <c r="P220" i="7"/>
  <c r="O220" i="7"/>
  <c r="P221" i="7" l="1"/>
  <c r="O221" i="7"/>
  <c r="H223" i="7"/>
  <c r="J222" i="7"/>
  <c r="N222" i="7" s="1"/>
  <c r="H224" i="7" l="1"/>
  <c r="J223" i="7"/>
  <c r="N223" i="7" s="1"/>
  <c r="P222" i="7"/>
  <c r="O222" i="7"/>
  <c r="P223" i="7" l="1"/>
  <c r="O223" i="7"/>
  <c r="H225" i="7"/>
  <c r="J224" i="7"/>
  <c r="N224" i="7" s="1"/>
  <c r="O224" i="7" l="1"/>
  <c r="P224" i="7"/>
  <c r="H226" i="7"/>
  <c r="J225" i="7"/>
  <c r="N225" i="7" s="1"/>
  <c r="O225" i="7" l="1"/>
  <c r="P225" i="7"/>
  <c r="H227" i="7"/>
  <c r="J226" i="7"/>
  <c r="N226" i="7" s="1"/>
  <c r="H228" i="7" l="1"/>
  <c r="J227" i="7"/>
  <c r="N227" i="7" s="1"/>
  <c r="P226" i="7"/>
  <c r="O226" i="7"/>
  <c r="H229" i="7" l="1"/>
  <c r="J228" i="7"/>
  <c r="N228" i="7" s="1"/>
  <c r="P227" i="7"/>
  <c r="O227" i="7"/>
  <c r="P228" i="7" l="1"/>
  <c r="O228" i="7"/>
  <c r="H230" i="7"/>
  <c r="J229" i="7"/>
  <c r="N229" i="7" s="1"/>
  <c r="P229" i="7" l="1"/>
  <c r="O229" i="7"/>
  <c r="H231" i="7"/>
  <c r="J230" i="7"/>
  <c r="N230" i="7" s="1"/>
  <c r="P230" i="7" l="1"/>
  <c r="O230" i="7"/>
  <c r="H232" i="7"/>
  <c r="J231" i="7"/>
  <c r="N231" i="7" s="1"/>
  <c r="H233" i="7" l="1"/>
  <c r="J232" i="7"/>
  <c r="N232" i="7" s="1"/>
  <c r="P231" i="7"/>
  <c r="O231" i="7"/>
  <c r="H234" i="7" l="1"/>
  <c r="J233" i="7"/>
  <c r="N233" i="7" s="1"/>
  <c r="P232" i="7"/>
  <c r="O232" i="7"/>
  <c r="P233" i="7" l="1"/>
  <c r="O233" i="7"/>
  <c r="H235" i="7"/>
  <c r="J234" i="7"/>
  <c r="N234" i="7" s="1"/>
  <c r="H236" i="7" l="1"/>
  <c r="J235" i="7"/>
  <c r="N235" i="7" s="1"/>
  <c r="P234" i="7"/>
  <c r="O234" i="7"/>
  <c r="H237" i="7" l="1"/>
  <c r="J236" i="7"/>
  <c r="N236" i="7" s="1"/>
  <c r="P235" i="7"/>
  <c r="O235" i="7"/>
  <c r="P236" i="7" l="1"/>
  <c r="O236" i="7"/>
  <c r="H238" i="7"/>
  <c r="J237" i="7"/>
  <c r="N237" i="7" s="1"/>
  <c r="H239" i="7" l="1"/>
  <c r="J238" i="7"/>
  <c r="N238" i="7" s="1"/>
  <c r="P237" i="7"/>
  <c r="O237" i="7"/>
  <c r="H240" i="7" l="1"/>
  <c r="J239" i="7"/>
  <c r="N239" i="7" s="1"/>
  <c r="P238" i="7"/>
  <c r="O238" i="7"/>
  <c r="P239" i="7" l="1"/>
  <c r="O239" i="7"/>
  <c r="H241" i="7"/>
  <c r="J240" i="7"/>
  <c r="N240" i="7" s="1"/>
  <c r="H242" i="7" l="1"/>
  <c r="J241" i="7"/>
  <c r="N241" i="7" s="1"/>
  <c r="P240" i="7"/>
  <c r="O240" i="7"/>
  <c r="P241" i="7" l="1"/>
  <c r="O241" i="7"/>
  <c r="H243" i="7"/>
  <c r="J242" i="7"/>
  <c r="N242" i="7" s="1"/>
  <c r="H244" i="7" l="1"/>
  <c r="J243" i="7"/>
  <c r="N243" i="7" s="1"/>
  <c r="P242" i="7"/>
  <c r="O242" i="7"/>
  <c r="H245" i="7" l="1"/>
  <c r="J244" i="7"/>
  <c r="N244" i="7" s="1"/>
  <c r="P243" i="7"/>
  <c r="O243" i="7"/>
  <c r="P244" i="7" l="1"/>
  <c r="O244" i="7"/>
  <c r="H246" i="7"/>
  <c r="J245" i="7"/>
  <c r="N245" i="7" s="1"/>
  <c r="P245" i="7" l="1"/>
  <c r="O245" i="7"/>
  <c r="H247" i="7"/>
  <c r="J246" i="7"/>
  <c r="N246" i="7" s="1"/>
  <c r="P246" i="7" l="1"/>
  <c r="O246" i="7"/>
  <c r="H248" i="7"/>
  <c r="J247" i="7"/>
  <c r="N247" i="7" s="1"/>
  <c r="P247" i="7" l="1"/>
  <c r="O247" i="7"/>
  <c r="H249" i="7"/>
  <c r="J248" i="7"/>
  <c r="N248" i="7" s="1"/>
  <c r="P248" i="7" l="1"/>
  <c r="O248" i="7"/>
  <c r="H250" i="7"/>
  <c r="J249" i="7"/>
  <c r="N249" i="7" s="1"/>
  <c r="P249" i="7" l="1"/>
  <c r="O249" i="7"/>
  <c r="H251" i="7"/>
  <c r="J250" i="7"/>
  <c r="N250" i="7" s="1"/>
  <c r="H252" i="7" l="1"/>
  <c r="J251" i="7"/>
  <c r="N251" i="7" s="1"/>
  <c r="P250" i="7"/>
  <c r="O250" i="7"/>
  <c r="P251" i="7" l="1"/>
  <c r="O251" i="7"/>
  <c r="H253" i="7"/>
  <c r="J252" i="7"/>
  <c r="N252" i="7" s="1"/>
  <c r="H254" i="7" l="1"/>
  <c r="J253" i="7"/>
  <c r="N253" i="7" s="1"/>
  <c r="P252" i="7"/>
  <c r="O252" i="7"/>
  <c r="P253" i="7" l="1"/>
  <c r="O253" i="7"/>
  <c r="H255" i="7"/>
  <c r="J254" i="7"/>
  <c r="N254" i="7" s="1"/>
  <c r="O254" i="7" l="1"/>
  <c r="P254" i="7"/>
  <c r="H256" i="7"/>
  <c r="J255" i="7"/>
  <c r="N255" i="7" s="1"/>
  <c r="P255" i="7" l="1"/>
  <c r="O255" i="7"/>
  <c r="H257" i="7"/>
  <c r="J256" i="7"/>
  <c r="N256" i="7" s="1"/>
  <c r="H258" i="7" l="1"/>
  <c r="J257" i="7"/>
  <c r="N257" i="7" s="1"/>
  <c r="P256" i="7"/>
  <c r="O256" i="7"/>
  <c r="P257" i="7" l="1"/>
  <c r="O257" i="7"/>
  <c r="H259" i="7"/>
  <c r="J258" i="7"/>
  <c r="N258" i="7" s="1"/>
  <c r="H260" i="7" l="1"/>
  <c r="J259" i="7"/>
  <c r="N259" i="7" s="1"/>
  <c r="P258" i="7"/>
  <c r="O258" i="7"/>
  <c r="P259" i="7" l="1"/>
  <c r="O259" i="7"/>
  <c r="H261" i="7"/>
  <c r="J260" i="7"/>
  <c r="N260" i="7" s="1"/>
  <c r="H262" i="7" l="1"/>
  <c r="J261" i="7"/>
  <c r="N261" i="7" s="1"/>
  <c r="P260" i="7"/>
  <c r="O260" i="7"/>
  <c r="P261" i="7" l="1"/>
  <c r="O261" i="7"/>
  <c r="H263" i="7"/>
  <c r="J262" i="7"/>
  <c r="N262" i="7" s="1"/>
  <c r="P262" i="7" l="1"/>
  <c r="O262" i="7"/>
  <c r="H264" i="7"/>
  <c r="J263" i="7"/>
  <c r="N263" i="7" s="1"/>
  <c r="H265" i="7" l="1"/>
  <c r="J264" i="7"/>
  <c r="N264" i="7" s="1"/>
  <c r="P263" i="7"/>
  <c r="O263" i="7"/>
  <c r="P264" i="7" l="1"/>
  <c r="O264" i="7"/>
  <c r="H266" i="7"/>
  <c r="J265" i="7"/>
  <c r="N265" i="7" s="1"/>
  <c r="H267" i="7" l="1"/>
  <c r="J266" i="7"/>
  <c r="N266" i="7" s="1"/>
  <c r="P265" i="7"/>
  <c r="O265" i="7"/>
  <c r="P266" i="7" l="1"/>
  <c r="O266" i="7"/>
  <c r="H268" i="7"/>
  <c r="J267" i="7"/>
  <c r="N267" i="7" s="1"/>
  <c r="H269" i="7" l="1"/>
  <c r="J268" i="7"/>
  <c r="N268" i="7" s="1"/>
  <c r="P267" i="7"/>
  <c r="O267" i="7"/>
  <c r="P268" i="7" l="1"/>
  <c r="O268" i="7"/>
  <c r="H270" i="7"/>
  <c r="J269" i="7"/>
  <c r="N269" i="7" s="1"/>
  <c r="P269" i="7" l="1"/>
  <c r="O269" i="7"/>
  <c r="H271" i="7"/>
  <c r="J270" i="7"/>
  <c r="N270" i="7" s="1"/>
  <c r="H272" i="7" l="1"/>
  <c r="J271" i="7"/>
  <c r="N271" i="7" s="1"/>
  <c r="P270" i="7"/>
  <c r="O270" i="7"/>
  <c r="P271" i="7" l="1"/>
  <c r="O271" i="7"/>
  <c r="H273" i="7"/>
  <c r="J272" i="7"/>
  <c r="N272" i="7" s="1"/>
  <c r="H274" i="7" l="1"/>
  <c r="J273" i="7"/>
  <c r="N273" i="7" s="1"/>
  <c r="P272" i="7"/>
  <c r="O272" i="7"/>
  <c r="P273" i="7" l="1"/>
  <c r="O273" i="7"/>
  <c r="H275" i="7"/>
  <c r="J274" i="7"/>
  <c r="N274" i="7" s="1"/>
  <c r="H276" i="7" l="1"/>
  <c r="J275" i="7"/>
  <c r="N275" i="7" s="1"/>
  <c r="P274" i="7"/>
  <c r="O274" i="7"/>
  <c r="P275" i="7" l="1"/>
  <c r="O275" i="7"/>
  <c r="H277" i="7"/>
  <c r="J276" i="7"/>
  <c r="N276" i="7" s="1"/>
  <c r="P276" i="7" l="1"/>
  <c r="O276" i="7"/>
  <c r="H278" i="7"/>
  <c r="J277" i="7"/>
  <c r="N277" i="7" s="1"/>
  <c r="P277" i="7" l="1"/>
  <c r="O277" i="7"/>
  <c r="H279" i="7"/>
  <c r="J278" i="7"/>
  <c r="N278" i="7" s="1"/>
  <c r="O278" i="7" l="1"/>
  <c r="P278" i="7"/>
  <c r="H280" i="7"/>
  <c r="J279" i="7"/>
  <c r="N279" i="7" s="1"/>
  <c r="P279" i="7" l="1"/>
  <c r="O279" i="7"/>
  <c r="H281" i="7"/>
  <c r="J280" i="7"/>
  <c r="N280" i="7" s="1"/>
  <c r="P280" i="7" l="1"/>
  <c r="O280" i="7"/>
  <c r="H282" i="7"/>
  <c r="J281" i="7"/>
  <c r="N281" i="7" s="1"/>
  <c r="H283" i="7" l="1"/>
  <c r="J282" i="7"/>
  <c r="N282" i="7" s="1"/>
  <c r="P281" i="7"/>
  <c r="O281" i="7"/>
  <c r="P282" i="7" l="1"/>
  <c r="O282" i="7"/>
  <c r="H284" i="7"/>
  <c r="J283" i="7"/>
  <c r="N283" i="7" s="1"/>
  <c r="O283" i="7" l="1"/>
  <c r="P283" i="7"/>
  <c r="H285" i="7"/>
  <c r="J284" i="7"/>
  <c r="N284" i="7" s="1"/>
  <c r="P284" i="7" l="1"/>
  <c r="O284" i="7"/>
  <c r="H286" i="7"/>
  <c r="J285" i="7"/>
  <c r="N285" i="7" s="1"/>
  <c r="H287" i="7" l="1"/>
  <c r="J286" i="7"/>
  <c r="N286" i="7" s="1"/>
  <c r="P285" i="7"/>
  <c r="O285" i="7"/>
  <c r="P286" i="7" l="1"/>
  <c r="O286" i="7"/>
  <c r="H288" i="7"/>
  <c r="J287" i="7"/>
  <c r="N287" i="7" s="1"/>
  <c r="P287" i="7" l="1"/>
  <c r="O287" i="7"/>
  <c r="H289" i="7"/>
  <c r="J288" i="7"/>
  <c r="N288" i="7" s="1"/>
  <c r="P288" i="7" l="1"/>
  <c r="O288" i="7"/>
  <c r="H290" i="7"/>
  <c r="J289" i="7"/>
  <c r="N289" i="7" s="1"/>
  <c r="O289" i="7" l="1"/>
  <c r="P289" i="7"/>
  <c r="H291" i="7"/>
  <c r="J290" i="7"/>
  <c r="N290" i="7" s="1"/>
  <c r="P290" i="7" l="1"/>
  <c r="O290" i="7"/>
  <c r="H292" i="7"/>
  <c r="J291" i="7"/>
  <c r="N291" i="7" s="1"/>
  <c r="H293" i="7" l="1"/>
  <c r="J292" i="7"/>
  <c r="N292" i="7" s="1"/>
  <c r="O291" i="7"/>
  <c r="P291" i="7"/>
  <c r="P292" i="7" l="1"/>
  <c r="O292" i="7"/>
  <c r="H294" i="7"/>
  <c r="J293" i="7"/>
  <c r="N293" i="7" s="1"/>
  <c r="H295" i="7" l="1"/>
  <c r="J294" i="7"/>
  <c r="N294" i="7" s="1"/>
  <c r="P293" i="7"/>
  <c r="O293" i="7"/>
  <c r="P294" i="7" l="1"/>
  <c r="O294" i="7"/>
  <c r="H296" i="7"/>
  <c r="J295" i="7"/>
  <c r="N295" i="7" s="1"/>
  <c r="P295" i="7" l="1"/>
  <c r="O295" i="7"/>
  <c r="H297" i="7"/>
  <c r="J296" i="7"/>
  <c r="N296" i="7" s="1"/>
  <c r="H298" i="7" l="1"/>
  <c r="J297" i="7"/>
  <c r="N297" i="7" s="1"/>
  <c r="P296" i="7"/>
  <c r="O296" i="7"/>
  <c r="P297" i="7" l="1"/>
  <c r="O297" i="7"/>
  <c r="H299" i="7"/>
  <c r="J298" i="7"/>
  <c r="N298" i="7" s="1"/>
  <c r="H300" i="7" l="1"/>
  <c r="J299" i="7"/>
  <c r="N299" i="7" s="1"/>
  <c r="P298" i="7"/>
  <c r="O298" i="7"/>
  <c r="O299" i="7" l="1"/>
  <c r="P299" i="7"/>
  <c r="H301" i="7"/>
  <c r="J300" i="7"/>
  <c r="N300" i="7" s="1"/>
  <c r="H302" i="7" l="1"/>
  <c r="J301" i="7"/>
  <c r="N301" i="7" s="1"/>
  <c r="P300" i="7"/>
  <c r="O300" i="7"/>
  <c r="P301" i="7" l="1"/>
  <c r="O301" i="7"/>
  <c r="H303" i="7"/>
  <c r="J302" i="7"/>
  <c r="N302" i="7" s="1"/>
  <c r="P302" i="7" l="1"/>
  <c r="O302" i="7"/>
  <c r="H304" i="7"/>
  <c r="J303" i="7"/>
  <c r="N303" i="7" s="1"/>
  <c r="P303" i="7" l="1"/>
  <c r="O303" i="7"/>
  <c r="H305" i="7"/>
  <c r="J304" i="7"/>
  <c r="N304" i="7" s="1"/>
  <c r="P304" i="7" l="1"/>
  <c r="O304" i="7"/>
  <c r="H306" i="7"/>
  <c r="J305" i="7"/>
  <c r="N305" i="7" s="1"/>
  <c r="O305" i="7" l="1"/>
  <c r="P305" i="7"/>
  <c r="H307" i="7"/>
  <c r="J306" i="7"/>
  <c r="N306" i="7" s="1"/>
  <c r="P306" i="7" l="1"/>
  <c r="O306" i="7"/>
  <c r="H308" i="7"/>
  <c r="J307" i="7"/>
  <c r="N307" i="7" s="1"/>
  <c r="O307" i="7" l="1"/>
  <c r="P307" i="7"/>
  <c r="H309" i="7"/>
  <c r="J308" i="7"/>
  <c r="N308" i="7" s="1"/>
  <c r="P308" i="7" l="1"/>
  <c r="O308" i="7"/>
  <c r="H310" i="7"/>
  <c r="J309" i="7"/>
  <c r="N309" i="7" s="1"/>
  <c r="P309" i="7" l="1"/>
  <c r="O309" i="7"/>
  <c r="H311" i="7"/>
  <c r="J310" i="7"/>
  <c r="N310" i="7" s="1"/>
  <c r="P310" i="7" l="1"/>
  <c r="O310" i="7"/>
  <c r="H312" i="7"/>
  <c r="J311" i="7"/>
  <c r="N311" i="7" s="1"/>
  <c r="P311" i="7" l="1"/>
  <c r="O311" i="7"/>
  <c r="H313" i="7"/>
  <c r="J312" i="7"/>
  <c r="N312" i="7" s="1"/>
  <c r="P312" i="7" l="1"/>
  <c r="O312" i="7"/>
  <c r="H314" i="7"/>
  <c r="J313" i="7"/>
  <c r="N313" i="7" s="1"/>
  <c r="P313" i="7" l="1"/>
  <c r="O313" i="7"/>
  <c r="H315" i="7"/>
  <c r="J314" i="7"/>
  <c r="N314" i="7" s="1"/>
  <c r="P314" i="7" l="1"/>
  <c r="O314" i="7"/>
  <c r="H316" i="7"/>
  <c r="J315" i="7"/>
  <c r="N315" i="7" s="1"/>
  <c r="O315" i="7" l="1"/>
  <c r="P315" i="7"/>
  <c r="H317" i="7"/>
  <c r="J316" i="7"/>
  <c r="N316" i="7" s="1"/>
  <c r="P316" i="7" l="1"/>
  <c r="O316" i="7"/>
  <c r="H318" i="7"/>
  <c r="J317" i="7"/>
  <c r="N317" i="7" s="1"/>
  <c r="P317" i="7" l="1"/>
  <c r="O317" i="7"/>
  <c r="H319" i="7"/>
  <c r="J318" i="7"/>
  <c r="N318" i="7" s="1"/>
  <c r="P318" i="7" l="1"/>
  <c r="O318" i="7"/>
  <c r="H320" i="7"/>
  <c r="J319" i="7"/>
  <c r="N319" i="7" s="1"/>
  <c r="H321" i="7" l="1"/>
  <c r="J320" i="7"/>
  <c r="N320" i="7" s="1"/>
  <c r="P319" i="7"/>
  <c r="O319" i="7"/>
  <c r="P320" i="7" l="1"/>
  <c r="O320" i="7"/>
  <c r="H322" i="7"/>
  <c r="J321" i="7"/>
  <c r="N321" i="7" s="1"/>
  <c r="P321" i="7" l="1"/>
  <c r="O321" i="7"/>
  <c r="H323" i="7"/>
  <c r="J322" i="7"/>
  <c r="N322" i="7" s="1"/>
  <c r="P322" i="7" l="1"/>
  <c r="O322" i="7"/>
  <c r="H324" i="7"/>
  <c r="J323" i="7"/>
  <c r="N323" i="7" s="1"/>
  <c r="O323" i="7" l="1"/>
  <c r="P323" i="7"/>
  <c r="H325" i="7"/>
  <c r="J324" i="7"/>
  <c r="N324" i="7" s="1"/>
  <c r="H326" i="7" l="1"/>
  <c r="J325" i="7"/>
  <c r="N325" i="7" s="1"/>
  <c r="P324" i="7"/>
  <c r="O324" i="7"/>
  <c r="P325" i="7" l="1"/>
  <c r="O325" i="7"/>
  <c r="H327" i="7"/>
  <c r="J326" i="7"/>
  <c r="N326" i="7" s="1"/>
  <c r="O326" i="7" l="1"/>
  <c r="P326" i="7"/>
  <c r="H328" i="7"/>
  <c r="J327" i="7"/>
  <c r="N327" i="7" s="1"/>
  <c r="P327" i="7" l="1"/>
  <c r="O327" i="7"/>
  <c r="H329" i="7"/>
  <c r="J328" i="7"/>
  <c r="N328" i="7" s="1"/>
  <c r="H330" i="7" l="1"/>
  <c r="J329" i="7"/>
  <c r="N329" i="7" s="1"/>
  <c r="P328" i="7"/>
  <c r="O328" i="7"/>
  <c r="P329" i="7" l="1"/>
  <c r="O329" i="7"/>
  <c r="H331" i="7"/>
  <c r="J330" i="7"/>
  <c r="N330" i="7" s="1"/>
  <c r="P330" i="7" l="1"/>
  <c r="O330" i="7"/>
  <c r="H332" i="7"/>
  <c r="J331" i="7"/>
  <c r="N331" i="7" s="1"/>
  <c r="P331" i="7" l="1"/>
  <c r="O331" i="7"/>
  <c r="H333" i="7"/>
  <c r="J332" i="7"/>
  <c r="N332" i="7" s="1"/>
  <c r="P332" i="7" l="1"/>
  <c r="O332" i="7"/>
  <c r="H334" i="7"/>
  <c r="J333" i="7"/>
  <c r="N333" i="7" s="1"/>
  <c r="H335" i="7" l="1"/>
  <c r="J334" i="7"/>
  <c r="N334" i="7" s="1"/>
  <c r="P333" i="7"/>
  <c r="O333" i="7"/>
  <c r="P334" i="7" l="1"/>
  <c r="O334" i="7"/>
  <c r="H336" i="7"/>
  <c r="J335" i="7"/>
  <c r="N335" i="7" s="1"/>
  <c r="H337" i="7" l="1"/>
  <c r="J336" i="7"/>
  <c r="N336" i="7" s="1"/>
  <c r="P335" i="7"/>
  <c r="O335" i="7"/>
  <c r="P336" i="7" l="1"/>
  <c r="O336" i="7"/>
  <c r="H338" i="7"/>
  <c r="J337" i="7"/>
  <c r="N337" i="7" s="1"/>
  <c r="P337" i="7" l="1"/>
  <c r="O337" i="7"/>
  <c r="H339" i="7"/>
  <c r="J338" i="7"/>
  <c r="N338" i="7" s="1"/>
  <c r="P338" i="7" l="1"/>
  <c r="O338" i="7"/>
  <c r="H340" i="7"/>
  <c r="J339" i="7"/>
  <c r="N339" i="7" s="1"/>
  <c r="P339" i="7" l="1"/>
  <c r="O339" i="7"/>
  <c r="H341" i="7"/>
  <c r="J340" i="7"/>
  <c r="N340" i="7" s="1"/>
  <c r="P340" i="7" l="1"/>
  <c r="O340" i="7"/>
  <c r="H342" i="7"/>
  <c r="J341" i="7"/>
  <c r="N341" i="7" s="1"/>
  <c r="H343" i="7" l="1"/>
  <c r="J342" i="7"/>
  <c r="N342" i="7" s="1"/>
  <c r="P341" i="7"/>
  <c r="O341" i="7"/>
  <c r="O342" i="7" l="1"/>
  <c r="P342" i="7"/>
  <c r="H344" i="7"/>
  <c r="J343" i="7"/>
  <c r="N343" i="7" s="1"/>
  <c r="P343" i="7" l="1"/>
  <c r="O343" i="7"/>
  <c r="H345" i="7"/>
  <c r="J344" i="7"/>
  <c r="N344" i="7" s="1"/>
  <c r="H346" i="7" l="1"/>
  <c r="J345" i="7"/>
  <c r="N345" i="7" s="1"/>
  <c r="P344" i="7"/>
  <c r="O344" i="7"/>
  <c r="P345" i="7" l="1"/>
  <c r="O345" i="7"/>
  <c r="H347" i="7"/>
  <c r="J346" i="7"/>
  <c r="N346" i="7" s="1"/>
  <c r="P346" i="7" l="1"/>
  <c r="O346" i="7"/>
  <c r="H348" i="7"/>
  <c r="J347" i="7"/>
  <c r="N347" i="7" s="1"/>
  <c r="H349" i="7" l="1"/>
  <c r="J348" i="7"/>
  <c r="N348" i="7" s="1"/>
  <c r="P347" i="7"/>
  <c r="O347" i="7"/>
  <c r="P348" i="7" l="1"/>
  <c r="O348" i="7"/>
  <c r="H350" i="7"/>
  <c r="J349" i="7"/>
  <c r="N349" i="7" s="1"/>
  <c r="P349" i="7" l="1"/>
  <c r="O349" i="7"/>
  <c r="H351" i="7"/>
  <c r="J350" i="7"/>
  <c r="N350" i="7" s="1"/>
  <c r="P350" i="7" l="1"/>
  <c r="O350" i="7"/>
  <c r="H352" i="7"/>
  <c r="J351" i="7"/>
  <c r="N351" i="7" s="1"/>
  <c r="P351" i="7" l="1"/>
  <c r="O351" i="7"/>
  <c r="H353" i="7"/>
  <c r="J352" i="7"/>
  <c r="N352" i="7" s="1"/>
  <c r="P352" i="7" l="1"/>
  <c r="O352" i="7"/>
  <c r="H354" i="7"/>
  <c r="J353" i="7"/>
  <c r="N353" i="7" s="1"/>
  <c r="O353" i="7" l="1"/>
  <c r="P353" i="7"/>
  <c r="H355" i="7"/>
  <c r="J354" i="7"/>
  <c r="N354" i="7" s="1"/>
  <c r="H356" i="7" l="1"/>
  <c r="J355" i="7"/>
  <c r="N355" i="7" s="1"/>
  <c r="P354" i="7"/>
  <c r="O354" i="7"/>
  <c r="P355" i="7" l="1"/>
  <c r="O355" i="7"/>
  <c r="H357" i="7"/>
  <c r="J356" i="7"/>
  <c r="N356" i="7" s="1"/>
  <c r="P356" i="7" l="1"/>
  <c r="O356" i="7"/>
  <c r="H358" i="7"/>
  <c r="J357" i="7"/>
  <c r="N357" i="7" s="1"/>
  <c r="P357" i="7" l="1"/>
  <c r="O357" i="7"/>
  <c r="H359" i="7"/>
  <c r="J358" i="7"/>
  <c r="N358" i="7" s="1"/>
  <c r="P358" i="7" l="1"/>
  <c r="O358" i="7"/>
  <c r="H360" i="7"/>
  <c r="J359" i="7"/>
  <c r="N359" i="7" s="1"/>
  <c r="P359" i="7" l="1"/>
  <c r="O359" i="7"/>
  <c r="H361" i="7"/>
  <c r="J360" i="7"/>
  <c r="N360" i="7" s="1"/>
  <c r="P360" i="7" l="1"/>
  <c r="O360" i="7"/>
  <c r="H362" i="7"/>
  <c r="J361" i="7"/>
  <c r="N361" i="7" s="1"/>
  <c r="P361" i="7" l="1"/>
  <c r="O361" i="7"/>
  <c r="H363" i="7"/>
  <c r="J362" i="7"/>
  <c r="N362" i="7" s="1"/>
  <c r="P362" i="7" l="1"/>
  <c r="O362" i="7"/>
  <c r="H364" i="7"/>
  <c r="J363" i="7"/>
  <c r="N363" i="7" s="1"/>
  <c r="P363" i="7" l="1"/>
  <c r="O363" i="7"/>
  <c r="H365" i="7"/>
  <c r="J364" i="7"/>
  <c r="N364" i="7" s="1"/>
  <c r="P364" i="7" l="1"/>
  <c r="O364" i="7"/>
  <c r="H366" i="7"/>
  <c r="J365" i="7"/>
  <c r="N365" i="7" s="1"/>
  <c r="H367" i="7" l="1"/>
  <c r="J366" i="7"/>
  <c r="N366" i="7" s="1"/>
  <c r="P365" i="7"/>
  <c r="O365" i="7"/>
  <c r="P366" i="7" l="1"/>
  <c r="O366" i="7"/>
  <c r="H368" i="7"/>
  <c r="J367" i="7"/>
  <c r="N367" i="7" s="1"/>
  <c r="P367" i="7" l="1"/>
  <c r="O367" i="7"/>
  <c r="H369" i="7"/>
  <c r="J368" i="7"/>
  <c r="N368" i="7" s="1"/>
  <c r="P368" i="7" l="1"/>
  <c r="O368" i="7"/>
  <c r="H370" i="7"/>
  <c r="J369" i="7"/>
  <c r="N369" i="7" s="1"/>
  <c r="P369" i="7" l="1"/>
  <c r="O369" i="7"/>
  <c r="H371" i="7"/>
  <c r="J370" i="7"/>
  <c r="N370" i="7" s="1"/>
  <c r="P370" i="7" l="1"/>
  <c r="O370" i="7"/>
  <c r="H372" i="7"/>
  <c r="J371" i="7"/>
  <c r="N371" i="7" s="1"/>
  <c r="H373" i="7" l="1"/>
  <c r="J372" i="7"/>
  <c r="N372" i="7" s="1"/>
  <c r="P371" i="7"/>
  <c r="O371" i="7"/>
  <c r="P372" i="7" l="1"/>
  <c r="O372" i="7"/>
  <c r="H374" i="7"/>
  <c r="J373" i="7"/>
  <c r="N373" i="7" s="1"/>
  <c r="P373" i="7" l="1"/>
  <c r="O373" i="7"/>
  <c r="H375" i="7"/>
  <c r="J374" i="7"/>
  <c r="N374" i="7" s="1"/>
  <c r="O374" i="7" l="1"/>
  <c r="P374" i="7"/>
  <c r="H376" i="7"/>
  <c r="J375" i="7"/>
  <c r="N375" i="7" s="1"/>
  <c r="P375" i="7" l="1"/>
  <c r="O375" i="7"/>
  <c r="H377" i="7"/>
  <c r="J376" i="7"/>
  <c r="N376" i="7" s="1"/>
  <c r="P376" i="7" l="1"/>
  <c r="O376" i="7"/>
  <c r="H378" i="7"/>
  <c r="J377" i="7"/>
  <c r="N377" i="7" s="1"/>
  <c r="H379" i="7" l="1"/>
  <c r="J378" i="7"/>
  <c r="N378" i="7" s="1"/>
  <c r="P377" i="7"/>
  <c r="O377" i="7"/>
  <c r="P378" i="7" l="1"/>
  <c r="O378" i="7"/>
  <c r="H380" i="7"/>
  <c r="J379" i="7"/>
  <c r="N379" i="7" s="1"/>
  <c r="H381" i="7" l="1"/>
  <c r="J380" i="7"/>
  <c r="N380" i="7" s="1"/>
  <c r="P379" i="7"/>
  <c r="O379" i="7"/>
  <c r="P380" i="7" l="1"/>
  <c r="O380" i="7"/>
  <c r="H382" i="7"/>
  <c r="J381" i="7"/>
  <c r="N381" i="7" s="1"/>
  <c r="H383" i="7" l="1"/>
  <c r="J382" i="7"/>
  <c r="N382" i="7" s="1"/>
  <c r="P381" i="7"/>
  <c r="O381" i="7"/>
  <c r="P382" i="7" l="1"/>
  <c r="O382" i="7"/>
  <c r="H384" i="7"/>
  <c r="J383" i="7"/>
  <c r="N383" i="7" s="1"/>
  <c r="H385" i="7" l="1"/>
  <c r="J384" i="7"/>
  <c r="N384" i="7" s="1"/>
  <c r="P383" i="7"/>
  <c r="O383" i="7"/>
  <c r="P384" i="7" l="1"/>
  <c r="O384" i="7"/>
  <c r="H386" i="7"/>
  <c r="J385" i="7"/>
  <c r="N385" i="7" s="1"/>
  <c r="H387" i="7" l="1"/>
  <c r="J386" i="7"/>
  <c r="N386" i="7" s="1"/>
  <c r="O385" i="7"/>
  <c r="P385" i="7"/>
  <c r="H388" i="7" l="1"/>
  <c r="J387" i="7"/>
  <c r="N387" i="7" s="1"/>
  <c r="P386" i="7"/>
  <c r="O386" i="7"/>
  <c r="H389" i="7" l="1"/>
  <c r="J388" i="7"/>
  <c r="N388" i="7" s="1"/>
  <c r="P387" i="7"/>
  <c r="O387" i="7"/>
  <c r="P388" i="7" l="1"/>
  <c r="O388" i="7"/>
  <c r="H390" i="7"/>
  <c r="J389" i="7"/>
  <c r="N389" i="7" s="1"/>
  <c r="H391" i="7" l="1"/>
  <c r="J390" i="7"/>
  <c r="N390" i="7" s="1"/>
  <c r="P389" i="7"/>
  <c r="O389" i="7"/>
  <c r="O390" i="7" l="1"/>
  <c r="P390" i="7"/>
  <c r="H392" i="7"/>
  <c r="J391" i="7"/>
  <c r="N391" i="7" s="1"/>
  <c r="P391" i="7" l="1"/>
  <c r="O391" i="7"/>
  <c r="H393" i="7"/>
  <c r="J392" i="7"/>
  <c r="N392" i="7" s="1"/>
  <c r="H394" i="7" l="1"/>
  <c r="J393" i="7"/>
  <c r="N393" i="7" s="1"/>
  <c r="P392" i="7"/>
  <c r="O392" i="7"/>
  <c r="P393" i="7" l="1"/>
  <c r="O393" i="7"/>
  <c r="H395" i="7"/>
  <c r="J394" i="7"/>
  <c r="N394" i="7" s="1"/>
  <c r="H396" i="7" l="1"/>
  <c r="J395" i="7"/>
  <c r="N395" i="7" s="1"/>
  <c r="P394" i="7"/>
  <c r="O394" i="7"/>
  <c r="P395" i="7" l="1"/>
  <c r="O395" i="7"/>
  <c r="H397" i="7"/>
  <c r="J396" i="7"/>
  <c r="N396" i="7" s="1"/>
  <c r="P396" i="7" l="1"/>
  <c r="O396" i="7"/>
  <c r="H398" i="7"/>
  <c r="J397" i="7"/>
  <c r="N397" i="7" s="1"/>
  <c r="H399" i="7" l="1"/>
  <c r="J398" i="7"/>
  <c r="N398" i="7" s="1"/>
  <c r="P397" i="7"/>
  <c r="O397" i="7"/>
  <c r="P398" i="7" l="1"/>
  <c r="O398" i="7"/>
  <c r="H400" i="7"/>
  <c r="J399" i="7"/>
  <c r="N399" i="7" s="1"/>
  <c r="H401" i="7" l="1"/>
  <c r="J400" i="7"/>
  <c r="N400" i="7" s="1"/>
  <c r="P399" i="7"/>
  <c r="O399" i="7"/>
  <c r="P400" i="7" l="1"/>
  <c r="O400" i="7"/>
  <c r="H402" i="7"/>
  <c r="J401" i="7"/>
  <c r="N401" i="7" s="1"/>
  <c r="H403" i="7" l="1"/>
  <c r="J402" i="7"/>
  <c r="N402" i="7" s="1"/>
  <c r="P401" i="7"/>
  <c r="O401" i="7"/>
  <c r="P402" i="7" l="1"/>
  <c r="O402" i="7"/>
  <c r="H404" i="7"/>
  <c r="J403" i="7"/>
  <c r="N403" i="7" s="1"/>
  <c r="P403" i="7" l="1"/>
  <c r="O403" i="7"/>
  <c r="H405" i="7"/>
  <c r="J404" i="7"/>
  <c r="N404" i="7" s="1"/>
  <c r="H406" i="7" l="1"/>
  <c r="J405" i="7"/>
  <c r="N405" i="7" s="1"/>
  <c r="P404" i="7"/>
  <c r="O404" i="7"/>
  <c r="P405" i="7" l="1"/>
  <c r="O405" i="7"/>
  <c r="H407" i="7"/>
  <c r="J406" i="7"/>
  <c r="N406" i="7" s="1"/>
  <c r="P406" i="7" l="1"/>
  <c r="O406" i="7"/>
  <c r="H408" i="7"/>
  <c r="J407" i="7"/>
  <c r="N407" i="7" s="1"/>
  <c r="H409" i="7" l="1"/>
  <c r="J408" i="7"/>
  <c r="N408" i="7" s="1"/>
  <c r="P407" i="7"/>
  <c r="O407" i="7"/>
  <c r="P408" i="7" l="1"/>
  <c r="O408" i="7"/>
  <c r="H410" i="7"/>
  <c r="J409" i="7"/>
  <c r="N409" i="7" s="1"/>
  <c r="P409" i="7" l="1"/>
  <c r="O409" i="7"/>
  <c r="H411" i="7"/>
  <c r="J410" i="7"/>
  <c r="N410" i="7" s="1"/>
  <c r="H412" i="7" l="1"/>
  <c r="J411" i="7"/>
  <c r="N411" i="7" s="1"/>
  <c r="P410" i="7"/>
  <c r="O410" i="7"/>
  <c r="P411" i="7" l="1"/>
  <c r="O411" i="7"/>
  <c r="H413" i="7"/>
  <c r="J412" i="7"/>
  <c r="N412" i="7" s="1"/>
  <c r="P412" i="7" l="1"/>
  <c r="O412" i="7"/>
  <c r="H414" i="7"/>
  <c r="J413" i="7"/>
  <c r="N413" i="7" s="1"/>
  <c r="P413" i="7" l="1"/>
  <c r="O413" i="7"/>
  <c r="H415" i="7"/>
  <c r="J414" i="7"/>
  <c r="N414" i="7" s="1"/>
  <c r="P414" i="7" l="1"/>
  <c r="O414" i="7"/>
  <c r="H416" i="7"/>
  <c r="J415" i="7"/>
  <c r="N415" i="7" s="1"/>
  <c r="P415" i="7" l="1"/>
  <c r="O415" i="7"/>
  <c r="H417" i="7"/>
  <c r="J416" i="7"/>
  <c r="N416" i="7" s="1"/>
  <c r="H418" i="7" l="1"/>
  <c r="J417" i="7"/>
  <c r="N417" i="7" s="1"/>
  <c r="P416" i="7"/>
  <c r="O416" i="7"/>
  <c r="P417" i="7" l="1"/>
  <c r="O417" i="7"/>
  <c r="H419" i="7"/>
  <c r="J418" i="7"/>
  <c r="N418" i="7" s="1"/>
  <c r="H420" i="7" l="1"/>
  <c r="J419" i="7"/>
  <c r="N419" i="7" s="1"/>
  <c r="P418" i="7"/>
  <c r="O418" i="7"/>
  <c r="P419" i="7" l="1"/>
  <c r="O419" i="7"/>
  <c r="H421" i="7"/>
  <c r="J420" i="7"/>
  <c r="N420" i="7" s="1"/>
  <c r="H422" i="7" l="1"/>
  <c r="J421" i="7"/>
  <c r="N421" i="7" s="1"/>
  <c r="P420" i="7"/>
  <c r="O420" i="7"/>
  <c r="P421" i="7" l="1"/>
  <c r="O421" i="7"/>
  <c r="H423" i="7"/>
  <c r="J422" i="7"/>
  <c r="N422" i="7" s="1"/>
  <c r="H424" i="7" l="1"/>
  <c r="J423" i="7"/>
  <c r="N423" i="7" s="1"/>
  <c r="O422" i="7"/>
  <c r="P422" i="7"/>
  <c r="P423" i="7" l="1"/>
  <c r="O423" i="7"/>
  <c r="H425" i="7"/>
  <c r="J424" i="7"/>
  <c r="N424" i="7" s="1"/>
  <c r="H426" i="7" l="1"/>
  <c r="J425" i="7"/>
  <c r="N425" i="7" s="1"/>
  <c r="P424" i="7"/>
  <c r="O424" i="7"/>
  <c r="P425" i="7" l="1"/>
  <c r="O425" i="7"/>
  <c r="H427" i="7"/>
  <c r="J426" i="7"/>
  <c r="N426" i="7" s="1"/>
  <c r="H428" i="7" l="1"/>
  <c r="J427" i="7"/>
  <c r="N427" i="7" s="1"/>
  <c r="P426" i="7"/>
  <c r="O426" i="7"/>
  <c r="P427" i="7" l="1"/>
  <c r="O427" i="7"/>
  <c r="H429" i="7"/>
  <c r="J428" i="7"/>
  <c r="N428" i="7" s="1"/>
  <c r="H430" i="7" l="1"/>
  <c r="J429" i="7"/>
  <c r="N429" i="7" s="1"/>
  <c r="P428" i="7"/>
  <c r="O428" i="7"/>
  <c r="P429" i="7" l="1"/>
  <c r="O429" i="7"/>
  <c r="H431" i="7"/>
  <c r="J430" i="7"/>
  <c r="N430" i="7" s="1"/>
  <c r="P430" i="7" l="1"/>
  <c r="O430" i="7"/>
  <c r="H432" i="7"/>
  <c r="J431" i="7"/>
  <c r="N431" i="7" s="1"/>
  <c r="H433" i="7" l="1"/>
  <c r="J432" i="7"/>
  <c r="N432" i="7" s="1"/>
  <c r="P431" i="7"/>
  <c r="O431" i="7"/>
  <c r="H434" i="7" l="1"/>
  <c r="J433" i="7"/>
  <c r="N433" i="7" s="1"/>
  <c r="P432" i="7"/>
  <c r="O432" i="7"/>
  <c r="P433" i="7" l="1"/>
  <c r="O433" i="7"/>
  <c r="H435" i="7"/>
  <c r="J434" i="7"/>
  <c r="N434" i="7" s="1"/>
  <c r="P434" i="7" l="1"/>
  <c r="O434" i="7"/>
  <c r="H436" i="7"/>
  <c r="J435" i="7"/>
  <c r="N435" i="7" s="1"/>
  <c r="H437" i="7" l="1"/>
  <c r="J436" i="7"/>
  <c r="N436" i="7" s="1"/>
  <c r="O435" i="7"/>
  <c r="P435" i="7"/>
  <c r="P436" i="7" l="1"/>
  <c r="O436" i="7"/>
  <c r="H438" i="7"/>
  <c r="J437" i="7"/>
  <c r="N437" i="7" s="1"/>
  <c r="H439" i="7" l="1"/>
  <c r="J438" i="7"/>
  <c r="N438" i="7" s="1"/>
  <c r="P437" i="7"/>
  <c r="O437" i="7"/>
  <c r="P438" i="7" l="1"/>
  <c r="O438" i="7"/>
  <c r="H440" i="7"/>
  <c r="J439" i="7"/>
  <c r="N439" i="7" s="1"/>
  <c r="P439" i="7" l="1"/>
  <c r="O439" i="7"/>
  <c r="H441" i="7"/>
  <c r="J440" i="7"/>
  <c r="N440" i="7" s="1"/>
  <c r="P440" i="7" l="1"/>
  <c r="O440" i="7"/>
  <c r="H442" i="7"/>
  <c r="J441" i="7"/>
  <c r="N441" i="7" s="1"/>
  <c r="P441" i="7" l="1"/>
  <c r="O441" i="7"/>
  <c r="H443" i="7"/>
  <c r="J442" i="7"/>
  <c r="N442" i="7" s="1"/>
  <c r="H444" i="7" l="1"/>
  <c r="J443" i="7"/>
  <c r="N443" i="7" s="1"/>
  <c r="P442" i="7"/>
  <c r="O442" i="7"/>
  <c r="P443" i="7" l="1"/>
  <c r="O443" i="7"/>
  <c r="H445" i="7"/>
  <c r="J444" i="7"/>
  <c r="N444" i="7" s="1"/>
  <c r="P444" i="7" l="1"/>
  <c r="O444" i="7"/>
  <c r="H446" i="7"/>
  <c r="J445" i="7"/>
  <c r="N445" i="7" s="1"/>
  <c r="P445" i="7" l="1"/>
  <c r="O445" i="7"/>
  <c r="H447" i="7"/>
  <c r="J446" i="7"/>
  <c r="N446" i="7" s="1"/>
  <c r="P446" i="7" l="1"/>
  <c r="O446" i="7"/>
  <c r="H448" i="7"/>
  <c r="J447" i="7"/>
  <c r="N447" i="7" s="1"/>
  <c r="P447" i="7" l="1"/>
  <c r="O447" i="7"/>
  <c r="H449" i="7"/>
  <c r="J448" i="7"/>
  <c r="N448" i="7" s="1"/>
  <c r="P448" i="7" l="1"/>
  <c r="O448" i="7"/>
  <c r="H450" i="7"/>
  <c r="J449" i="7"/>
  <c r="N449" i="7" s="1"/>
  <c r="P449" i="7" l="1"/>
  <c r="O449" i="7"/>
  <c r="H451" i="7"/>
  <c r="J450" i="7"/>
  <c r="N450" i="7" s="1"/>
  <c r="P450" i="7" l="1"/>
  <c r="O450" i="7"/>
  <c r="H452" i="7"/>
  <c r="J451" i="7"/>
  <c r="N451" i="7" s="1"/>
  <c r="P451" i="7" l="1"/>
  <c r="O451" i="7"/>
  <c r="H453" i="7"/>
  <c r="J452" i="7"/>
  <c r="N452" i="7" s="1"/>
  <c r="P452" i="7" l="1"/>
  <c r="O452" i="7"/>
  <c r="H454" i="7"/>
  <c r="J453" i="7"/>
  <c r="N453" i="7" s="1"/>
  <c r="P453" i="7" l="1"/>
  <c r="O453" i="7"/>
  <c r="H455" i="7"/>
  <c r="J454" i="7"/>
  <c r="N454" i="7" s="1"/>
  <c r="H456" i="7" l="1"/>
  <c r="J455" i="7"/>
  <c r="N455" i="7" s="1"/>
  <c r="O454" i="7"/>
  <c r="P454" i="7"/>
  <c r="H457" i="7" l="1"/>
  <c r="J456" i="7"/>
  <c r="N456" i="7" s="1"/>
  <c r="P455" i="7"/>
  <c r="O455" i="7"/>
  <c r="P456" i="7" l="1"/>
  <c r="O456" i="7"/>
  <c r="H458" i="7"/>
  <c r="J457" i="7"/>
  <c r="N457" i="7" s="1"/>
  <c r="P457" i="7" l="1"/>
  <c r="O457" i="7"/>
  <c r="H459" i="7"/>
  <c r="J458" i="7"/>
  <c r="N458" i="7" s="1"/>
  <c r="H460" i="7" l="1"/>
  <c r="J459" i="7"/>
  <c r="N459" i="7" s="1"/>
  <c r="P458" i="7"/>
  <c r="O458" i="7"/>
  <c r="P459" i="7" l="1"/>
  <c r="O459" i="7"/>
  <c r="H461" i="7"/>
  <c r="J460" i="7"/>
  <c r="N460" i="7" s="1"/>
  <c r="P460" i="7" l="1"/>
  <c r="O460" i="7"/>
  <c r="H462" i="7"/>
  <c r="J461" i="7"/>
  <c r="N461" i="7" s="1"/>
  <c r="P461" i="7" l="1"/>
  <c r="O461" i="7"/>
  <c r="H463" i="7"/>
  <c r="J462" i="7"/>
  <c r="N462" i="7" s="1"/>
  <c r="P462" i="7" l="1"/>
  <c r="O462" i="7"/>
  <c r="H464" i="7"/>
  <c r="J463" i="7"/>
  <c r="N463" i="7" s="1"/>
  <c r="P463" i="7" l="1"/>
  <c r="O463" i="7"/>
  <c r="H465" i="7"/>
  <c r="J464" i="7"/>
  <c r="N464" i="7" s="1"/>
  <c r="P464" i="7" l="1"/>
  <c r="O464" i="7"/>
  <c r="H466" i="7"/>
  <c r="J465" i="7"/>
  <c r="N465" i="7" s="1"/>
  <c r="P465" i="7" l="1"/>
  <c r="O465" i="7"/>
  <c r="H467" i="7"/>
  <c r="J466" i="7"/>
  <c r="N466" i="7" s="1"/>
  <c r="H468" i="7" l="1"/>
  <c r="J467" i="7"/>
  <c r="N467" i="7" s="1"/>
  <c r="P466" i="7"/>
  <c r="O466" i="7"/>
  <c r="O467" i="7" l="1"/>
  <c r="P467" i="7"/>
  <c r="H469" i="7"/>
  <c r="J468" i="7"/>
  <c r="N468" i="7" s="1"/>
  <c r="P468" i="7" l="1"/>
  <c r="O468" i="7"/>
  <c r="H470" i="7"/>
  <c r="J469" i="7"/>
  <c r="N469" i="7" s="1"/>
  <c r="P469" i="7" l="1"/>
  <c r="O469" i="7"/>
  <c r="H471" i="7"/>
  <c r="J470" i="7"/>
  <c r="N470" i="7" s="1"/>
  <c r="H472" i="7" l="1"/>
  <c r="J471" i="7"/>
  <c r="N471" i="7" s="1"/>
  <c r="O470" i="7"/>
  <c r="P470" i="7"/>
  <c r="H473" i="7" l="1"/>
  <c r="J472" i="7"/>
  <c r="N472" i="7" s="1"/>
  <c r="P471" i="7"/>
  <c r="O471" i="7"/>
  <c r="H474" i="7" l="1"/>
  <c r="J473" i="7"/>
  <c r="N473" i="7" s="1"/>
  <c r="P472" i="7"/>
  <c r="O472" i="7"/>
  <c r="P473" i="7" l="1"/>
  <c r="O473" i="7"/>
  <c r="H475" i="7"/>
  <c r="J474" i="7"/>
  <c r="N474" i="7" s="1"/>
  <c r="P474" i="7" l="1"/>
  <c r="O474" i="7"/>
  <c r="H476" i="7"/>
  <c r="J475" i="7"/>
  <c r="N475" i="7" s="1"/>
  <c r="H477" i="7" l="1"/>
  <c r="J476" i="7"/>
  <c r="N476" i="7" s="1"/>
  <c r="P475" i="7"/>
  <c r="O475" i="7"/>
  <c r="P476" i="7" l="1"/>
  <c r="O476" i="7"/>
  <c r="H478" i="7"/>
  <c r="J477" i="7"/>
  <c r="N477" i="7" s="1"/>
  <c r="P477" i="7" l="1"/>
  <c r="O477" i="7"/>
  <c r="H479" i="7"/>
  <c r="J478" i="7"/>
  <c r="N478" i="7" s="1"/>
  <c r="P478" i="7" l="1"/>
  <c r="O478" i="7"/>
  <c r="H480" i="7"/>
  <c r="J479" i="7"/>
  <c r="N479" i="7" s="1"/>
  <c r="H481" i="7" l="1"/>
  <c r="J480" i="7"/>
  <c r="N480" i="7" s="1"/>
  <c r="P479" i="7"/>
  <c r="O479" i="7"/>
  <c r="O480" i="7" l="1"/>
  <c r="P480" i="7"/>
  <c r="H482" i="7"/>
  <c r="J481" i="7"/>
  <c r="N481" i="7" s="1"/>
  <c r="H483" i="7" l="1"/>
  <c r="J482" i="7"/>
  <c r="N482" i="7" s="1"/>
  <c r="P481" i="7"/>
  <c r="O481" i="7"/>
  <c r="H484" i="7" l="1"/>
  <c r="J483" i="7"/>
  <c r="N483" i="7" s="1"/>
  <c r="P482" i="7"/>
  <c r="O482" i="7"/>
  <c r="P483" i="7" l="1"/>
  <c r="O483" i="7"/>
  <c r="H485" i="7"/>
  <c r="J484" i="7"/>
  <c r="N484" i="7" s="1"/>
  <c r="H486" i="7" l="1"/>
  <c r="J485" i="7"/>
  <c r="N485" i="7" s="1"/>
  <c r="P484" i="7"/>
  <c r="O484" i="7"/>
  <c r="P485" i="7" l="1"/>
  <c r="O485" i="7"/>
  <c r="H487" i="7"/>
  <c r="J486" i="7"/>
  <c r="N486" i="7" s="1"/>
  <c r="P486" i="7" l="1"/>
  <c r="O486" i="7"/>
  <c r="H488" i="7"/>
  <c r="J487" i="7"/>
  <c r="N487" i="7" s="1"/>
  <c r="P487" i="7" l="1"/>
  <c r="O487" i="7"/>
  <c r="H489" i="7"/>
  <c r="J488" i="7"/>
  <c r="N488" i="7" s="1"/>
  <c r="P488" i="7" l="1"/>
  <c r="O488" i="7"/>
  <c r="H490" i="7"/>
  <c r="J489" i="7"/>
  <c r="N489" i="7" s="1"/>
  <c r="P489" i="7" l="1"/>
  <c r="O489" i="7"/>
  <c r="H491" i="7"/>
  <c r="J490" i="7"/>
  <c r="N490" i="7" s="1"/>
  <c r="P490" i="7" l="1"/>
  <c r="O490" i="7"/>
  <c r="H492" i="7"/>
  <c r="J491" i="7"/>
  <c r="N491" i="7" s="1"/>
  <c r="H493" i="7" l="1"/>
  <c r="J492" i="7"/>
  <c r="N492" i="7" s="1"/>
  <c r="P491" i="7"/>
  <c r="O491" i="7"/>
  <c r="P492" i="7" l="1"/>
  <c r="O492" i="7"/>
  <c r="H494" i="7"/>
  <c r="J493" i="7"/>
  <c r="N493" i="7" s="1"/>
  <c r="P493" i="7" l="1"/>
  <c r="O493" i="7"/>
  <c r="H495" i="7"/>
  <c r="J494" i="7"/>
  <c r="N494" i="7" s="1"/>
  <c r="H496" i="7" l="1"/>
  <c r="J495" i="7"/>
  <c r="N495" i="7" s="1"/>
  <c r="O494" i="7"/>
  <c r="P494" i="7"/>
  <c r="P495" i="7" l="1"/>
  <c r="O495" i="7"/>
  <c r="H497" i="7"/>
  <c r="J496" i="7"/>
  <c r="N496" i="7" s="1"/>
  <c r="H498" i="7" l="1"/>
  <c r="J497" i="7"/>
  <c r="N497" i="7" s="1"/>
  <c r="P496" i="7"/>
  <c r="O496" i="7"/>
  <c r="P497" i="7" l="1"/>
  <c r="O497" i="7"/>
  <c r="H499" i="7"/>
  <c r="J498" i="7"/>
  <c r="N498" i="7" s="1"/>
  <c r="H500" i="7" l="1"/>
  <c r="J499" i="7"/>
  <c r="N499" i="7" s="1"/>
  <c r="P498" i="7"/>
  <c r="O498" i="7"/>
  <c r="P499" i="7" l="1"/>
  <c r="O499" i="7"/>
  <c r="H501" i="7"/>
  <c r="J500" i="7"/>
  <c r="N500" i="7" s="1"/>
  <c r="P500" i="7" l="1"/>
  <c r="O500" i="7"/>
  <c r="H502" i="7"/>
  <c r="J501" i="7"/>
  <c r="N501" i="7" s="1"/>
  <c r="H503" i="7" l="1"/>
  <c r="J502" i="7"/>
  <c r="N502" i="7" s="1"/>
  <c r="P501" i="7"/>
  <c r="O501" i="7"/>
  <c r="P502" i="7" l="1"/>
  <c r="O502" i="7"/>
  <c r="H504" i="7"/>
  <c r="J503" i="7"/>
  <c r="N503" i="7" s="1"/>
  <c r="H505" i="7" l="1"/>
  <c r="J504" i="7"/>
  <c r="N504" i="7" s="1"/>
  <c r="P503" i="7"/>
  <c r="O503" i="7"/>
  <c r="H506" i="7" l="1"/>
  <c r="J505" i="7"/>
  <c r="N505" i="7" s="1"/>
  <c r="P504" i="7"/>
  <c r="O504" i="7"/>
  <c r="P505" i="7" l="1"/>
  <c r="O505" i="7"/>
  <c r="H507" i="7"/>
  <c r="J506" i="7"/>
  <c r="N506" i="7" s="1"/>
  <c r="P506" i="7" l="1"/>
  <c r="O506" i="7"/>
  <c r="H508" i="7"/>
  <c r="J507" i="7"/>
  <c r="N507" i="7" s="1"/>
  <c r="H509" i="7" l="1"/>
  <c r="J508" i="7"/>
  <c r="N508" i="7" s="1"/>
  <c r="P507" i="7"/>
  <c r="O507" i="7"/>
  <c r="P508" i="7" l="1"/>
  <c r="O508" i="7"/>
  <c r="H510" i="7"/>
  <c r="J509" i="7"/>
  <c r="N509" i="7" s="1"/>
  <c r="P509" i="7" l="1"/>
  <c r="O509" i="7"/>
  <c r="H511" i="7"/>
  <c r="J510" i="7"/>
  <c r="N510" i="7" s="1"/>
  <c r="P510" i="7" l="1"/>
  <c r="O510" i="7"/>
  <c r="H512" i="7"/>
  <c r="J511" i="7"/>
  <c r="N511" i="7" s="1"/>
  <c r="P511" i="7" l="1"/>
  <c r="O511" i="7"/>
  <c r="H513" i="7"/>
  <c r="J512" i="7"/>
  <c r="N512" i="7" s="1"/>
  <c r="P512" i="7" l="1"/>
  <c r="O512" i="7"/>
  <c r="H514" i="7"/>
  <c r="J513" i="7"/>
  <c r="N513" i="7" s="1"/>
  <c r="P513" i="7" l="1"/>
  <c r="O513" i="7"/>
  <c r="H515" i="7"/>
  <c r="J514" i="7"/>
  <c r="N514" i="7" s="1"/>
  <c r="P514" i="7" l="1"/>
  <c r="O514" i="7"/>
  <c r="H516" i="7"/>
  <c r="J515" i="7"/>
  <c r="N515" i="7" s="1"/>
  <c r="P515" i="7" l="1"/>
  <c r="O515" i="7"/>
  <c r="H517" i="7"/>
  <c r="J516" i="7"/>
  <c r="N516" i="7" s="1"/>
  <c r="H518" i="7" l="1"/>
  <c r="J517" i="7"/>
  <c r="N517" i="7" s="1"/>
  <c r="P516" i="7"/>
  <c r="O516" i="7"/>
  <c r="P517" i="7" l="1"/>
  <c r="O517" i="7"/>
  <c r="H519" i="7"/>
  <c r="J518" i="7"/>
  <c r="N518" i="7" s="1"/>
  <c r="P518" i="7" l="1"/>
  <c r="O518" i="7"/>
  <c r="H520" i="7"/>
  <c r="J519" i="7"/>
  <c r="N519" i="7" s="1"/>
  <c r="P519" i="7" l="1"/>
  <c r="O519" i="7"/>
  <c r="H521" i="7"/>
  <c r="J520" i="7"/>
  <c r="N520" i="7" s="1"/>
  <c r="P520" i="7" l="1"/>
  <c r="O520" i="7"/>
  <c r="H522" i="7"/>
  <c r="J521" i="7"/>
  <c r="N521" i="7" s="1"/>
  <c r="P521" i="7" l="1"/>
  <c r="O521" i="7"/>
  <c r="H523" i="7"/>
  <c r="J522" i="7"/>
  <c r="N522" i="7" s="1"/>
  <c r="P522" i="7" l="1"/>
  <c r="O522" i="7"/>
  <c r="H524" i="7"/>
  <c r="J523" i="7"/>
  <c r="N523" i="7" s="1"/>
  <c r="H525" i="7" l="1"/>
  <c r="J524" i="7"/>
  <c r="N524" i="7" s="1"/>
  <c r="P523" i="7"/>
  <c r="O523" i="7"/>
  <c r="P524" i="7" l="1"/>
  <c r="O524" i="7"/>
  <c r="H526" i="7"/>
  <c r="J525" i="7"/>
  <c r="N525" i="7" s="1"/>
  <c r="P525" i="7" l="1"/>
  <c r="O525" i="7"/>
  <c r="H527" i="7"/>
  <c r="J526" i="7"/>
  <c r="N526" i="7" s="1"/>
  <c r="P526" i="7" l="1"/>
  <c r="O526" i="7"/>
  <c r="H528" i="7"/>
  <c r="J527" i="7"/>
  <c r="N527" i="7" s="1"/>
  <c r="H529" i="7" l="1"/>
  <c r="J528" i="7"/>
  <c r="N528" i="7" s="1"/>
  <c r="P527" i="7"/>
  <c r="O527" i="7"/>
  <c r="P528" i="7" l="1"/>
  <c r="O528" i="7"/>
  <c r="H530" i="7"/>
  <c r="J529" i="7"/>
  <c r="N529" i="7" s="1"/>
  <c r="P529" i="7" l="1"/>
  <c r="O529" i="7"/>
  <c r="H531" i="7"/>
  <c r="J530" i="7"/>
  <c r="N530" i="7" s="1"/>
  <c r="P530" i="7" l="1"/>
  <c r="O530" i="7"/>
  <c r="H532" i="7"/>
  <c r="J531" i="7"/>
  <c r="N531" i="7" s="1"/>
  <c r="P531" i="7" l="1"/>
  <c r="O531" i="7"/>
  <c r="H533" i="7"/>
  <c r="J532" i="7"/>
  <c r="N532" i="7" s="1"/>
  <c r="P532" i="7" l="1"/>
  <c r="O532" i="7"/>
  <c r="H534" i="7"/>
  <c r="J533" i="7"/>
  <c r="N533" i="7" s="1"/>
  <c r="H535" i="7" l="1"/>
  <c r="J534" i="7"/>
  <c r="N534" i="7" s="1"/>
  <c r="P533" i="7"/>
  <c r="O533" i="7"/>
  <c r="O534" i="7" l="1"/>
  <c r="P534" i="7"/>
  <c r="H536" i="7"/>
  <c r="J535" i="7"/>
  <c r="N535" i="7" s="1"/>
  <c r="H537" i="7" l="1"/>
  <c r="J536" i="7"/>
  <c r="N536" i="7" s="1"/>
  <c r="P535" i="7"/>
  <c r="O535" i="7"/>
  <c r="H538" i="7" l="1"/>
  <c r="J537" i="7"/>
  <c r="N537" i="7" s="1"/>
  <c r="P536" i="7"/>
  <c r="O536" i="7"/>
  <c r="P537" i="7" l="1"/>
  <c r="O537" i="7"/>
  <c r="H539" i="7"/>
  <c r="J538" i="7"/>
  <c r="N538" i="7" s="1"/>
  <c r="P538" i="7" l="1"/>
  <c r="O538" i="7"/>
  <c r="H540" i="7"/>
  <c r="J539" i="7"/>
  <c r="N539" i="7" s="1"/>
  <c r="P539" i="7" l="1"/>
  <c r="O539" i="7"/>
  <c r="H541" i="7"/>
  <c r="J540" i="7"/>
  <c r="N540" i="7" s="1"/>
  <c r="P540" i="7" l="1"/>
  <c r="O540" i="7"/>
  <c r="H542" i="7"/>
  <c r="J541" i="7"/>
  <c r="N541" i="7" s="1"/>
  <c r="P541" i="7" l="1"/>
  <c r="O541" i="7"/>
  <c r="H543" i="7"/>
  <c r="J542" i="7"/>
  <c r="N542" i="7" s="1"/>
  <c r="H544" i="7" l="1"/>
  <c r="J543" i="7"/>
  <c r="N543" i="7" s="1"/>
  <c r="P542" i="7"/>
  <c r="O542" i="7"/>
  <c r="H545" i="7" l="1"/>
  <c r="J544" i="7"/>
  <c r="N544" i="7" s="1"/>
  <c r="P543" i="7"/>
  <c r="O543" i="7"/>
  <c r="O544" i="7" l="1"/>
  <c r="P544" i="7"/>
  <c r="H546" i="7"/>
  <c r="J545" i="7"/>
  <c r="N545" i="7" s="1"/>
  <c r="H547" i="7" l="1"/>
  <c r="J546" i="7"/>
  <c r="N546" i="7" s="1"/>
  <c r="O545" i="7"/>
  <c r="P545" i="7"/>
  <c r="H548" i="7" l="1"/>
  <c r="J547" i="7"/>
  <c r="N547" i="7" s="1"/>
  <c r="P546" i="7"/>
  <c r="O546" i="7"/>
  <c r="H549" i="7" l="1"/>
  <c r="J548" i="7"/>
  <c r="N548" i="7" s="1"/>
  <c r="P547" i="7"/>
  <c r="O547" i="7"/>
  <c r="H550" i="7" l="1"/>
  <c r="J549" i="7"/>
  <c r="N549" i="7" s="1"/>
  <c r="P548" i="7"/>
  <c r="O548" i="7"/>
  <c r="P549" i="7" l="1"/>
  <c r="O549" i="7"/>
  <c r="H551" i="7"/>
  <c r="J550" i="7"/>
  <c r="N550" i="7" s="1"/>
  <c r="P550" i="7" l="1"/>
  <c r="O550" i="7"/>
  <c r="H552" i="7"/>
  <c r="J551" i="7"/>
  <c r="N551" i="7" s="1"/>
  <c r="P551" i="7" l="1"/>
  <c r="O551" i="7"/>
  <c r="H553" i="7"/>
  <c r="J552" i="7"/>
  <c r="N552" i="7" s="1"/>
  <c r="P552" i="7" l="1"/>
  <c r="O552" i="7"/>
  <c r="H554" i="7"/>
  <c r="J553" i="7"/>
  <c r="N553" i="7" s="1"/>
  <c r="P553" i="7" l="1"/>
  <c r="O553" i="7"/>
  <c r="H555" i="7"/>
  <c r="J554" i="7"/>
  <c r="N554" i="7" s="1"/>
  <c r="P554" i="7" l="1"/>
  <c r="O554" i="7"/>
  <c r="H556" i="7"/>
  <c r="J555" i="7"/>
  <c r="N555" i="7" s="1"/>
  <c r="P555" i="7" l="1"/>
  <c r="O555" i="7"/>
  <c r="H557" i="7"/>
  <c r="J556" i="7"/>
  <c r="N556" i="7" s="1"/>
  <c r="P556" i="7" l="1"/>
  <c r="O556" i="7"/>
  <c r="H558" i="7"/>
  <c r="J557" i="7"/>
  <c r="N557" i="7" s="1"/>
  <c r="H559" i="7" l="1"/>
  <c r="J558" i="7"/>
  <c r="N558" i="7" s="1"/>
  <c r="P557" i="7"/>
  <c r="O557" i="7"/>
  <c r="P558" i="7" l="1"/>
  <c r="O558" i="7"/>
  <c r="H560" i="7"/>
  <c r="J559" i="7"/>
  <c r="N559" i="7" s="1"/>
  <c r="P559" i="7" l="1"/>
  <c r="O559" i="7"/>
  <c r="H561" i="7"/>
  <c r="J560" i="7"/>
  <c r="N560" i="7" s="1"/>
  <c r="P560" i="7" l="1"/>
  <c r="O560" i="7"/>
  <c r="H562" i="7"/>
  <c r="J561" i="7"/>
  <c r="N561" i="7" s="1"/>
  <c r="P561" i="7" l="1"/>
  <c r="O561" i="7"/>
  <c r="H563" i="7"/>
  <c r="J562" i="7"/>
  <c r="N562" i="7" s="1"/>
  <c r="P562" i="7" l="1"/>
  <c r="O562" i="7"/>
  <c r="H564" i="7"/>
  <c r="J563" i="7"/>
  <c r="N563" i="7" s="1"/>
  <c r="P563" i="7" l="1"/>
  <c r="O563" i="7"/>
  <c r="H565" i="7"/>
  <c r="J564" i="7"/>
  <c r="N564" i="7" s="1"/>
  <c r="P564" i="7" l="1"/>
  <c r="O564" i="7"/>
  <c r="H566" i="7"/>
  <c r="J565" i="7"/>
  <c r="N565" i="7" s="1"/>
  <c r="P565" i="7" l="1"/>
  <c r="O565" i="7"/>
  <c r="H567" i="7"/>
  <c r="J566" i="7"/>
  <c r="N566" i="7" s="1"/>
  <c r="P566" i="7" l="1"/>
  <c r="O566" i="7"/>
  <c r="H568" i="7"/>
  <c r="J567" i="7"/>
  <c r="N567" i="7" s="1"/>
  <c r="P567" i="7" l="1"/>
  <c r="O567" i="7"/>
  <c r="H569" i="7"/>
  <c r="J568" i="7"/>
  <c r="N568" i="7" s="1"/>
  <c r="P568" i="7" l="1"/>
  <c r="O568" i="7"/>
  <c r="H570" i="7"/>
  <c r="J569" i="7"/>
  <c r="N569" i="7" s="1"/>
  <c r="P569" i="7" l="1"/>
  <c r="O569" i="7"/>
  <c r="H571" i="7"/>
  <c r="J570" i="7"/>
  <c r="N570" i="7" s="1"/>
  <c r="O570" i="7" l="1"/>
  <c r="P570" i="7"/>
  <c r="H572" i="7"/>
  <c r="J571" i="7"/>
  <c r="N571" i="7" s="1"/>
  <c r="O571" i="7" l="1"/>
  <c r="P571" i="7"/>
  <c r="H573" i="7"/>
  <c r="J572" i="7"/>
  <c r="N572" i="7" s="1"/>
  <c r="P572" i="7" l="1"/>
  <c r="O572" i="7"/>
  <c r="H574" i="7"/>
  <c r="J573" i="7"/>
  <c r="N573" i="7" s="1"/>
  <c r="P573" i="7" l="1"/>
  <c r="O573" i="7"/>
  <c r="H575" i="7"/>
  <c r="J574" i="7"/>
  <c r="N574" i="7" s="1"/>
  <c r="P574" i="7" l="1"/>
  <c r="O574" i="7"/>
  <c r="H576" i="7"/>
  <c r="J575" i="7"/>
  <c r="N575" i="7" s="1"/>
  <c r="P575" i="7" l="1"/>
  <c r="O575" i="7"/>
  <c r="H577" i="7"/>
  <c r="J576" i="7"/>
  <c r="N576" i="7" s="1"/>
  <c r="P576" i="7" l="1"/>
  <c r="O576" i="7"/>
  <c r="H578" i="7"/>
  <c r="J577" i="7"/>
  <c r="N577" i="7" s="1"/>
  <c r="P577" i="7" l="1"/>
  <c r="O577" i="7"/>
  <c r="H579" i="7"/>
  <c r="J578" i="7"/>
  <c r="N578" i="7" s="1"/>
  <c r="P578" i="7" l="1"/>
  <c r="O578" i="7"/>
  <c r="H580" i="7"/>
  <c r="J579" i="7"/>
  <c r="N579" i="7" s="1"/>
  <c r="P579" i="7" l="1"/>
  <c r="O579" i="7"/>
  <c r="H581" i="7"/>
  <c r="J580" i="7"/>
  <c r="N580" i="7" s="1"/>
  <c r="P580" i="7" l="1"/>
  <c r="O580" i="7"/>
  <c r="H582" i="7"/>
  <c r="J581" i="7"/>
  <c r="N581" i="7" s="1"/>
  <c r="H583" i="7" l="1"/>
  <c r="J582" i="7"/>
  <c r="N582" i="7" s="1"/>
  <c r="P581" i="7"/>
  <c r="O581" i="7"/>
  <c r="P582" i="7" l="1"/>
  <c r="O582" i="7"/>
  <c r="H584" i="7"/>
  <c r="J583" i="7"/>
  <c r="N583" i="7" s="1"/>
  <c r="P583" i="7" l="1"/>
  <c r="O583" i="7"/>
  <c r="H585" i="7"/>
  <c r="J584" i="7"/>
  <c r="N584" i="7" s="1"/>
  <c r="P584" i="7" l="1"/>
  <c r="O584" i="7"/>
  <c r="H586" i="7"/>
  <c r="J585" i="7"/>
  <c r="N585" i="7" s="1"/>
  <c r="P585" i="7" l="1"/>
  <c r="O585" i="7"/>
  <c r="H587" i="7"/>
  <c r="J586" i="7"/>
  <c r="N586" i="7" s="1"/>
  <c r="P586" i="7" l="1"/>
  <c r="O586" i="7"/>
  <c r="H588" i="7"/>
  <c r="J587" i="7"/>
  <c r="N587" i="7" s="1"/>
  <c r="P587" i="7" l="1"/>
  <c r="O587" i="7"/>
  <c r="H589" i="7"/>
  <c r="J588" i="7"/>
  <c r="N588" i="7" s="1"/>
  <c r="H590" i="7" l="1"/>
  <c r="J589" i="7"/>
  <c r="N589" i="7" s="1"/>
  <c r="P588" i="7"/>
  <c r="O588" i="7"/>
  <c r="P589" i="7" l="1"/>
  <c r="O589" i="7"/>
  <c r="H591" i="7"/>
  <c r="J590" i="7"/>
  <c r="N590" i="7" s="1"/>
  <c r="P590" i="7" l="1"/>
  <c r="O590" i="7"/>
  <c r="H592" i="7"/>
  <c r="J591" i="7"/>
  <c r="N591" i="7" s="1"/>
  <c r="P591" i="7" l="1"/>
  <c r="O591" i="7"/>
  <c r="H593" i="7"/>
  <c r="J592" i="7"/>
  <c r="N592" i="7" s="1"/>
  <c r="P592" i="7" l="1"/>
  <c r="O592" i="7"/>
  <c r="H594" i="7"/>
  <c r="J593" i="7"/>
  <c r="N593" i="7" s="1"/>
  <c r="H595" i="7" l="1"/>
  <c r="J594" i="7"/>
  <c r="N594" i="7" s="1"/>
  <c r="P593" i="7"/>
  <c r="O593" i="7"/>
  <c r="P594" i="7" l="1"/>
  <c r="O594" i="7"/>
  <c r="H596" i="7"/>
  <c r="J595" i="7"/>
  <c r="N595" i="7" s="1"/>
  <c r="P595" i="7" l="1"/>
  <c r="O595" i="7"/>
  <c r="H597" i="7"/>
  <c r="J596" i="7"/>
  <c r="N596" i="7" s="1"/>
  <c r="P596" i="7" l="1"/>
  <c r="O596" i="7"/>
  <c r="H598" i="7"/>
  <c r="J597" i="7"/>
  <c r="N597" i="7" s="1"/>
  <c r="P597" i="7" l="1"/>
  <c r="O597" i="7"/>
  <c r="H599" i="7"/>
  <c r="J598" i="7"/>
  <c r="N598" i="7" s="1"/>
  <c r="P598" i="7" l="1"/>
  <c r="O598" i="7"/>
  <c r="H600" i="7"/>
  <c r="J599" i="7"/>
  <c r="N599" i="7" s="1"/>
  <c r="P599" i="7" l="1"/>
  <c r="O599" i="7"/>
  <c r="H601" i="7"/>
  <c r="J600" i="7"/>
  <c r="N600" i="7" s="1"/>
  <c r="H602" i="7" l="1"/>
  <c r="J601" i="7"/>
  <c r="N601" i="7" s="1"/>
  <c r="P600" i="7"/>
  <c r="O600" i="7"/>
  <c r="P601" i="7" l="1"/>
  <c r="O601" i="7"/>
  <c r="H603" i="7"/>
  <c r="J602" i="7"/>
  <c r="N602" i="7" s="1"/>
  <c r="P602" i="7" l="1"/>
  <c r="O602" i="7"/>
  <c r="H604" i="7"/>
  <c r="J603" i="7"/>
  <c r="N603" i="7" s="1"/>
  <c r="P603" i="7" l="1"/>
  <c r="O603" i="7"/>
  <c r="H605" i="7"/>
  <c r="J604" i="7"/>
  <c r="N604" i="7" s="1"/>
  <c r="H606" i="7" l="1"/>
  <c r="J605" i="7"/>
  <c r="N605" i="7" s="1"/>
  <c r="P604" i="7"/>
  <c r="O604" i="7"/>
  <c r="P605" i="7" l="1"/>
  <c r="O605" i="7"/>
  <c r="H607" i="7"/>
  <c r="J606" i="7"/>
  <c r="N606" i="7" s="1"/>
  <c r="P606" i="7" l="1"/>
  <c r="O606" i="7"/>
  <c r="H608" i="7"/>
  <c r="J607" i="7"/>
  <c r="N607" i="7" s="1"/>
  <c r="P607" i="7" l="1"/>
  <c r="O607" i="7"/>
  <c r="H609" i="7"/>
  <c r="J608" i="7"/>
  <c r="N608" i="7" s="1"/>
  <c r="O608" i="7" l="1"/>
  <c r="P608" i="7"/>
  <c r="H610" i="7"/>
  <c r="J609" i="7"/>
  <c r="N609" i="7" s="1"/>
  <c r="P609" i="7" l="1"/>
  <c r="O609" i="7"/>
  <c r="H611" i="7"/>
  <c r="J610" i="7"/>
  <c r="N610" i="7" s="1"/>
  <c r="P610" i="7" l="1"/>
  <c r="O610" i="7"/>
  <c r="H612" i="7"/>
  <c r="J611" i="7"/>
  <c r="N611" i="7" s="1"/>
  <c r="P611" i="7" l="1"/>
  <c r="O611" i="7"/>
  <c r="H613" i="7"/>
  <c r="J612" i="7"/>
  <c r="N612" i="7" s="1"/>
  <c r="P612" i="7" l="1"/>
  <c r="O612" i="7"/>
  <c r="H614" i="7"/>
  <c r="J613" i="7"/>
  <c r="N613" i="7" s="1"/>
  <c r="P613" i="7" l="1"/>
  <c r="O613" i="7"/>
  <c r="H615" i="7"/>
  <c r="J614" i="7"/>
  <c r="N614" i="7" s="1"/>
  <c r="P614" i="7" l="1"/>
  <c r="O614" i="7"/>
  <c r="H616" i="7"/>
  <c r="J615" i="7"/>
  <c r="N615" i="7" s="1"/>
  <c r="H617" i="7" l="1"/>
  <c r="J616" i="7"/>
  <c r="N616" i="7" s="1"/>
  <c r="P615" i="7"/>
  <c r="O615" i="7"/>
  <c r="P616" i="7" l="1"/>
  <c r="O616" i="7"/>
  <c r="H618" i="7"/>
  <c r="J617" i="7"/>
  <c r="N617" i="7" s="1"/>
  <c r="H619" i="7" l="1"/>
  <c r="J618" i="7"/>
  <c r="N618" i="7" s="1"/>
  <c r="P617" i="7"/>
  <c r="O617" i="7"/>
  <c r="H620" i="7" l="1"/>
  <c r="J619" i="7"/>
  <c r="N619" i="7" s="1"/>
  <c r="P618" i="7"/>
  <c r="O618" i="7"/>
  <c r="H621" i="7" l="1"/>
  <c r="J620" i="7"/>
  <c r="N620" i="7" s="1"/>
  <c r="P619" i="7"/>
  <c r="O619" i="7"/>
  <c r="H622" i="7" l="1"/>
  <c r="J621" i="7"/>
  <c r="N621" i="7" s="1"/>
  <c r="P620" i="7"/>
  <c r="O620" i="7"/>
  <c r="P621" i="7" l="1"/>
  <c r="O621" i="7"/>
  <c r="H623" i="7"/>
  <c r="J622" i="7"/>
  <c r="N622" i="7" s="1"/>
  <c r="P622" i="7" l="1"/>
  <c r="O622" i="7"/>
  <c r="H624" i="7"/>
  <c r="J623" i="7"/>
  <c r="N623" i="7" s="1"/>
  <c r="P623" i="7" l="1"/>
  <c r="O623" i="7"/>
  <c r="H625" i="7"/>
  <c r="J624" i="7"/>
  <c r="N624" i="7" s="1"/>
  <c r="P624" i="7" l="1"/>
  <c r="O624" i="7"/>
  <c r="H626" i="7"/>
  <c r="J625" i="7"/>
  <c r="N625" i="7" s="1"/>
  <c r="P625" i="7" l="1"/>
  <c r="O625" i="7"/>
  <c r="H627" i="7"/>
  <c r="J626" i="7"/>
  <c r="N626" i="7" s="1"/>
  <c r="P626" i="7" l="1"/>
  <c r="O626" i="7"/>
  <c r="H628" i="7"/>
  <c r="J627" i="7"/>
  <c r="N627" i="7" s="1"/>
  <c r="P627" i="7" l="1"/>
  <c r="O627" i="7"/>
  <c r="H629" i="7"/>
  <c r="J628" i="7"/>
  <c r="N628" i="7" s="1"/>
  <c r="P628" i="7" l="1"/>
  <c r="O628" i="7"/>
  <c r="H630" i="7"/>
  <c r="J629" i="7"/>
  <c r="N629" i="7" s="1"/>
  <c r="P629" i="7" l="1"/>
  <c r="O629" i="7"/>
  <c r="H631" i="7"/>
  <c r="J630" i="7"/>
  <c r="N630" i="7" s="1"/>
  <c r="P630" i="7" l="1"/>
  <c r="O630" i="7"/>
  <c r="H632" i="7"/>
  <c r="J631" i="7"/>
  <c r="N631" i="7" s="1"/>
  <c r="H633" i="7" l="1"/>
  <c r="J632" i="7"/>
  <c r="N632" i="7" s="1"/>
  <c r="P631" i="7"/>
  <c r="O631" i="7"/>
  <c r="H634" i="7" l="1"/>
  <c r="J633" i="7"/>
  <c r="N633" i="7" s="1"/>
  <c r="P632" i="7"/>
  <c r="O632" i="7"/>
  <c r="H635" i="7" l="1"/>
  <c r="J634" i="7"/>
  <c r="N634" i="7" s="1"/>
  <c r="P633" i="7"/>
  <c r="O633" i="7"/>
  <c r="H636" i="7" l="1"/>
  <c r="J635" i="7"/>
  <c r="N635" i="7" s="1"/>
  <c r="P634" i="7"/>
  <c r="O634" i="7"/>
  <c r="H637" i="7" l="1"/>
  <c r="J636" i="7"/>
  <c r="N636" i="7" s="1"/>
  <c r="O635" i="7"/>
  <c r="P635" i="7"/>
  <c r="H638" i="7" l="1"/>
  <c r="J637" i="7"/>
  <c r="N637" i="7" s="1"/>
  <c r="P636" i="7"/>
  <c r="O636" i="7"/>
  <c r="H639" i="7" l="1"/>
  <c r="J638" i="7"/>
  <c r="N638" i="7" s="1"/>
  <c r="P637" i="7"/>
  <c r="O637" i="7"/>
  <c r="P638" i="7" l="1"/>
  <c r="O638" i="7"/>
  <c r="H640" i="7"/>
  <c r="J639" i="7"/>
  <c r="N639" i="7" s="1"/>
  <c r="P639" i="7" l="1"/>
  <c r="O639" i="7"/>
  <c r="H641" i="7"/>
  <c r="J640" i="7"/>
  <c r="N640" i="7" s="1"/>
  <c r="P640" i="7" l="1"/>
  <c r="O640" i="7"/>
  <c r="H642" i="7"/>
  <c r="J641" i="7"/>
  <c r="N641" i="7" s="1"/>
  <c r="P641" i="7" l="1"/>
  <c r="O641" i="7"/>
  <c r="H643" i="7"/>
  <c r="J642" i="7"/>
  <c r="N642" i="7" s="1"/>
  <c r="H644" i="7" l="1"/>
  <c r="J643" i="7"/>
  <c r="N643" i="7" s="1"/>
  <c r="P642" i="7"/>
  <c r="O642" i="7"/>
  <c r="H645" i="7" l="1"/>
  <c r="J644" i="7"/>
  <c r="N644" i="7" s="1"/>
  <c r="P643" i="7"/>
  <c r="O643" i="7"/>
  <c r="P644" i="7" l="1"/>
  <c r="O644" i="7"/>
  <c r="H646" i="7"/>
  <c r="J645" i="7"/>
  <c r="N645" i="7" s="1"/>
  <c r="P645" i="7" l="1"/>
  <c r="O645" i="7"/>
  <c r="H647" i="7"/>
  <c r="J646" i="7"/>
  <c r="N646" i="7" s="1"/>
  <c r="O646" i="7" l="1"/>
  <c r="P646" i="7"/>
  <c r="H648" i="7"/>
  <c r="J647" i="7"/>
  <c r="N647" i="7" s="1"/>
  <c r="P647" i="7" l="1"/>
  <c r="O647" i="7"/>
  <c r="H649" i="7"/>
  <c r="J648" i="7"/>
  <c r="N648" i="7" s="1"/>
  <c r="O648" i="7" l="1"/>
  <c r="P648" i="7"/>
  <c r="H650" i="7"/>
  <c r="J649" i="7"/>
  <c r="N649" i="7" s="1"/>
  <c r="P649" i="7" l="1"/>
  <c r="O649" i="7"/>
  <c r="H651" i="7"/>
  <c r="J650" i="7"/>
  <c r="N650" i="7" s="1"/>
  <c r="P650" i="7" l="1"/>
  <c r="O650" i="7"/>
  <c r="H652" i="7"/>
  <c r="J651" i="7"/>
  <c r="N651" i="7" s="1"/>
  <c r="H653" i="7" l="1"/>
  <c r="J652" i="7"/>
  <c r="N652" i="7" s="1"/>
  <c r="P651" i="7"/>
  <c r="O651" i="7"/>
  <c r="P652" i="7" l="1"/>
  <c r="O652" i="7"/>
  <c r="H654" i="7"/>
  <c r="J653" i="7"/>
  <c r="N653" i="7" s="1"/>
  <c r="H655" i="7" l="1"/>
  <c r="J654" i="7"/>
  <c r="N654" i="7" s="1"/>
  <c r="P653" i="7"/>
  <c r="O653" i="7"/>
  <c r="P654" i="7" l="1"/>
  <c r="O654" i="7"/>
  <c r="H656" i="7"/>
  <c r="J655" i="7"/>
  <c r="N655" i="7" s="1"/>
  <c r="P655" i="7" l="1"/>
  <c r="O655" i="7"/>
  <c r="H657" i="7"/>
  <c r="J656" i="7"/>
  <c r="N656" i="7" s="1"/>
  <c r="P656" i="7" l="1"/>
  <c r="O656" i="7"/>
  <c r="H658" i="7"/>
  <c r="J657" i="7"/>
  <c r="N657" i="7" s="1"/>
  <c r="P657" i="7" l="1"/>
  <c r="O657" i="7"/>
  <c r="H659" i="7"/>
  <c r="J658" i="7"/>
  <c r="N658" i="7" s="1"/>
  <c r="P658" i="7" l="1"/>
  <c r="O658" i="7"/>
  <c r="H660" i="7"/>
  <c r="J659" i="7"/>
  <c r="N659" i="7" s="1"/>
  <c r="H661" i="7" l="1"/>
  <c r="J660" i="7"/>
  <c r="N660" i="7" s="1"/>
  <c r="P659" i="7"/>
  <c r="O659" i="7"/>
  <c r="P660" i="7" l="1"/>
  <c r="O660" i="7"/>
  <c r="H662" i="7"/>
  <c r="J661" i="7"/>
  <c r="N661" i="7" s="1"/>
  <c r="P661" i="7" l="1"/>
  <c r="O661" i="7"/>
  <c r="H663" i="7"/>
  <c r="J662" i="7"/>
  <c r="N662" i="7" s="1"/>
  <c r="P662" i="7" l="1"/>
  <c r="O662" i="7"/>
  <c r="H664" i="7"/>
  <c r="J663" i="7"/>
  <c r="N663" i="7" s="1"/>
  <c r="H665" i="7" l="1"/>
  <c r="J664" i="7"/>
  <c r="N664" i="7" s="1"/>
  <c r="P663" i="7"/>
  <c r="O663" i="7"/>
  <c r="P664" i="7" l="1"/>
  <c r="O664" i="7"/>
  <c r="H666" i="7"/>
  <c r="J665" i="7"/>
  <c r="N665" i="7" s="1"/>
  <c r="P665" i="7" l="1"/>
  <c r="O665" i="7"/>
  <c r="H667" i="7"/>
  <c r="J666" i="7"/>
  <c r="N666" i="7" s="1"/>
  <c r="P666" i="7" l="1"/>
  <c r="O666" i="7"/>
  <c r="H668" i="7"/>
  <c r="J667" i="7"/>
  <c r="N667" i="7" s="1"/>
  <c r="P667" i="7" l="1"/>
  <c r="O667" i="7"/>
  <c r="H669" i="7"/>
  <c r="J668" i="7"/>
  <c r="N668" i="7" s="1"/>
  <c r="P668" i="7" l="1"/>
  <c r="O668" i="7"/>
  <c r="H670" i="7"/>
  <c r="J669" i="7"/>
  <c r="N669" i="7" s="1"/>
  <c r="P669" i="7" l="1"/>
  <c r="O669" i="7"/>
  <c r="H671" i="7"/>
  <c r="J670" i="7"/>
  <c r="N670" i="7" s="1"/>
  <c r="P670" i="7" l="1"/>
  <c r="O670" i="7"/>
  <c r="H672" i="7"/>
  <c r="J671" i="7"/>
  <c r="N671" i="7" s="1"/>
  <c r="P671" i="7" l="1"/>
  <c r="O671" i="7"/>
  <c r="H673" i="7"/>
  <c r="J672" i="7"/>
  <c r="N672" i="7" s="1"/>
  <c r="P672" i="7" l="1"/>
  <c r="O672" i="7"/>
  <c r="H674" i="7"/>
  <c r="J673" i="7"/>
  <c r="N673" i="7" s="1"/>
  <c r="O673" i="7" l="1"/>
  <c r="P673" i="7"/>
  <c r="H675" i="7"/>
  <c r="J674" i="7"/>
  <c r="N674" i="7" s="1"/>
  <c r="P674" i="7" l="1"/>
  <c r="O674" i="7"/>
  <c r="H676" i="7"/>
  <c r="J675" i="7"/>
  <c r="N675" i="7" s="1"/>
  <c r="P675" i="7" l="1"/>
  <c r="O675" i="7"/>
  <c r="H677" i="7"/>
  <c r="J676" i="7"/>
  <c r="N676" i="7" s="1"/>
  <c r="P676" i="7" l="1"/>
  <c r="O676" i="7"/>
  <c r="H678" i="7"/>
  <c r="J677" i="7"/>
  <c r="N677" i="7" s="1"/>
  <c r="P677" i="7" l="1"/>
  <c r="O677" i="7"/>
  <c r="H679" i="7"/>
  <c r="J678" i="7"/>
  <c r="N678" i="7" s="1"/>
  <c r="P678" i="7" l="1"/>
  <c r="O678" i="7"/>
  <c r="H680" i="7"/>
  <c r="J679" i="7"/>
  <c r="N679" i="7" s="1"/>
  <c r="P679" i="7" l="1"/>
  <c r="O679" i="7"/>
  <c r="H681" i="7"/>
  <c r="J680" i="7"/>
  <c r="N680" i="7" s="1"/>
  <c r="P680" i="7" l="1"/>
  <c r="O680" i="7"/>
  <c r="H682" i="7"/>
  <c r="J681" i="7"/>
  <c r="N681" i="7" s="1"/>
  <c r="P681" i="7" l="1"/>
  <c r="O681" i="7"/>
  <c r="H683" i="7"/>
  <c r="J682" i="7"/>
  <c r="N682" i="7" s="1"/>
  <c r="P682" i="7" l="1"/>
  <c r="O682" i="7"/>
  <c r="H684" i="7"/>
  <c r="J683" i="7"/>
  <c r="N683" i="7" s="1"/>
  <c r="P683" i="7" l="1"/>
  <c r="O683" i="7"/>
  <c r="H685" i="7"/>
  <c r="J684" i="7"/>
  <c r="N684" i="7" s="1"/>
  <c r="P684" i="7" l="1"/>
  <c r="O684" i="7"/>
  <c r="H686" i="7"/>
  <c r="J685" i="7"/>
  <c r="N685" i="7" s="1"/>
  <c r="H687" i="7" l="1"/>
  <c r="J686" i="7"/>
  <c r="N686" i="7" s="1"/>
  <c r="P685" i="7"/>
  <c r="O685" i="7"/>
  <c r="H688" i="7" l="1"/>
  <c r="J687" i="7"/>
  <c r="N687" i="7" s="1"/>
  <c r="P686" i="7"/>
  <c r="O686" i="7"/>
  <c r="P687" i="7" l="1"/>
  <c r="O687" i="7"/>
  <c r="H689" i="7"/>
  <c r="J688" i="7"/>
  <c r="N688" i="7" s="1"/>
  <c r="P688" i="7" l="1"/>
  <c r="O688" i="7"/>
  <c r="H690" i="7"/>
  <c r="J689" i="7"/>
  <c r="N689" i="7" s="1"/>
  <c r="P689" i="7" l="1"/>
  <c r="O689" i="7"/>
  <c r="H691" i="7"/>
  <c r="J690" i="7"/>
  <c r="N690" i="7" s="1"/>
  <c r="P690" i="7" l="1"/>
  <c r="O690" i="7"/>
  <c r="H692" i="7"/>
  <c r="J691" i="7"/>
  <c r="N691" i="7" s="1"/>
  <c r="P691" i="7" l="1"/>
  <c r="O691" i="7"/>
  <c r="H693" i="7"/>
  <c r="J692" i="7"/>
  <c r="N692" i="7" s="1"/>
  <c r="O692" i="7" l="1"/>
  <c r="P692" i="7"/>
  <c r="H694" i="7"/>
  <c r="J693" i="7"/>
  <c r="N693" i="7" s="1"/>
  <c r="P693" i="7" l="1"/>
  <c r="O693" i="7"/>
  <c r="H695" i="7"/>
  <c r="J694" i="7"/>
  <c r="N694" i="7" s="1"/>
  <c r="P694" i="7" l="1"/>
  <c r="O694" i="7"/>
  <c r="H696" i="7"/>
  <c r="J695" i="7"/>
  <c r="N695" i="7" s="1"/>
  <c r="P695" i="7" l="1"/>
  <c r="O695" i="7"/>
  <c r="H697" i="7"/>
  <c r="J696" i="7"/>
  <c r="N696" i="7" s="1"/>
  <c r="P696" i="7" l="1"/>
  <c r="O696" i="7"/>
  <c r="H698" i="7"/>
  <c r="J697" i="7"/>
  <c r="N697" i="7" s="1"/>
  <c r="H699" i="7" l="1"/>
  <c r="J698" i="7"/>
  <c r="N698" i="7" s="1"/>
  <c r="P697" i="7"/>
  <c r="O697" i="7"/>
  <c r="P698" i="7" l="1"/>
  <c r="O698" i="7"/>
  <c r="H700" i="7"/>
  <c r="J699" i="7"/>
  <c r="N699" i="7" s="1"/>
  <c r="O699" i="7" l="1"/>
  <c r="P699" i="7"/>
  <c r="H701" i="7"/>
  <c r="J700" i="7"/>
  <c r="N700" i="7" s="1"/>
  <c r="O700" i="7" l="1"/>
  <c r="P700" i="7"/>
  <c r="H702" i="7"/>
  <c r="J701" i="7"/>
  <c r="N701" i="7" s="1"/>
  <c r="O701" i="7" l="1"/>
  <c r="P701" i="7"/>
  <c r="H703" i="7"/>
  <c r="J702" i="7"/>
  <c r="N702" i="7" s="1"/>
  <c r="P702" i="7" l="1"/>
  <c r="O702" i="7"/>
  <c r="H704" i="7"/>
  <c r="J703" i="7"/>
  <c r="N703" i="7" s="1"/>
  <c r="H705" i="7" l="1"/>
  <c r="J704" i="7"/>
  <c r="N704" i="7" s="1"/>
  <c r="P703" i="7"/>
  <c r="O703" i="7"/>
  <c r="P704" i="7" l="1"/>
  <c r="O704" i="7"/>
  <c r="H706" i="7"/>
  <c r="J705" i="7"/>
  <c r="N705" i="7" s="1"/>
  <c r="P705" i="7" l="1"/>
  <c r="O705" i="7"/>
  <c r="H707" i="7"/>
  <c r="J706" i="7"/>
  <c r="N706" i="7" s="1"/>
  <c r="H708" i="7" l="1"/>
  <c r="J707" i="7"/>
  <c r="N707" i="7" s="1"/>
  <c r="P706" i="7"/>
  <c r="O706" i="7"/>
  <c r="H709" i="7" l="1"/>
  <c r="J708" i="7"/>
  <c r="N708" i="7" s="1"/>
  <c r="P707" i="7"/>
  <c r="O707" i="7"/>
  <c r="P708" i="7" l="1"/>
  <c r="O708" i="7"/>
  <c r="H710" i="7"/>
  <c r="J709" i="7"/>
  <c r="N709" i="7" s="1"/>
  <c r="P709" i="7" l="1"/>
  <c r="O709" i="7"/>
  <c r="H711" i="7"/>
  <c r="J710" i="7"/>
  <c r="N710" i="7" s="1"/>
  <c r="P710" i="7" l="1"/>
  <c r="O710" i="7"/>
  <c r="H712" i="7"/>
  <c r="J711" i="7"/>
  <c r="N711" i="7" s="1"/>
  <c r="H713" i="7" l="1"/>
  <c r="J712" i="7"/>
  <c r="N712" i="7" s="1"/>
  <c r="P711" i="7"/>
  <c r="O711" i="7"/>
  <c r="P712" i="7" l="1"/>
  <c r="O712" i="7"/>
  <c r="H714" i="7"/>
  <c r="J713" i="7"/>
  <c r="N713" i="7" s="1"/>
  <c r="H715" i="7" l="1"/>
  <c r="J714" i="7"/>
  <c r="N714" i="7" s="1"/>
  <c r="P713" i="7"/>
  <c r="O713" i="7"/>
  <c r="P714" i="7" l="1"/>
  <c r="O714" i="7"/>
  <c r="H716" i="7"/>
  <c r="J715" i="7"/>
  <c r="N715" i="7" s="1"/>
  <c r="H717" i="7" l="1"/>
  <c r="J716" i="7"/>
  <c r="N716" i="7" s="1"/>
  <c r="P715" i="7"/>
  <c r="O715" i="7"/>
  <c r="P716" i="7" l="1"/>
  <c r="O716" i="7"/>
  <c r="H718" i="7"/>
  <c r="J717" i="7"/>
  <c r="N717" i="7" s="1"/>
  <c r="H719" i="7" l="1"/>
  <c r="J718" i="7"/>
  <c r="N718" i="7" s="1"/>
  <c r="O717" i="7"/>
  <c r="P717" i="7"/>
  <c r="P718" i="7" l="1"/>
  <c r="O718" i="7"/>
  <c r="H720" i="7"/>
  <c r="J719" i="7"/>
  <c r="N719" i="7" s="1"/>
  <c r="P719" i="7" l="1"/>
  <c r="O719" i="7"/>
  <c r="H721" i="7"/>
  <c r="J720" i="7"/>
  <c r="N720" i="7" s="1"/>
  <c r="P720" i="7" l="1"/>
  <c r="O720" i="7"/>
  <c r="H722" i="7"/>
  <c r="J721" i="7"/>
  <c r="N721" i="7" s="1"/>
  <c r="P721" i="7" l="1"/>
  <c r="O721" i="7"/>
  <c r="H723" i="7"/>
  <c r="J722" i="7"/>
  <c r="N722" i="7" s="1"/>
  <c r="P722" i="7" l="1"/>
  <c r="O722" i="7"/>
  <c r="H724" i="7"/>
  <c r="J723" i="7"/>
  <c r="N723" i="7" s="1"/>
  <c r="P723" i="7" l="1"/>
  <c r="O723" i="7"/>
  <c r="H725" i="7"/>
  <c r="J724" i="7"/>
  <c r="N724" i="7" s="1"/>
  <c r="O724" i="7" l="1"/>
  <c r="P724" i="7"/>
  <c r="H726" i="7"/>
  <c r="J725" i="7"/>
  <c r="N725" i="7" s="1"/>
  <c r="P725" i="7" l="1"/>
  <c r="O725" i="7"/>
  <c r="H727" i="7"/>
  <c r="J726" i="7"/>
  <c r="N726" i="7" s="1"/>
  <c r="P726" i="7" l="1"/>
  <c r="O726" i="7"/>
  <c r="H728" i="7"/>
  <c r="J727" i="7"/>
  <c r="N727" i="7" s="1"/>
  <c r="P727" i="7" l="1"/>
  <c r="O727" i="7"/>
  <c r="H729" i="7"/>
  <c r="J728" i="7"/>
  <c r="N728" i="7" s="1"/>
  <c r="P728" i="7" l="1"/>
  <c r="O728" i="7"/>
  <c r="H730" i="7"/>
  <c r="J729" i="7"/>
  <c r="N729" i="7" s="1"/>
  <c r="P729" i="7" l="1"/>
  <c r="O729" i="7"/>
  <c r="H731" i="7"/>
  <c r="J730" i="7"/>
  <c r="N730" i="7" s="1"/>
  <c r="P730" i="7" l="1"/>
  <c r="O730" i="7"/>
  <c r="H732" i="7"/>
  <c r="J732" i="7" s="1"/>
  <c r="N732" i="7" s="1"/>
  <c r="J731" i="7"/>
  <c r="N731" i="7" s="1"/>
  <c r="P731" i="7" l="1"/>
  <c r="O731" i="7"/>
  <c r="P732" i="7"/>
  <c r="O73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0D1053-A8BA-4495-9B0C-2825BAF8BCA9}" keepAlive="1" name="Zapytanie — dane" description="Połączenie z zapytaniem „dane” w skoroszycie." type="5" refreshedVersion="8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<sst xmlns="http://schemas.openxmlformats.org/spreadsheetml/2006/main" count="360" uniqueCount="131">
  <si>
    <t>data</t>
  </si>
  <si>
    <t>wschod</t>
  </si>
  <si>
    <t>zachod</t>
  </si>
  <si>
    <t>srednia dobowa temperatura</t>
  </si>
  <si>
    <t>procent zachmurzenia</t>
  </si>
  <si>
    <t>79</t>
  </si>
  <si>
    <t>0</t>
  </si>
  <si>
    <t>2</t>
  </si>
  <si>
    <t>6</t>
  </si>
  <si>
    <t>-1</t>
  </si>
  <si>
    <t>59</t>
  </si>
  <si>
    <t>1</t>
  </si>
  <si>
    <t>74</t>
  </si>
  <si>
    <t>87</t>
  </si>
  <si>
    <t>91</t>
  </si>
  <si>
    <t>62</t>
  </si>
  <si>
    <t>53</t>
  </si>
  <si>
    <t>5</t>
  </si>
  <si>
    <t>3</t>
  </si>
  <si>
    <t>76</t>
  </si>
  <si>
    <t>86</t>
  </si>
  <si>
    <t>7</t>
  </si>
  <si>
    <t>36</t>
  </si>
  <si>
    <t>10</t>
  </si>
  <si>
    <t>89</t>
  </si>
  <si>
    <t>15</t>
  </si>
  <si>
    <t>63</t>
  </si>
  <si>
    <t>20</t>
  </si>
  <si>
    <t>13</t>
  </si>
  <si>
    <t>17</t>
  </si>
  <si>
    <t>52</t>
  </si>
  <si>
    <t>16</t>
  </si>
  <si>
    <t>61</t>
  </si>
  <si>
    <t>18</t>
  </si>
  <si>
    <t>25</t>
  </si>
  <si>
    <t>24</t>
  </si>
  <si>
    <t>14</t>
  </si>
  <si>
    <t>30</t>
  </si>
  <si>
    <t>84</t>
  </si>
  <si>
    <t>4</t>
  </si>
  <si>
    <t>90</t>
  </si>
  <si>
    <t>82</t>
  </si>
  <si>
    <t>93</t>
  </si>
  <si>
    <t>83</t>
  </si>
  <si>
    <t>95</t>
  </si>
  <si>
    <t>29</t>
  </si>
  <si>
    <t>96</t>
  </si>
  <si>
    <t>45</t>
  </si>
  <si>
    <t>80</t>
  </si>
  <si>
    <t>23</t>
  </si>
  <si>
    <t>51</t>
  </si>
  <si>
    <t>27</t>
  </si>
  <si>
    <t>48</t>
  </si>
  <si>
    <t>19</t>
  </si>
  <si>
    <t>12</t>
  </si>
  <si>
    <t>67</t>
  </si>
  <si>
    <t>22</t>
  </si>
  <si>
    <t>55</t>
  </si>
  <si>
    <t>60</t>
  </si>
  <si>
    <t>11</t>
  </si>
  <si>
    <t>33</t>
  </si>
  <si>
    <t>31</t>
  </si>
  <si>
    <t>20m^2</t>
  </si>
  <si>
    <t>zamontowane</t>
  </si>
  <si>
    <t>każdy m^2 kosztuje 500 + montaz</t>
  </si>
  <si>
    <t>styczeń</t>
  </si>
  <si>
    <t>rosnie o 100 w kazdym miesiacu</t>
  </si>
  <si>
    <t>max w czerwcu</t>
  </si>
  <si>
    <t>wzrost nastepuje pierwszego dnia miesiaca</t>
  </si>
  <si>
    <t xml:space="preserve">lipiec </t>
  </si>
  <si>
    <t>maleje od sierpnia do grudnia co 100 az do 500</t>
  </si>
  <si>
    <t>wydajnosc</t>
  </si>
  <si>
    <t>calkowita przechwytywana energia</t>
  </si>
  <si>
    <t>wydajnosc * energia_slonca * powierzchnia_calkowita*dlugosc_dnia*(1- stopien_zachmurzenia)</t>
  </si>
  <si>
    <t>zuzycie</t>
  </si>
  <si>
    <t>kazdego dnia kWh</t>
  </si>
  <si>
    <t>jeśli dlugosc dnia jest mniejsza od 17</t>
  </si>
  <si>
    <t>to dodatkowo uzupelniajac dobowo do 17 pala zarowki o mocy 50W</t>
  </si>
  <si>
    <t>idealna temperatura w domu</t>
  </si>
  <si>
    <t>ogrzewanie elektryczne</t>
  </si>
  <si>
    <t>zuzycie energii</t>
  </si>
  <si>
    <t>(21-srednia_dobowa_temp_na_dworze)*250Wh</t>
  </si>
  <si>
    <t>jeśli srednia dobowa wynosi 21 lub wiecej to nie ma ogrzewania</t>
  </si>
  <si>
    <t>koszt pradu za kazda kWh</t>
  </si>
  <si>
    <t xml:space="preserve">nadmiar wygenerowanego pradu jest automatycznie odprowadzany </t>
  </si>
  <si>
    <t>sieci energetyczne placa po 0,2 za kazda kWh</t>
  </si>
  <si>
    <t>rachunek przesylany jest ostatniego dnia kazdego miesiaca, uwzglednia ostatni dzien</t>
  </si>
  <si>
    <t>Etykiety wierszy</t>
  </si>
  <si>
    <t>Suma końcowa</t>
  </si>
  <si>
    <t>2015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</si>
  <si>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</si>
  <si>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</si>
  <si>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</si>
  <si>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</si>
  <si>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</si>
  <si>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</si>
  <si>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</si>
  <si>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</si>
  <si>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</si>
  <si>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</si>
  <si>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</si>
  <si>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</si>
  <si>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</si>
  <si>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srednia dobowa temperatura</t>
  </si>
  <si>
    <t>Średnia z procent zachmurzenia</t>
  </si>
  <si>
    <t>miesiąc</t>
  </si>
  <si>
    <t>średnia temperatura</t>
  </si>
  <si>
    <t>średni procent zachmurzenia</t>
  </si>
  <si>
    <t>rok</t>
  </si>
  <si>
    <t>Procent zachmurzenia</t>
  </si>
  <si>
    <t>Średnia temperatura</t>
  </si>
  <si>
    <t>Zachód</t>
  </si>
  <si>
    <t>Wschód</t>
  </si>
  <si>
    <t>Data</t>
  </si>
  <si>
    <t>Miesiąc</t>
  </si>
  <si>
    <t>energia slonca</t>
  </si>
  <si>
    <t>Energia Słońca (W)</t>
  </si>
  <si>
    <t>Wydajność</t>
  </si>
  <si>
    <t>Długość dnia (h)</t>
  </si>
  <si>
    <t>E (kWh)</t>
  </si>
  <si>
    <t>1 - Procent zachmurzenia</t>
  </si>
  <si>
    <t>Powierzchnia paneli (m^2)</t>
  </si>
  <si>
    <t>Zużycie dzienne (kWh)</t>
  </si>
  <si>
    <t>Żarówki (kWh)</t>
  </si>
  <si>
    <t>Ogrzewanie (kWh)</t>
  </si>
  <si>
    <t>Całkowite zużycie (kWh)</t>
  </si>
  <si>
    <t>Saldo (kWh)</t>
  </si>
  <si>
    <t>Opłata za prąd</t>
  </si>
  <si>
    <t>Dopłata za nadmiar</t>
  </si>
  <si>
    <t>Saldo miesięczne (zł)</t>
  </si>
  <si>
    <t>Rachunek (do zapłaty firmie dostarczajacej prąd)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</si>
</sst>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7" formatCode="0.0000000000"/>
    <numFmt numFmtId="172" formatCode="0.0000000"/>
    <numFmt numFmtId="176" formatCode="0.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4" fontId="0" fillId="2" borderId="1" xfId="0" applyNumberFormat="1" applyFont="1" applyFill="1" applyBorder="1"/>
    <xf numFmtId="164" fontId="0" fillId="2" borderId="2" xfId="0" applyNumberFormat="1" applyFont="1" applyFill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167" fontId="0" fillId="0" borderId="0" xfId="0" applyNumberFormat="1"/>
    <xf numFmtId="172" fontId="0" fillId="0" borderId="0" xfId="0" applyNumberFormat="1"/>
    <xf numFmtId="176" fontId="0" fillId="0" borderId="0" xfId="0" applyNumberFormat="1"/>
    <xf numFmtId="167" fontId="1" fillId="0" borderId="0" xfId="0" applyNumberFormat="1" applyFont="1"/>
    <xf numFmtId="172" fontId="1" fillId="0" borderId="0" xfId="0" applyNumberFormat="1" applyFont="1"/>
  </cellXfs>
  <cellStyles count="1">
    <cellStyle name="Normalny" xfId="0" builtinId="0"/>
  </cellStyles>
  <dxfs count="5">
    <dxf>
      <numFmt numFmtId="2" formatCode="0.00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zad1!$C$1</c:f>
              <c:strCache>
                <c:ptCount val="1"/>
                <c:pt idx="0">
                  <c:v>średnia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zad1!$A$2:$B$25</c:f>
              <c:multiLvlStrCache>
                <c:ptCount val="2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zad1!$C$2:$C$25</c:f>
              <c:numCache>
                <c:formatCode>0.00</c:formatCode>
                <c:ptCount val="24"/>
                <c:pt idx="0">
                  <c:v>-2.4999999999999967E-2</c:v>
                </c:pt>
                <c:pt idx="1">
                  <c:v>-3.7037037037037035E-2</c:v>
                </c:pt>
                <c:pt idx="2">
                  <c:v>4.658620689655173</c:v>
                </c:pt>
                <c:pt idx="3">
                  <c:v>7.8777777777777773</c:v>
                </c:pt>
                <c:pt idx="4">
                  <c:v>11.842857142857143</c:v>
                </c:pt>
                <c:pt idx="5">
                  <c:v>15.788461538461538</c:v>
                </c:pt>
                <c:pt idx="6">
                  <c:v>18.278571428571432</c:v>
                </c:pt>
                <c:pt idx="7">
                  <c:v>20.679999999999996</c:v>
                </c:pt>
                <c:pt idx="8">
                  <c:v>14.573333333333331</c:v>
                </c:pt>
                <c:pt idx="9">
                  <c:v>7.0666666666666682</c:v>
                </c:pt>
                <c:pt idx="10">
                  <c:v>5.5000000000000018</c:v>
                </c:pt>
                <c:pt idx="11">
                  <c:v>3.5620689655172431</c:v>
                </c:pt>
                <c:pt idx="12">
                  <c:v>-4.8366666666666642</c:v>
                </c:pt>
                <c:pt idx="13">
                  <c:v>1.9499999999999997</c:v>
                </c:pt>
                <c:pt idx="14">
                  <c:v>2.6148148148148147</c:v>
                </c:pt>
                <c:pt idx="15">
                  <c:v>8.1517241379310352</c:v>
                </c:pt>
                <c:pt idx="16">
                  <c:v>15.151851851851852</c:v>
                </c:pt>
                <c:pt idx="17">
                  <c:v>18.155172413793103</c:v>
                </c:pt>
                <c:pt idx="18">
                  <c:v>18.510714285714283</c:v>
                </c:pt>
                <c:pt idx="19">
                  <c:v>17.606896551724134</c:v>
                </c:pt>
                <c:pt idx="20">
                  <c:v>14.588888888888894</c:v>
                </c:pt>
                <c:pt idx="21">
                  <c:v>6.3935483870967733</c:v>
                </c:pt>
                <c:pt idx="22">
                  <c:v>2.5464285714285713</c:v>
                </c:pt>
                <c:pt idx="23">
                  <c:v>1.1714285714285713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2-4E54-A12C-0FAE0203CD48}"/>
            </c:ext>
          </c:extLst>
        </c:ser>
        <c:ser>
          <c:idx val="1"/>
          <c:order val="1"/>
          <c:tx>
            <c:strRef>
              <c:f>zad1!$D$1</c:f>
              <c:strCache>
                <c:ptCount val="1"/>
                <c:pt idx="0">
                  <c:v>średni procent zachmurzenia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zad1!$A$2:$B$25</c:f>
              <c:multiLvlStrCache>
                <c:ptCount val="2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zad1!$D$2:$D$25</c:f>
              <c:numCache>
                <c:formatCode>0.00</c:formatCode>
                <c:ptCount val="24"/>
                <c:pt idx="0">
                  <c:v>78.186666666666682</c:v>
                </c:pt>
                <c:pt idx="1">
                  <c:v>68.433333333333351</c:v>
                </c:pt>
                <c:pt idx="2">
                  <c:v>61.228000000000009</c:v>
                </c:pt>
                <c:pt idx="3">
                  <c:v>58.492307692307691</c:v>
                </c:pt>
                <c:pt idx="4">
                  <c:v>62.019999999999989</c:v>
                </c:pt>
                <c:pt idx="5">
                  <c:v>55.420689655172424</c:v>
                </c:pt>
                <c:pt idx="6">
                  <c:v>56.535714285714292</c:v>
                </c:pt>
                <c:pt idx="7">
                  <c:v>32.657142857142858</c:v>
                </c:pt>
                <c:pt idx="8">
                  <c:v>62.45</c:v>
                </c:pt>
                <c:pt idx="9">
                  <c:v>59.13225806451613</c:v>
                </c:pt>
                <c:pt idx="10">
                  <c:v>86.710714285714261</c:v>
                </c:pt>
                <c:pt idx="11">
                  <c:v>71.627586206896552</c:v>
                </c:pt>
                <c:pt idx="12">
                  <c:v>75.089285714285708</c:v>
                </c:pt>
                <c:pt idx="13">
                  <c:v>79.281481481481507</c:v>
                </c:pt>
                <c:pt idx="14">
                  <c:v>76.382142857142853</c:v>
                </c:pt>
                <c:pt idx="15">
                  <c:v>68.31851851851853</c:v>
                </c:pt>
                <c:pt idx="16">
                  <c:v>45.027999999999999</c:v>
                </c:pt>
                <c:pt idx="17">
                  <c:v>44.017857142857132</c:v>
                </c:pt>
                <c:pt idx="18">
                  <c:v>63.122222222222213</c:v>
                </c:pt>
                <c:pt idx="19">
                  <c:v>54.896428571428579</c:v>
                </c:pt>
                <c:pt idx="20">
                  <c:v>37.972000000000001</c:v>
                </c:pt>
                <c:pt idx="21">
                  <c:v>74.780645161290337</c:v>
                </c:pt>
                <c:pt idx="22">
                  <c:v>80.086206896551715</c:v>
                </c:pt>
                <c:pt idx="23">
                  <c:v>78.864516129032296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2-4E54-A12C-0FAE0203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94512"/>
        <c:axId val="467022480"/>
      </c:lineChart>
      <c:catAx>
        <c:axId val="272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022480"/>
        <c:crosses val="autoZero"/>
        <c:auto val="1"/>
        <c:lblAlgn val="ctr"/>
        <c:lblOffset val="100"/>
        <c:noMultiLvlLbl val="0"/>
      </c:catAx>
      <c:valAx>
        <c:axId val="4670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38100</xdr:rowOff>
    </xdr:from>
    <xdr:to>
      <xdr:col>15</xdr:col>
      <xdr:colOff>257175</xdr:colOff>
      <xdr:row>25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E6551E-3095-0438-6080-860C6ED5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ek3113" refreshedDate="45422.553394444447" createdVersion="8" refreshedVersion="8" minRefreshableVersion="3" recordCount="731" xr:uid="{1F222562-B7D8-4A03-B16A-CCEA02580401}">
  <cacheSource type="worksheet">
    <worksheetSource name="dane"/>
  </cacheSource>
  <cacheFields count="7">
    <cacheField name="data" numFmtId="14">
      <sharedItems containsSemiMixedTypes="0" containsNonDate="0" containsDate="1" containsString="0" minDate="2015-01-01T00:00:00" maxDate="2017-01-01T00:00:00" count="731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/>
    </cacheField>
    <cacheField name="wschod" numFmtId="164">
      <sharedItems containsSemiMixedTypes="0" containsNonDate="0" containsDate="1" containsString="0" minDate="1899-12-30T04:02:52" maxDate="1899-12-30T07:51:53"/>
    </cacheField>
    <cacheField name="zachod" numFmtId="164">
      <sharedItems containsSemiMixedTypes="0" containsNonDate="0" containsDate="1" containsString="0" minDate="1899-12-30T15:12:55" maxDate="1899-12-30T21:08:53"/>
    </cacheField>
    <cacheField name="srednia dobowa temperatura" numFmtId="2">
      <sharedItems containsMixedTypes="1" containsNumber="1" minValue="-14.8" maxValue="27.1"/>
    </cacheField>
    <cacheField name="procent zachmurzenia" numFmtId="2">
      <sharedItems containsMixedTypes="1" containsNumber="1" minValue="0.4" maxValue="98.8"/>
    </cacheField>
    <cacheField name="Miesiące (data)" numFmtId="0" databaseField="0">
      <fieldGroup base="0">
        <rangePr groupBy="months" startDate="2015-01-01T00:00:00" endDate="2017-01-01T00:00:00"/>
        <groupItems count="14">
          <s v="&lt;01.01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7"/>
        </groupItems>
      </fieldGroup>
    </cacheField>
    <cacheField name="Lata (data)" numFmtId="0" databaseField="0">
      <fieldGroup base="0">
        <rangePr groupBy="years" startDate="2015-01-01T00:00:00" endDate="2017-01-01T00:00:00"/>
        <groupItems count="5">
          <s v="&lt;01.01.2015"/>
          <s v="2015"/>
          <s v="2016"/>
          <s v="2017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d v="1899-12-30T07:51:43"/>
    <d v="1899-12-30T15:23:30"/>
    <n v="1.9"/>
    <n v="92.9"/>
  </r>
  <r>
    <x v="1"/>
    <d v="1899-12-30T07:51:33"/>
    <d v="1899-12-30T15:24:38"/>
    <n v="3.2"/>
    <n v="90.6"/>
  </r>
  <r>
    <x v="2"/>
    <d v="1899-12-30T07:51:18"/>
    <d v="1899-12-30T15:25:49"/>
    <n v="2.6"/>
    <n v="82.5"/>
  </r>
  <r>
    <x v="3"/>
    <d v="1899-12-30T07:51:00"/>
    <d v="1899-12-30T15:27:03"/>
    <n v="1.4"/>
    <s v="79"/>
  </r>
  <r>
    <x v="4"/>
    <d v="1899-12-30T07:50:39"/>
    <d v="1899-12-30T15:28:20"/>
    <s v="0"/>
    <n v="74.3"/>
  </r>
  <r>
    <x v="5"/>
    <d v="1899-12-30T07:50:13"/>
    <d v="1899-12-30T15:29:39"/>
    <n v="-8.6"/>
    <n v="24.2"/>
  </r>
  <r>
    <x v="6"/>
    <d v="1899-12-30T07:49:45"/>
    <d v="1899-12-30T15:31:02"/>
    <n v="-8.6"/>
    <n v="78.2"/>
  </r>
  <r>
    <x v="7"/>
    <d v="1899-12-30T07:49:12"/>
    <d v="1899-12-30T15:32:26"/>
    <n v="-2.9"/>
    <n v="92.9"/>
  </r>
  <r>
    <x v="8"/>
    <d v="1899-12-30T07:48:36"/>
    <d v="1899-12-30T15:33:54"/>
    <n v="1.8"/>
    <n v="89.1"/>
  </r>
  <r>
    <x v="9"/>
    <d v="1899-12-30T07:47:57"/>
    <d v="1899-12-30T15:35:23"/>
    <n v="3.4"/>
    <n v="89.8"/>
  </r>
  <r>
    <x v="10"/>
    <d v="1899-12-30T07:47:14"/>
    <d v="1899-12-30T15:36:55"/>
    <n v="3.3"/>
    <n v="78.2"/>
  </r>
  <r>
    <x v="11"/>
    <d v="1899-12-30T07:46:28"/>
    <d v="1899-12-30T15:38:29"/>
    <s v="2"/>
    <n v="91.4"/>
  </r>
  <r>
    <x v="12"/>
    <d v="1899-12-30T07:45:39"/>
    <d v="1899-12-30T15:40:05"/>
    <s v="6"/>
    <n v="77.8"/>
  </r>
  <r>
    <x v="13"/>
    <d v="1899-12-30T07:44:46"/>
    <d v="1899-12-30T15:41:44"/>
    <n v="5.4"/>
    <n v="61.6"/>
  </r>
  <r>
    <x v="14"/>
    <d v="1899-12-30T07:43:51"/>
    <d v="1899-12-30T15:43:24"/>
    <n v="0.4"/>
    <n v="64.7"/>
  </r>
  <r>
    <x v="15"/>
    <d v="1899-12-30T07:42:52"/>
    <d v="1899-12-30T15:45:05"/>
    <n v="4.0999999999999996"/>
    <n v="67.8"/>
  </r>
  <r>
    <x v="16"/>
    <d v="1899-12-30T07:41:50"/>
    <d v="1899-12-30T15:46:49"/>
    <n v="2.5"/>
    <n v="83.2"/>
  </r>
  <r>
    <x v="17"/>
    <d v="1899-12-30T07:40:45"/>
    <d v="1899-12-30T15:48:34"/>
    <n v="0.5"/>
    <n v="48.8"/>
  </r>
  <r>
    <x v="18"/>
    <d v="1899-12-30T07:39:37"/>
    <d v="1899-12-30T15:50:21"/>
    <n v="-3.1"/>
    <n v="54.2"/>
  </r>
  <r>
    <x v="19"/>
    <d v="1899-12-30T07:38:26"/>
    <d v="1899-12-30T15:52:09"/>
    <n v="-1.8"/>
    <n v="92.9"/>
  </r>
  <r>
    <x v="20"/>
    <d v="1899-12-30T07:37:12"/>
    <d v="1899-12-30T15:53:58"/>
    <n v="-0.4"/>
    <n v="65.8"/>
  </r>
  <r>
    <x v="21"/>
    <d v="1899-12-30T07:35:56"/>
    <d v="1899-12-30T15:55:49"/>
    <s v="0"/>
    <n v="42.2"/>
  </r>
  <r>
    <x v="22"/>
    <d v="1899-12-30T07:34:37"/>
    <d v="1899-12-30T15:57:41"/>
    <n v="-0.5"/>
    <n v="92.9"/>
  </r>
  <r>
    <x v="23"/>
    <d v="1899-12-30T07:33:15"/>
    <d v="1899-12-30T15:59:33"/>
    <n v="-1.8"/>
    <n v="92.5"/>
  </r>
  <r>
    <x v="24"/>
    <d v="1899-12-30T07:31:51"/>
    <d v="1899-12-30T16:01:27"/>
    <n v="-1.7"/>
    <n v="92.9"/>
  </r>
  <r>
    <x v="25"/>
    <d v="1899-12-30T07:30:24"/>
    <d v="1899-12-30T16:03:22"/>
    <s v="-1"/>
    <n v="92.9"/>
  </r>
  <r>
    <x v="26"/>
    <d v="1899-12-30T07:28:55"/>
    <d v="1899-12-30T16:05:18"/>
    <n v="-1.7"/>
    <n v="78.599999999999994"/>
  </r>
  <r>
    <x v="27"/>
    <d v="1899-12-30T07:27:23"/>
    <d v="1899-12-30T16:07:14"/>
    <s v="0"/>
    <n v="91.8"/>
  </r>
  <r>
    <x v="28"/>
    <d v="1899-12-30T07:25:49"/>
    <d v="1899-12-30T16:09:11"/>
    <s v="0"/>
    <n v="81.3"/>
  </r>
  <r>
    <x v="29"/>
    <d v="1899-12-30T07:24:13"/>
    <d v="1899-12-30T16:11:08"/>
    <n v="-0.3"/>
    <n v="87.1"/>
  </r>
  <r>
    <x v="30"/>
    <d v="1899-12-30T07:22:35"/>
    <d v="1899-12-30T16:13:07"/>
    <n v="0.3"/>
    <n v="92.5"/>
  </r>
  <r>
    <x v="31"/>
    <d v="1899-12-30T07:20:54"/>
    <d v="1899-12-30T16:15:05"/>
    <n v="-0.8"/>
    <n v="70.5"/>
  </r>
  <r>
    <x v="32"/>
    <d v="1899-12-30T07:19:12"/>
    <d v="1899-12-30T16:17:04"/>
    <n v="-1.4"/>
    <n v="49.9"/>
  </r>
  <r>
    <x v="33"/>
    <d v="1899-12-30T07:17:27"/>
    <d v="1899-12-30T16:19:03"/>
    <n v="-1.8"/>
    <n v="64.7"/>
  </r>
  <r>
    <x v="34"/>
    <d v="1899-12-30T07:15:40"/>
    <d v="1899-12-30T16:21:03"/>
    <n v="-2.6"/>
    <n v="80.900000000000006"/>
  </r>
  <r>
    <x v="35"/>
    <d v="1899-12-30T07:13:52"/>
    <d v="1899-12-30T16:23:03"/>
    <n v="-2.9"/>
    <n v="92.9"/>
  </r>
  <r>
    <x v="36"/>
    <d v="1899-12-30T07:12:02"/>
    <d v="1899-12-30T16:25:03"/>
    <n v="-2.4"/>
    <n v="83.6"/>
  </r>
  <r>
    <x v="37"/>
    <d v="1899-12-30T07:10:10"/>
    <d v="1899-12-30T16:27:03"/>
    <n v="-0.3"/>
    <n v="92.9"/>
  </r>
  <r>
    <x v="38"/>
    <d v="1899-12-30T07:08:16"/>
    <d v="1899-12-30T16:29:04"/>
    <n v="-1.9"/>
    <n v="80.5"/>
  </r>
  <r>
    <x v="39"/>
    <d v="1899-12-30T07:06:20"/>
    <d v="1899-12-30T16:31:04"/>
    <n v="-0.9"/>
    <n v="91.8"/>
  </r>
  <r>
    <x v="40"/>
    <d v="1899-12-30T07:04:23"/>
    <d v="1899-12-30T16:33:05"/>
    <n v="1.8"/>
    <s v="59"/>
  </r>
  <r>
    <x v="41"/>
    <d v="1899-12-30T07:02:25"/>
    <d v="1899-12-30T16:35:05"/>
    <s v="1"/>
    <n v="92.9"/>
  </r>
  <r>
    <x v="42"/>
    <d v="1899-12-30T07:00:24"/>
    <d v="1899-12-30T16:37:05"/>
    <n v="0.1"/>
    <n v="92.9"/>
  </r>
  <r>
    <x v="43"/>
    <d v="1899-12-30T06:58:23"/>
    <d v="1899-12-30T16:39:06"/>
    <n v="-0.6"/>
    <n v="73.599999999999994"/>
  </r>
  <r>
    <x v="44"/>
    <d v="1899-12-30T06:56:20"/>
    <d v="1899-12-30T16:41:06"/>
    <n v="-0.7"/>
    <n v="0.4"/>
  </r>
  <r>
    <x v="45"/>
    <d v="1899-12-30T06:54:15"/>
    <d v="1899-12-30T16:43:06"/>
    <n v="-1.9"/>
    <n v="58.1"/>
  </r>
  <r>
    <x v="46"/>
    <d v="1899-12-30T06:52:10"/>
    <d v="1899-12-30T16:45:06"/>
    <n v="-3.9"/>
    <n v="15.9"/>
  </r>
  <r>
    <x v="47"/>
    <d v="1899-12-30T06:50:03"/>
    <d v="1899-12-30T16:47:06"/>
    <n v="-3.8"/>
    <s v="0"/>
  </r>
  <r>
    <x v="48"/>
    <d v="1899-12-30T06:47:54"/>
    <d v="1899-12-30T16:49:05"/>
    <n v="-1.2"/>
    <n v="53.4"/>
  </r>
  <r>
    <x v="49"/>
    <d v="1899-12-30T06:45:45"/>
    <d v="1899-12-30T16:51:04"/>
    <n v="2.4"/>
    <n v="82.9"/>
  </r>
  <r>
    <x v="50"/>
    <d v="1899-12-30T06:43:34"/>
    <d v="1899-12-30T16:53:03"/>
    <n v="2.6"/>
    <n v="35.200000000000003"/>
  </r>
  <r>
    <x v="51"/>
    <d v="1899-12-30T06:41:23"/>
    <d v="1899-12-30T16:55:02"/>
    <n v="1.8"/>
    <n v="49.2"/>
  </r>
  <r>
    <x v="52"/>
    <d v="1899-12-30T06:39:10"/>
    <d v="1899-12-30T16:57:01"/>
    <n v="1.7"/>
    <s v="74"/>
  </r>
  <r>
    <x v="53"/>
    <d v="1899-12-30T06:36:56"/>
    <d v="1899-12-30T16:58:59"/>
    <n v="2.1"/>
    <s v="87"/>
  </r>
  <r>
    <x v="54"/>
    <d v="1899-12-30T06:34:42"/>
    <d v="1899-12-30T17:00:57"/>
    <n v="3.6"/>
    <n v="92.9"/>
  </r>
  <r>
    <x v="55"/>
    <d v="1899-12-30T06:32:26"/>
    <d v="1899-12-30T17:02:55"/>
    <n v="2.6"/>
    <n v="47.2"/>
  </r>
  <r>
    <x v="56"/>
    <d v="1899-12-30T06:30:10"/>
    <d v="1899-12-30T17:04:52"/>
    <n v="2.2000000000000002"/>
    <n v="70.900000000000006"/>
  </r>
  <r>
    <x v="57"/>
    <d v="1899-12-30T06:27:52"/>
    <d v="1899-12-30T17:06:49"/>
    <n v="2.7"/>
    <n v="81.3"/>
  </r>
  <r>
    <x v="58"/>
    <d v="1899-12-30T06:25:34"/>
    <d v="1899-12-30T17:08:46"/>
    <n v="2.5"/>
    <n v="87.9"/>
  </r>
  <r>
    <x v="59"/>
    <d v="1899-12-30T06:23:15"/>
    <d v="1899-12-30T17:10:43"/>
    <n v="2.7"/>
    <n v="46.1"/>
  </r>
  <r>
    <x v="60"/>
    <d v="1899-12-30T06:20:56"/>
    <d v="1899-12-30T17:12:39"/>
    <n v="4.3"/>
    <s v="91"/>
  </r>
  <r>
    <x v="61"/>
    <d v="1899-12-30T06:18:36"/>
    <d v="1899-12-30T17:14:35"/>
    <n v="2.4"/>
    <n v="73.2"/>
  </r>
  <r>
    <x v="62"/>
    <d v="1899-12-30T06:16:15"/>
    <d v="1899-12-30T17:16:31"/>
    <n v="0.5"/>
    <n v="73.599999999999994"/>
  </r>
  <r>
    <x v="63"/>
    <d v="1899-12-30T06:13:53"/>
    <d v="1899-12-30T17:18:26"/>
    <n v="0.3"/>
    <n v="73.2"/>
  </r>
  <r>
    <x v="64"/>
    <d v="1899-12-30T06:11:31"/>
    <d v="1899-12-30T17:20:21"/>
    <s v="1"/>
    <n v="86.7"/>
  </r>
  <r>
    <x v="65"/>
    <d v="1899-12-30T06:09:08"/>
    <d v="1899-12-30T17:22:16"/>
    <n v="4.5999999999999996"/>
    <s v="91"/>
  </r>
  <r>
    <x v="66"/>
    <d v="1899-12-30T06:06:45"/>
    <d v="1899-12-30T17:24:10"/>
    <n v="8.1999999999999993"/>
    <n v="74.3"/>
  </r>
  <r>
    <x v="67"/>
    <d v="1899-12-30T06:04:22"/>
    <d v="1899-12-30T17:26:05"/>
    <n v="7.6"/>
    <n v="81.7"/>
  </r>
  <r>
    <x v="68"/>
    <d v="1899-12-30T06:01:57"/>
    <d v="1899-12-30T17:27:59"/>
    <n v="6.9"/>
    <n v="46.9"/>
  </r>
  <r>
    <x v="69"/>
    <d v="1899-12-30T05:59:33"/>
    <d v="1899-12-30T17:29:52"/>
    <n v="4.9000000000000004"/>
    <n v="66.099999999999994"/>
  </r>
  <r>
    <x v="70"/>
    <d v="1899-12-30T05:57:08"/>
    <d v="1899-12-30T17:31:46"/>
    <n v="3.2"/>
    <n v="79.8"/>
  </r>
  <r>
    <x v="71"/>
    <d v="1899-12-30T05:54:43"/>
    <d v="1899-12-30T17:33:39"/>
    <n v="2.4"/>
    <s v="62"/>
  </r>
  <r>
    <x v="72"/>
    <d v="1899-12-30T05:52:17"/>
    <d v="1899-12-30T17:35:32"/>
    <n v="4.9000000000000004"/>
    <n v="92.5"/>
  </r>
  <r>
    <x v="73"/>
    <d v="1899-12-30T05:49:51"/>
    <d v="1899-12-30T17:37:25"/>
    <n v="5.4"/>
    <n v="87.1"/>
  </r>
  <r>
    <x v="74"/>
    <d v="1899-12-30T05:47:25"/>
    <d v="1899-12-30T17:39:18"/>
    <n v="6.2"/>
    <n v="38.700000000000003"/>
  </r>
  <r>
    <x v="75"/>
    <d v="1899-12-30T05:44:59"/>
    <d v="1899-12-30T17:41:10"/>
    <n v="5.8"/>
    <n v="0.4"/>
  </r>
  <r>
    <x v="76"/>
    <d v="1899-12-30T05:42:32"/>
    <d v="1899-12-30T17:43:02"/>
    <n v="4.9000000000000004"/>
    <n v="2.7"/>
  </r>
  <r>
    <x v="77"/>
    <d v="1899-12-30T05:40:06"/>
    <d v="1899-12-30T17:44:54"/>
    <n v="3.2"/>
    <s v="0"/>
  </r>
  <r>
    <x v="78"/>
    <d v="1899-12-30T05:37:39"/>
    <d v="1899-12-30T17:46:46"/>
    <n v="5.0999999999999996"/>
    <s v="53"/>
  </r>
  <r>
    <x v="79"/>
    <d v="1899-12-30T05:35:12"/>
    <d v="1899-12-30T17:48:38"/>
    <n v="4.9000000000000004"/>
    <n v="89.1"/>
  </r>
  <r>
    <x v="80"/>
    <d v="1899-12-30T05:32:45"/>
    <d v="1899-12-30T17:50:30"/>
    <n v="-2.1"/>
    <n v="51.5"/>
  </r>
  <r>
    <x v="81"/>
    <d v="1899-12-30T05:30:18"/>
    <d v="1899-12-30T17:52:21"/>
    <n v="1.4"/>
    <n v="39.9"/>
  </r>
  <r>
    <x v="82"/>
    <d v="1899-12-30T05:27:50"/>
    <d v="1899-12-30T17:54:13"/>
    <n v="5.9"/>
    <n v="15.9"/>
  </r>
  <r>
    <x v="83"/>
    <d v="1899-12-30T05:25:23"/>
    <d v="1899-12-30T17:56:04"/>
    <n v="7.2"/>
    <n v="27.1"/>
  </r>
  <r>
    <x v="84"/>
    <d v="1899-12-30T05:22:56"/>
    <d v="1899-12-30T17:57:55"/>
    <n v="8.6"/>
    <s v="91"/>
  </r>
  <r>
    <x v="85"/>
    <d v="1899-12-30T05:20:29"/>
    <d v="1899-12-30T17:59:46"/>
    <n v="9.4"/>
    <n v="84.4"/>
  </r>
  <r>
    <x v="86"/>
    <d v="1899-12-30T05:18:03"/>
    <d v="1899-12-30T18:01:37"/>
    <s v="5"/>
    <n v="78.599999999999994"/>
  </r>
  <r>
    <x v="87"/>
    <d v="1899-12-30T06:15:36"/>
    <d v="1899-12-30T19:03:28"/>
    <n v="5.4"/>
    <n v="55.4"/>
  </r>
  <r>
    <x v="88"/>
    <d v="1899-12-30T06:13:09"/>
    <d v="1899-12-30T19:05:19"/>
    <n v="6.8"/>
    <n v="77.099999999999994"/>
  </r>
  <r>
    <x v="89"/>
    <d v="1899-12-30T06:10:43"/>
    <d v="1899-12-30T19:07:10"/>
    <n v="4.0999999999999996"/>
    <n v="88.7"/>
  </r>
  <r>
    <x v="90"/>
    <d v="1899-12-30T06:08:17"/>
    <d v="1899-12-30T19:09:00"/>
    <n v="3.3"/>
    <n v="88.9"/>
  </r>
  <r>
    <x v="91"/>
    <d v="1899-12-30T06:05:51"/>
    <d v="1899-12-30T19:10:51"/>
    <s v="3"/>
    <s v="76"/>
  </r>
  <r>
    <x v="92"/>
    <d v="1899-12-30T06:03:25"/>
    <d v="1899-12-30T19:12:42"/>
    <n v="2.8"/>
    <n v="80.5"/>
  </r>
  <r>
    <x v="93"/>
    <d v="1899-12-30T06:01:00"/>
    <d v="1899-12-30T19:14:33"/>
    <n v="2.6"/>
    <n v="82.1"/>
  </r>
  <r>
    <x v="94"/>
    <d v="1899-12-30T05:58:35"/>
    <d v="1899-12-30T19:16:23"/>
    <n v="2.5"/>
    <n v="88.7"/>
  </r>
  <r>
    <x v="95"/>
    <d v="1899-12-30T05:56:10"/>
    <d v="1899-12-30T19:18:14"/>
    <n v="3.2"/>
    <n v="69.7"/>
  </r>
  <r>
    <x v="96"/>
    <d v="1899-12-30T05:53:46"/>
    <d v="1899-12-30T19:20:05"/>
    <n v="4.2"/>
    <n v="92.2"/>
  </r>
  <r>
    <x v="97"/>
    <d v="1899-12-30T05:51:22"/>
    <d v="1899-12-30T19:21:55"/>
    <n v="6.9"/>
    <n v="58.9"/>
  </r>
  <r>
    <x v="98"/>
    <d v="1899-12-30T05:48:58"/>
    <d v="1899-12-30T19:23:46"/>
    <n v="6.9"/>
    <n v="6.2"/>
  </r>
  <r>
    <x v="99"/>
    <d v="1899-12-30T05:46:36"/>
    <d v="1899-12-30T19:25:37"/>
    <n v="9.6"/>
    <n v="5.4"/>
  </r>
  <r>
    <x v="100"/>
    <d v="1899-12-30T05:44:13"/>
    <d v="1899-12-30T19:27:27"/>
    <n v="11.4"/>
    <n v="5.8"/>
  </r>
  <r>
    <x v="101"/>
    <d v="1899-12-30T05:41:51"/>
    <d v="1899-12-30T19:29:18"/>
    <n v="9.4"/>
    <n v="72.8"/>
  </r>
  <r>
    <x v="102"/>
    <d v="1899-12-30T05:39:30"/>
    <d v="1899-12-30T19:31:09"/>
    <s v="6"/>
    <n v="63.1"/>
  </r>
  <r>
    <x v="103"/>
    <d v="1899-12-30T05:37:10"/>
    <d v="1899-12-30T19:33:00"/>
    <n v="5.5"/>
    <n v="55.8"/>
  </r>
  <r>
    <x v="104"/>
    <d v="1899-12-30T05:34:50"/>
    <d v="1899-12-30T19:34:50"/>
    <n v="8.9"/>
    <n v="84.8"/>
  </r>
  <r>
    <x v="105"/>
    <d v="1899-12-30T05:32:31"/>
    <d v="1899-12-30T19:36:41"/>
    <n v="8.6"/>
    <n v="58.5"/>
  </r>
  <r>
    <x v="106"/>
    <d v="1899-12-30T05:30:12"/>
    <d v="1899-12-30T19:38:32"/>
    <n v="5.5"/>
    <n v="51.9"/>
  </r>
  <r>
    <x v="107"/>
    <d v="1899-12-30T05:27:54"/>
    <d v="1899-12-30T19:40:22"/>
    <n v="4.5"/>
    <s v="86"/>
  </r>
  <r>
    <x v="108"/>
    <d v="1899-12-30T05:25:37"/>
    <d v="1899-12-30T19:42:13"/>
    <n v="5.5"/>
    <n v="86.3"/>
  </r>
  <r>
    <x v="109"/>
    <d v="1899-12-30T05:23:21"/>
    <d v="1899-12-30T19:44:03"/>
    <n v="7.1"/>
    <s v="53"/>
  </r>
  <r>
    <x v="110"/>
    <d v="1899-12-30T05:21:06"/>
    <d v="1899-12-30T19:45:54"/>
    <s v="7"/>
    <n v="45.5"/>
  </r>
  <r>
    <x v="111"/>
    <d v="1899-12-30T05:18:52"/>
    <d v="1899-12-30T19:47:44"/>
    <n v="7.9"/>
    <n v="20.9"/>
  </r>
  <r>
    <x v="112"/>
    <d v="1899-12-30T05:16:39"/>
    <d v="1899-12-30T19:49:35"/>
    <n v="11.3"/>
    <s v="36"/>
  </r>
  <r>
    <x v="113"/>
    <d v="1899-12-30T05:14:26"/>
    <d v="1899-12-30T19:51:25"/>
    <n v="11.1"/>
    <n v="64.7"/>
  </r>
  <r>
    <x v="114"/>
    <d v="1899-12-30T05:12:15"/>
    <d v="1899-12-30T19:53:15"/>
    <n v="14.8"/>
    <n v="42.2"/>
  </r>
  <r>
    <x v="115"/>
    <d v="1899-12-30T05:10:05"/>
    <d v="1899-12-30T19:55:05"/>
    <n v="13.9"/>
    <n v="82.9"/>
  </r>
  <r>
    <x v="116"/>
    <d v="1899-12-30T05:07:56"/>
    <d v="1899-12-30T19:56:55"/>
    <n v="14.7"/>
    <n v="25.6"/>
  </r>
  <r>
    <x v="117"/>
    <d v="1899-12-30T05:05:48"/>
    <d v="1899-12-30T19:58:44"/>
    <n v="14.5"/>
    <n v="77.099999999999994"/>
  </r>
  <r>
    <x v="118"/>
    <d v="1899-12-30T05:03:41"/>
    <d v="1899-12-30T20:00:34"/>
    <n v="7.5"/>
    <n v="54.2"/>
  </r>
  <r>
    <x v="119"/>
    <d v="1899-12-30T05:01:36"/>
    <d v="1899-12-30T20:02:23"/>
    <n v="8.6"/>
    <n v="56.1"/>
  </r>
  <r>
    <x v="120"/>
    <d v="1899-12-30T04:59:31"/>
    <d v="1899-12-30T20:04:12"/>
    <s v="10"/>
    <n v="75.3"/>
  </r>
  <r>
    <x v="121"/>
    <d v="1899-12-30T04:57:29"/>
    <d v="1899-12-30T20:06:00"/>
    <n v="8.8000000000000007"/>
    <n v="42.8"/>
  </r>
  <r>
    <x v="122"/>
    <d v="1899-12-30T04:55:27"/>
    <d v="1899-12-30T20:07:48"/>
    <n v="9.1"/>
    <n v="28.3"/>
  </r>
  <r>
    <x v="123"/>
    <d v="1899-12-30T04:53:27"/>
    <d v="1899-12-30T20:09:36"/>
    <n v="11.2"/>
    <n v="76.099999999999994"/>
  </r>
  <r>
    <x v="124"/>
    <d v="1899-12-30T04:51:29"/>
    <d v="1899-12-30T20:11:24"/>
    <n v="15.3"/>
    <n v="57.2"/>
  </r>
  <r>
    <x v="125"/>
    <d v="1899-12-30T04:49:32"/>
    <d v="1899-12-30T20:13:11"/>
    <n v="13.1"/>
    <n v="94.6"/>
  </r>
  <r>
    <x v="126"/>
    <d v="1899-12-30T04:47:36"/>
    <d v="1899-12-30T20:14:57"/>
    <n v="13.4"/>
    <n v="58.9"/>
  </r>
  <r>
    <x v="127"/>
    <d v="1899-12-30T04:45:43"/>
    <d v="1899-12-30T20:16:43"/>
    <n v="11.2"/>
    <n v="30.1"/>
  </r>
  <r>
    <x v="128"/>
    <d v="1899-12-30T04:43:51"/>
    <d v="1899-12-30T20:18:28"/>
    <n v="12.5"/>
    <n v="49.8"/>
  </r>
  <r>
    <x v="129"/>
    <d v="1899-12-30T04:42:01"/>
    <d v="1899-12-30T20:20:13"/>
    <n v="11.1"/>
    <n v="79.900000000000006"/>
  </r>
  <r>
    <x v="130"/>
    <d v="1899-12-30T04:40:12"/>
    <d v="1899-12-30T20:21:57"/>
    <n v="10.6"/>
    <n v="63.8"/>
  </r>
  <r>
    <x v="131"/>
    <d v="1899-12-30T04:38:25"/>
    <d v="1899-12-30T20:23:40"/>
    <n v="13.8"/>
    <n v="74.099999999999994"/>
  </r>
  <r>
    <x v="132"/>
    <d v="1899-12-30T04:36:41"/>
    <d v="1899-12-30T20:25:22"/>
    <n v="11.4"/>
    <n v="75.7"/>
  </r>
  <r>
    <x v="133"/>
    <d v="1899-12-30T04:34:58"/>
    <d v="1899-12-30T20:27:03"/>
    <n v="10.1"/>
    <n v="66.7"/>
  </r>
  <r>
    <x v="134"/>
    <d v="1899-12-30T04:33:17"/>
    <d v="1899-12-30T20:28:44"/>
    <n v="9.4"/>
    <n v="51.9"/>
  </r>
  <r>
    <x v="135"/>
    <d v="1899-12-30T04:31:39"/>
    <d v="1899-12-30T20:30:23"/>
    <n v="9.9"/>
    <n v="43.2"/>
  </r>
  <r>
    <x v="136"/>
    <d v="1899-12-30T04:30:02"/>
    <d v="1899-12-30T20:32:02"/>
    <n v="9.5"/>
    <n v="71.2"/>
  </r>
  <r>
    <x v="137"/>
    <d v="1899-12-30T04:28:28"/>
    <d v="1899-12-30T20:33:39"/>
    <n v="9.5"/>
    <n v="52.7"/>
  </r>
  <r>
    <x v="138"/>
    <d v="1899-12-30T04:26:56"/>
    <d v="1899-12-30T20:35:15"/>
    <n v="14.4"/>
    <n v="81.5"/>
  </r>
  <r>
    <x v="139"/>
    <d v="1899-12-30T04:25:26"/>
    <d v="1899-12-30T20:36:50"/>
    <n v="14.1"/>
    <s v="89"/>
  </r>
  <r>
    <x v="140"/>
    <d v="1899-12-30T04:23:59"/>
    <d v="1899-12-30T20:38:23"/>
    <n v="11.8"/>
    <n v="90.5"/>
  </r>
  <r>
    <x v="141"/>
    <d v="1899-12-30T04:22:34"/>
    <d v="1899-12-30T20:39:56"/>
    <n v="12.8"/>
    <n v="60.5"/>
  </r>
  <r>
    <x v="142"/>
    <d v="1899-12-30T04:21:12"/>
    <d v="1899-12-30T20:41:26"/>
    <n v="13.3"/>
    <n v="67.599999999999994"/>
  </r>
  <r>
    <x v="143"/>
    <d v="1899-12-30T04:19:52"/>
    <d v="1899-12-30T20:42:55"/>
    <n v="13.5"/>
    <n v="24.7"/>
  </r>
  <r>
    <x v="144"/>
    <d v="1899-12-30T04:18:35"/>
    <d v="1899-12-30T20:44:22"/>
    <s v="15"/>
    <n v="55.6"/>
  </r>
  <r>
    <x v="145"/>
    <d v="1899-12-30T04:17:20"/>
    <d v="1899-12-30T20:45:48"/>
    <n v="13.3"/>
    <n v="98.8"/>
  </r>
  <r>
    <x v="146"/>
    <d v="1899-12-30T04:16:08"/>
    <d v="1899-12-30T20:47:12"/>
    <n v="10.6"/>
    <n v="85.7"/>
  </r>
  <r>
    <x v="147"/>
    <d v="1899-12-30T04:14:59"/>
    <d v="1899-12-30T20:48:33"/>
    <n v="12.4"/>
    <n v="44.9"/>
  </r>
  <r>
    <x v="148"/>
    <d v="1899-12-30T04:13:53"/>
    <d v="1899-12-30T20:49:53"/>
    <n v="12.4"/>
    <n v="53.1"/>
  </r>
  <r>
    <x v="149"/>
    <d v="1899-12-30T04:12:50"/>
    <d v="1899-12-30T20:51:11"/>
    <s v="15"/>
    <n v="66.3"/>
  </r>
  <r>
    <x v="150"/>
    <d v="1899-12-30T04:11:49"/>
    <d v="1899-12-30T20:52:27"/>
    <n v="13.1"/>
    <n v="39.1"/>
  </r>
  <r>
    <x v="151"/>
    <d v="1899-12-30T04:10:52"/>
    <d v="1899-12-30T20:53:40"/>
    <n v="16.899999999999999"/>
    <n v="47.8"/>
  </r>
  <r>
    <x v="152"/>
    <d v="1899-12-30T04:09:57"/>
    <d v="1899-12-30T20:54:51"/>
    <n v="17.8"/>
    <n v="63.6"/>
  </r>
  <r>
    <x v="153"/>
    <d v="1899-12-30T04:09:06"/>
    <d v="1899-12-30T20:56:00"/>
    <n v="20.100000000000001"/>
    <n v="57.1"/>
  </r>
  <r>
    <x v="154"/>
    <d v="1899-12-30T04:08:18"/>
    <d v="1899-12-30T20:57:07"/>
    <n v="13.6"/>
    <n v="10.3"/>
  </r>
  <r>
    <x v="155"/>
    <d v="1899-12-30T04:07:33"/>
    <d v="1899-12-30T20:58:10"/>
    <n v="14.6"/>
    <n v="10.3"/>
  </r>
  <r>
    <x v="156"/>
    <d v="1899-12-30T04:06:51"/>
    <d v="1899-12-30T20:59:11"/>
    <n v="20.100000000000001"/>
    <n v="15.6"/>
  </r>
  <r>
    <x v="157"/>
    <d v="1899-12-30T04:06:13"/>
    <d v="1899-12-30T21:00:10"/>
    <n v="16.399999999999999"/>
    <s v="63"/>
  </r>
  <r>
    <x v="158"/>
    <d v="1899-12-30T04:05:37"/>
    <d v="1899-12-30T21:01:06"/>
    <n v="13.9"/>
    <n v="27.6"/>
  </r>
  <r>
    <x v="159"/>
    <d v="1899-12-30T04:05:06"/>
    <d v="1899-12-30T21:01:58"/>
    <n v="12.5"/>
    <n v="91.4"/>
  </r>
  <r>
    <x v="160"/>
    <d v="1899-12-30T04:04:37"/>
    <d v="1899-12-30T21:02:48"/>
    <s v="15"/>
    <n v="43.3"/>
  </r>
  <r>
    <x v="161"/>
    <d v="1899-12-30T04:04:12"/>
    <d v="1899-12-30T21:03:35"/>
    <n v="15.7"/>
    <n v="15.8"/>
  </r>
  <r>
    <x v="162"/>
    <d v="1899-12-30T04:03:50"/>
    <d v="1899-12-30T21:04:19"/>
    <n v="19.3"/>
    <n v="25.5"/>
  </r>
  <r>
    <x v="163"/>
    <d v="1899-12-30T04:03:32"/>
    <d v="1899-12-30T21:05:00"/>
    <n v="19.5"/>
    <n v="56.1"/>
  </r>
  <r>
    <x v="164"/>
    <d v="1899-12-30T04:03:17"/>
    <d v="1899-12-30T21:05:38"/>
    <s v="20"/>
    <n v="61.3"/>
  </r>
  <r>
    <x v="165"/>
    <d v="1899-12-30T04:03:06"/>
    <d v="1899-12-30T21:06:12"/>
    <n v="15.5"/>
    <n v="58.9"/>
  </r>
  <r>
    <x v="166"/>
    <d v="1899-12-30T04:02:58"/>
    <d v="1899-12-30T21:06:44"/>
    <n v="13.1"/>
    <n v="60.1"/>
  </r>
  <r>
    <x v="167"/>
    <d v="1899-12-30T04:02:53"/>
    <d v="1899-12-30T21:07:12"/>
    <n v="14.4"/>
    <n v="64.3"/>
  </r>
  <r>
    <x v="168"/>
    <d v="1899-12-30T04:02:52"/>
    <d v="1899-12-30T21:07:36"/>
    <n v="15.8"/>
    <n v="90.2"/>
  </r>
  <r>
    <x v="169"/>
    <d v="1899-12-30T04:02:54"/>
    <d v="1899-12-30T21:07:57"/>
    <n v="12.9"/>
    <n v="81.5"/>
  </r>
  <r>
    <x v="170"/>
    <d v="1899-12-30T04:03:00"/>
    <d v="1899-12-30T21:08:15"/>
    <s v="13"/>
    <n v="61.6"/>
  </r>
  <r>
    <x v="171"/>
    <d v="1899-12-30T04:03:09"/>
    <d v="1899-12-30T21:08:30"/>
    <n v="13.6"/>
    <n v="85.2"/>
  </r>
  <r>
    <x v="172"/>
    <d v="1899-12-30T04:03:22"/>
    <d v="1899-12-30T21:08:41"/>
    <n v="15.3"/>
    <n v="81.5"/>
  </r>
  <r>
    <x v="173"/>
    <d v="1899-12-30T04:03:38"/>
    <d v="1899-12-30T21:08:48"/>
    <n v="14.3"/>
    <n v="88.9"/>
  </r>
  <r>
    <x v="174"/>
    <d v="1899-12-30T04:03:58"/>
    <d v="1899-12-30T21:08:52"/>
    <n v="14.3"/>
    <n v="78.7"/>
  </r>
  <r>
    <x v="175"/>
    <d v="1899-12-30T04:04:20"/>
    <d v="1899-12-30T21:08:53"/>
    <n v="15.5"/>
    <n v="49.4"/>
  </r>
  <r>
    <x v="176"/>
    <d v="1899-12-30T04:04:46"/>
    <d v="1899-12-30T21:08:50"/>
    <n v="15.5"/>
    <n v="60.5"/>
  </r>
  <r>
    <x v="177"/>
    <d v="1899-12-30T04:05:16"/>
    <d v="1899-12-30T21:08:43"/>
    <n v="15.7"/>
    <n v="24.7"/>
  </r>
  <r>
    <x v="178"/>
    <d v="1899-12-30T04:05:48"/>
    <d v="1899-12-30T21:08:33"/>
    <n v="18.399999999999999"/>
    <n v="66.7"/>
  </r>
  <r>
    <x v="179"/>
    <d v="1899-12-30T04:06:24"/>
    <d v="1899-12-30T21:08:19"/>
    <n v="15.8"/>
    <n v="76.2"/>
  </r>
  <r>
    <x v="180"/>
    <d v="1899-12-30T04:07:02"/>
    <d v="1899-12-30T21:08:02"/>
    <s v="17"/>
    <n v="53.1"/>
  </r>
  <r>
    <x v="181"/>
    <d v="1899-12-30T04:07:43"/>
    <d v="1899-12-30T21:07:41"/>
    <n v="17.3"/>
    <n v="46.1"/>
  </r>
  <r>
    <x v="182"/>
    <d v="1899-12-30T04:08:28"/>
    <d v="1899-12-30T21:07:17"/>
    <n v="18.5"/>
    <n v="14.4"/>
  </r>
  <r>
    <x v="183"/>
    <d v="1899-12-30T04:09:15"/>
    <d v="1899-12-30T21:06:50"/>
    <n v="21.4"/>
    <s v="0"/>
  </r>
  <r>
    <x v="184"/>
    <d v="1899-12-30T04:10:06"/>
    <d v="1899-12-30T21:06:19"/>
    <n v="24.3"/>
    <n v="14.4"/>
  </r>
  <r>
    <x v="185"/>
    <d v="1899-12-30T04:10:59"/>
    <d v="1899-12-30T21:05:45"/>
    <n v="25.6"/>
    <n v="23.5"/>
  </r>
  <r>
    <x v="186"/>
    <d v="1899-12-30T04:11:55"/>
    <d v="1899-12-30T21:05:07"/>
    <n v="21.6"/>
    <s v="52"/>
  </r>
  <r>
    <x v="187"/>
    <d v="1899-12-30T04:12:54"/>
    <d v="1899-12-30T21:04:26"/>
    <n v="20.5"/>
    <n v="20.6"/>
  </r>
  <r>
    <x v="188"/>
    <d v="1899-12-30T04:13:55"/>
    <d v="1899-12-30T21:03:42"/>
    <n v="20.8"/>
    <n v="84.4"/>
  </r>
  <r>
    <x v="189"/>
    <d v="1899-12-30T04:14:59"/>
    <d v="1899-12-30T21:02:55"/>
    <n v="15.8"/>
    <n v="56.8"/>
  </r>
  <r>
    <x v="190"/>
    <d v="1899-12-30T04:16:05"/>
    <d v="1899-12-30T21:02:05"/>
    <n v="13.5"/>
    <n v="88.9"/>
  </r>
  <r>
    <x v="191"/>
    <d v="1899-12-30T04:17:13"/>
    <d v="1899-12-30T21:01:11"/>
    <n v="14.8"/>
    <n v="88.9"/>
  </r>
  <r>
    <x v="192"/>
    <d v="1899-12-30T04:18:24"/>
    <d v="1899-12-30T21:00:14"/>
    <n v="17.3"/>
    <n v="74.099999999999994"/>
  </r>
  <r>
    <x v="193"/>
    <d v="1899-12-30T04:19:36"/>
    <d v="1899-12-30T20:59:15"/>
    <n v="15.9"/>
    <n v="91.4"/>
  </r>
  <r>
    <x v="194"/>
    <d v="1899-12-30T04:20:51"/>
    <d v="1899-12-30T20:58:12"/>
    <s v="16"/>
    <n v="71.2"/>
  </r>
  <r>
    <x v="195"/>
    <d v="1899-12-30T04:22:08"/>
    <d v="1899-12-30T20:57:06"/>
    <s v="16"/>
    <n v="39.1"/>
  </r>
  <r>
    <x v="196"/>
    <d v="1899-12-30T04:23:27"/>
    <d v="1899-12-30T20:55:58"/>
    <n v="16.399999999999999"/>
    <n v="42.8"/>
  </r>
  <r>
    <x v="197"/>
    <d v="1899-12-30T04:24:48"/>
    <d v="1899-12-30T20:54:47"/>
    <n v="17.399999999999999"/>
    <n v="28.4"/>
  </r>
  <r>
    <x v="198"/>
    <d v="1899-12-30T04:26:10"/>
    <d v="1899-12-30T20:53:33"/>
    <n v="19.7"/>
    <n v="48.1"/>
  </r>
  <r>
    <x v="199"/>
    <d v="1899-12-30T04:27:34"/>
    <d v="1899-12-30T20:52:16"/>
    <n v="20.100000000000001"/>
    <n v="61.8"/>
  </r>
  <r>
    <x v="200"/>
    <d v="1899-12-30T04:29:00"/>
    <d v="1899-12-30T20:50:57"/>
    <n v="15.1"/>
    <n v="77.400000000000006"/>
  </r>
  <r>
    <x v="201"/>
    <d v="1899-12-30T04:30:27"/>
    <d v="1899-12-30T20:49:35"/>
    <n v="18.100000000000001"/>
    <n v="28.8"/>
  </r>
  <r>
    <x v="202"/>
    <d v="1899-12-30T04:31:56"/>
    <d v="1899-12-30T20:48:10"/>
    <n v="20.6"/>
    <n v="35.4"/>
  </r>
  <r>
    <x v="203"/>
    <d v="1899-12-30T04:33:26"/>
    <d v="1899-12-30T20:46:43"/>
    <n v="18.5"/>
    <n v="54.8"/>
  </r>
  <r>
    <x v="204"/>
    <d v="1899-12-30T04:34:57"/>
    <d v="1899-12-30T20:45:14"/>
    <n v="17.5"/>
    <n v="45.3"/>
  </r>
  <r>
    <x v="205"/>
    <d v="1899-12-30T04:36:30"/>
    <d v="1899-12-30T20:43:42"/>
    <n v="21.4"/>
    <n v="63.4"/>
  </r>
  <r>
    <x v="206"/>
    <d v="1899-12-30T04:38:04"/>
    <d v="1899-12-30T20:42:08"/>
    <n v="16.399999999999999"/>
    <n v="79.900000000000006"/>
  </r>
  <r>
    <x v="207"/>
    <d v="1899-12-30T04:39:39"/>
    <d v="1899-12-30T20:40:32"/>
    <s v="17"/>
    <s v="61"/>
  </r>
  <r>
    <x v="208"/>
    <d v="1899-12-30T04:41:15"/>
    <d v="1899-12-30T20:38:53"/>
    <n v="16.8"/>
    <n v="80.7"/>
  </r>
  <r>
    <x v="209"/>
    <d v="1899-12-30T04:42:51"/>
    <d v="1899-12-30T20:37:13"/>
    <n v="17.2"/>
    <n v="72.900000000000006"/>
  </r>
  <r>
    <x v="210"/>
    <d v="1899-12-30T04:44:29"/>
    <d v="1899-12-30T20:35:30"/>
    <n v="14.7"/>
    <n v="75.400000000000006"/>
  </r>
  <r>
    <x v="211"/>
    <d v="1899-12-30T04:46:08"/>
    <d v="1899-12-30T20:33:46"/>
    <n v="14.6"/>
    <n v="74.099999999999994"/>
  </r>
  <r>
    <x v="212"/>
    <d v="1899-12-30T04:47:47"/>
    <d v="1899-12-30T20:31:59"/>
    <n v="14.9"/>
    <n v="44.1"/>
  </r>
  <r>
    <x v="213"/>
    <d v="1899-12-30T04:49:27"/>
    <d v="1899-12-30T20:30:11"/>
    <s v="18"/>
    <n v="23.1"/>
  </r>
  <r>
    <x v="214"/>
    <d v="1899-12-30T04:51:08"/>
    <d v="1899-12-30T20:28:21"/>
    <n v="21.5"/>
    <n v="5.8"/>
  </r>
  <r>
    <x v="215"/>
    <d v="1899-12-30T04:52:49"/>
    <d v="1899-12-30T20:26:29"/>
    <n v="23.7"/>
    <n v="8.6"/>
  </r>
  <r>
    <x v="216"/>
    <d v="1899-12-30T04:54:31"/>
    <d v="1899-12-30T20:24:35"/>
    <s v="25"/>
    <n v="6.2"/>
  </r>
  <r>
    <x v="217"/>
    <d v="1899-12-30T04:56:13"/>
    <d v="1899-12-30T20:22:40"/>
    <n v="22.3"/>
    <n v="28.4"/>
  </r>
  <r>
    <x v="218"/>
    <d v="1899-12-30T04:57:56"/>
    <d v="1899-12-30T20:20:43"/>
    <n v="24.7"/>
    <n v="17.3"/>
  </r>
  <r>
    <x v="219"/>
    <d v="1899-12-30T04:59:39"/>
    <d v="1899-12-30T20:18:44"/>
    <n v="27.1"/>
    <n v="9.1"/>
  </r>
  <r>
    <x v="220"/>
    <d v="1899-12-30T05:01:23"/>
    <d v="1899-12-30T20:16:44"/>
    <n v="22.1"/>
    <n v="54.8"/>
  </r>
  <r>
    <x v="221"/>
    <d v="1899-12-30T05:03:07"/>
    <d v="1899-12-30T20:14:42"/>
    <n v="20.7"/>
    <n v="51.5"/>
  </r>
  <r>
    <x v="222"/>
    <d v="1899-12-30T05:04:51"/>
    <d v="1899-12-30T20:12:39"/>
    <s v="24"/>
    <n v="6.2"/>
  </r>
  <r>
    <x v="223"/>
    <d v="1899-12-30T05:06:36"/>
    <d v="1899-12-30T20:10:35"/>
    <n v="25.4"/>
    <s v="14"/>
  </r>
  <r>
    <x v="224"/>
    <d v="1899-12-30T05:08:21"/>
    <d v="1899-12-30T20:08:29"/>
    <n v="21.3"/>
    <n v="41.6"/>
  </r>
  <r>
    <x v="225"/>
    <d v="1899-12-30T05:10:06"/>
    <d v="1899-12-30T20:06:22"/>
    <n v="19.7"/>
    <n v="1.6"/>
  </r>
  <r>
    <x v="226"/>
    <d v="1899-12-30T05:11:51"/>
    <d v="1899-12-30T20:04:14"/>
    <n v="22.2"/>
    <n v="7.4"/>
  </r>
  <r>
    <x v="227"/>
    <d v="1899-12-30T05:13:37"/>
    <d v="1899-12-30T20:02:05"/>
    <n v="22.2"/>
    <s v="14"/>
  </r>
  <r>
    <x v="228"/>
    <d v="1899-12-30T05:15:22"/>
    <d v="1899-12-30T19:59:54"/>
    <n v="20.2"/>
    <n v="8.6"/>
  </r>
  <r>
    <x v="229"/>
    <d v="1899-12-30T05:17:08"/>
    <d v="1899-12-30T19:57:42"/>
    <n v="17.8"/>
    <s v="0"/>
  </r>
  <r>
    <x v="230"/>
    <d v="1899-12-30T05:18:54"/>
    <d v="1899-12-30T19:55:30"/>
    <s v="17"/>
    <n v="1.2"/>
  </r>
  <r>
    <x v="231"/>
    <d v="1899-12-30T05:20:39"/>
    <d v="1899-12-30T19:53:16"/>
    <n v="16.600000000000001"/>
    <n v="28.4"/>
  </r>
  <r>
    <x v="232"/>
    <d v="1899-12-30T05:22:25"/>
    <d v="1899-12-30T19:51:01"/>
    <n v="16.899999999999999"/>
    <n v="46.1"/>
  </r>
  <r>
    <x v="233"/>
    <d v="1899-12-30T05:24:11"/>
    <d v="1899-12-30T19:48:46"/>
    <n v="18.7"/>
    <n v="51.4"/>
  </r>
  <r>
    <x v="234"/>
    <d v="1899-12-30T05:25:57"/>
    <d v="1899-12-30T19:46:29"/>
    <n v="19.3"/>
    <n v="55.6"/>
  </r>
  <r>
    <x v="235"/>
    <d v="1899-12-30T05:27:43"/>
    <d v="1899-12-30T19:44:12"/>
    <n v="22.2"/>
    <n v="43.3"/>
  </r>
  <r>
    <x v="236"/>
    <d v="1899-12-30T05:29:29"/>
    <d v="1899-12-30T19:41:53"/>
    <s v="20"/>
    <n v="62.2"/>
  </r>
  <r>
    <x v="237"/>
    <d v="1899-12-30T05:31:15"/>
    <d v="1899-12-30T19:39:34"/>
    <n v="18.2"/>
    <n v="58.9"/>
  </r>
  <r>
    <x v="238"/>
    <d v="1899-12-30T05:33:01"/>
    <d v="1899-12-30T19:37:14"/>
    <n v="20.8"/>
    <n v="51.5"/>
  </r>
  <r>
    <x v="239"/>
    <d v="1899-12-30T05:34:47"/>
    <d v="1899-12-30T19:34:54"/>
    <n v="18.899999999999999"/>
    <n v="77.599999999999994"/>
  </r>
  <r>
    <x v="240"/>
    <d v="1899-12-30T05:36:33"/>
    <d v="1899-12-30T19:32:33"/>
    <s v="17"/>
    <n v="37.9"/>
  </r>
  <r>
    <x v="241"/>
    <d v="1899-12-30T05:38:18"/>
    <d v="1899-12-30T19:30:11"/>
    <n v="18.399999999999999"/>
    <n v="41.2"/>
  </r>
  <r>
    <x v="242"/>
    <d v="1899-12-30T05:40:04"/>
    <d v="1899-12-30T19:27:48"/>
    <n v="21.2"/>
    <n v="44.8"/>
  </r>
  <r>
    <x v="243"/>
    <d v="1899-12-30T05:41:50"/>
    <d v="1899-12-30T19:25:25"/>
    <n v="25.4"/>
    <n v="18.899999999999999"/>
  </r>
  <r>
    <x v="244"/>
    <d v="1899-12-30T05:43:36"/>
    <d v="1899-12-30T19:23:02"/>
    <n v="16.8"/>
    <n v="66.7"/>
  </r>
  <r>
    <x v="245"/>
    <d v="1899-12-30T05:45:21"/>
    <d v="1899-12-30T19:20:37"/>
    <n v="14.8"/>
    <n v="54.8"/>
  </r>
  <r>
    <x v="246"/>
    <d v="1899-12-30T05:47:07"/>
    <d v="1899-12-30T19:18:13"/>
    <n v="14.3"/>
    <n v="95.2"/>
  </r>
  <r>
    <x v="247"/>
    <d v="1899-12-30T05:48:53"/>
    <d v="1899-12-30T19:15:48"/>
    <n v="14.9"/>
    <n v="57.2"/>
  </r>
  <r>
    <x v="248"/>
    <d v="1899-12-30T05:50:38"/>
    <d v="1899-12-30T19:13:22"/>
    <n v="12.5"/>
    <n v="72.099999999999994"/>
  </r>
  <r>
    <x v="249"/>
    <d v="1899-12-30T05:52:24"/>
    <d v="1899-12-30T19:10:56"/>
    <n v="12.8"/>
    <n v="85.2"/>
  </r>
  <r>
    <x v="250"/>
    <d v="1899-12-30T05:54:10"/>
    <d v="1899-12-30T19:08:30"/>
    <n v="12.7"/>
    <n v="79.900000000000006"/>
  </r>
  <r>
    <x v="251"/>
    <d v="1899-12-30T05:55:55"/>
    <d v="1899-12-30T19:06:03"/>
    <n v="12.3"/>
    <n v="39.5"/>
  </r>
  <r>
    <x v="252"/>
    <d v="1899-12-30T05:57:41"/>
    <d v="1899-12-30T19:03:36"/>
    <n v="13.5"/>
    <s v="30"/>
  </r>
  <r>
    <x v="253"/>
    <d v="1899-12-30T05:59:27"/>
    <d v="1899-12-30T19:01:09"/>
    <n v="14.7"/>
    <n v="43.7"/>
  </r>
  <r>
    <x v="254"/>
    <d v="1899-12-30T06:01:12"/>
    <d v="1899-12-30T18:58:42"/>
    <n v="14.3"/>
    <n v="91.9"/>
  </r>
  <r>
    <x v="255"/>
    <d v="1899-12-30T06:02:58"/>
    <d v="1899-12-30T18:56:14"/>
    <n v="13.9"/>
    <s v="63"/>
  </r>
  <r>
    <x v="256"/>
    <d v="1899-12-30T06:04:43"/>
    <d v="1899-12-30T18:53:46"/>
    <n v="14.6"/>
    <n v="70.400000000000006"/>
  </r>
  <r>
    <x v="257"/>
    <d v="1899-12-30T06:06:29"/>
    <d v="1899-12-30T18:51:18"/>
    <n v="18.399999999999999"/>
    <n v="80.2"/>
  </r>
  <r>
    <x v="258"/>
    <d v="1899-12-30T06:08:15"/>
    <d v="1899-12-30T18:48:50"/>
    <n v="18.100000000000001"/>
    <n v="82.7"/>
  </r>
  <r>
    <x v="259"/>
    <d v="1899-12-30T06:10:01"/>
    <d v="1899-12-30T18:46:22"/>
    <n v="20.8"/>
    <n v="44.1"/>
  </r>
  <r>
    <x v="260"/>
    <d v="1899-12-30T06:11:47"/>
    <d v="1899-12-30T18:43:53"/>
    <n v="17.399999999999999"/>
    <n v="51.6"/>
  </r>
  <r>
    <x v="261"/>
    <d v="1899-12-30T06:13:33"/>
    <d v="1899-12-30T18:41:25"/>
    <n v="15.2"/>
    <n v="33.799999999999997"/>
  </r>
  <r>
    <x v="262"/>
    <d v="1899-12-30T06:15:19"/>
    <d v="1899-12-30T18:38:57"/>
    <n v="13.4"/>
    <n v="66.599999999999994"/>
  </r>
  <r>
    <x v="263"/>
    <d v="1899-12-30T06:17:05"/>
    <d v="1899-12-30T18:36:28"/>
    <n v="11.1"/>
    <n v="74.099999999999994"/>
  </r>
  <r>
    <x v="264"/>
    <d v="1899-12-30T06:18:51"/>
    <d v="1899-12-30T18:34:00"/>
    <n v="12.2"/>
    <n v="51.9"/>
  </r>
  <r>
    <x v="265"/>
    <d v="1899-12-30T06:20:38"/>
    <d v="1899-12-30T18:31:31"/>
    <n v="14.2"/>
    <s v="76"/>
  </r>
  <r>
    <x v="266"/>
    <d v="1899-12-30T06:22:24"/>
    <d v="1899-12-30T18:29:03"/>
    <n v="16.7"/>
    <s v="84"/>
  </r>
  <r>
    <x v="267"/>
    <d v="1899-12-30T06:24:11"/>
    <d v="1899-12-30T18:26:35"/>
    <n v="15.4"/>
    <n v="87.7"/>
  </r>
  <r>
    <x v="268"/>
    <d v="1899-12-30T06:25:58"/>
    <d v="1899-12-30T18:24:07"/>
    <n v="13.7"/>
    <n v="89.8"/>
  </r>
  <r>
    <x v="269"/>
    <d v="1899-12-30T06:27:45"/>
    <d v="1899-12-30T18:21:39"/>
    <n v="11.5"/>
    <n v="42.4"/>
  </r>
  <r>
    <x v="270"/>
    <d v="1899-12-30T06:29:32"/>
    <d v="1899-12-30T18:19:12"/>
    <n v="10.9"/>
    <n v="31.7"/>
  </r>
  <r>
    <x v="271"/>
    <d v="1899-12-30T06:31:19"/>
    <d v="1899-12-30T18:16:44"/>
    <n v="10.1"/>
    <n v="67.5"/>
  </r>
  <r>
    <x v="272"/>
    <d v="1899-12-30T06:33:07"/>
    <d v="1899-12-30T18:14:17"/>
    <n v="10.6"/>
    <n v="44.1"/>
  </r>
  <r>
    <x v="273"/>
    <d v="1899-12-30T06:34:55"/>
    <d v="1899-12-30T18:11:50"/>
    <n v="10.7"/>
    <n v="30.1"/>
  </r>
  <r>
    <x v="274"/>
    <d v="1899-12-30T06:36:43"/>
    <d v="1899-12-30T18:09:24"/>
    <n v="11.6"/>
    <n v="70.400000000000006"/>
  </r>
  <r>
    <x v="275"/>
    <d v="1899-12-30T06:38:32"/>
    <d v="1899-12-30T18:06:58"/>
    <n v="10.6"/>
    <n v="56.8"/>
  </r>
  <r>
    <x v="276"/>
    <d v="1899-12-30T06:40:20"/>
    <d v="1899-12-30T18:04:32"/>
    <n v="13.8"/>
    <n v="45.2"/>
  </r>
  <r>
    <x v="277"/>
    <d v="1899-12-30T06:42:09"/>
    <d v="1899-12-30T18:02:07"/>
    <n v="12.4"/>
    <n v="60.7"/>
  </r>
  <r>
    <x v="278"/>
    <d v="1899-12-30T06:43:58"/>
    <d v="1899-12-30T17:59:42"/>
    <n v="10.7"/>
    <n v="55.6"/>
  </r>
  <r>
    <x v="279"/>
    <d v="1899-12-30T06:45:48"/>
    <d v="1899-12-30T17:57:17"/>
    <n v="5.4"/>
    <n v="16.899999999999999"/>
  </r>
  <r>
    <x v="280"/>
    <d v="1899-12-30T06:47:37"/>
    <d v="1899-12-30T17:54:54"/>
    <n v="4.5"/>
    <n v="9.1"/>
  </r>
  <r>
    <x v="281"/>
    <d v="1899-12-30T06:49:27"/>
    <d v="1899-12-30T17:52:30"/>
    <n v="2.4"/>
    <n v="7.4"/>
  </r>
  <r>
    <x v="282"/>
    <d v="1899-12-30T06:51:18"/>
    <d v="1899-12-30T17:50:07"/>
    <n v="2.2999999999999998"/>
    <n v="4.0999999999999996"/>
  </r>
  <r>
    <x v="283"/>
    <d v="1899-12-30T06:53:08"/>
    <d v="1899-12-30T17:47:45"/>
    <n v="3.6"/>
    <n v="58.5"/>
  </r>
  <r>
    <x v="284"/>
    <d v="1899-12-30T06:54:59"/>
    <d v="1899-12-30T17:45:24"/>
    <n v="2.9"/>
    <n v="63.8"/>
  </r>
  <r>
    <x v="285"/>
    <d v="1899-12-30T06:56:50"/>
    <d v="1899-12-30T17:43:03"/>
    <n v="5.9"/>
    <n v="93.5"/>
  </r>
  <r>
    <x v="286"/>
    <d v="1899-12-30T06:58:42"/>
    <d v="1899-12-30T17:40:43"/>
    <n v="6.8"/>
    <n v="75.7"/>
  </r>
  <r>
    <x v="287"/>
    <d v="1899-12-30T07:00:34"/>
    <d v="1899-12-30T17:38:24"/>
    <n v="7.3"/>
    <n v="51.6"/>
  </r>
  <r>
    <x v="288"/>
    <d v="1899-12-30T07:02:26"/>
    <d v="1899-12-30T17:36:05"/>
    <n v="8.4"/>
    <n v="93.8"/>
  </r>
  <r>
    <x v="289"/>
    <d v="1899-12-30T07:04:19"/>
    <d v="1899-12-30T17:33:47"/>
    <n v="8.8000000000000007"/>
    <n v="75.900000000000006"/>
  </r>
  <r>
    <x v="290"/>
    <d v="1899-12-30T07:06:12"/>
    <d v="1899-12-30T17:31:31"/>
    <n v="7.3"/>
    <n v="93.1"/>
  </r>
  <r>
    <x v="291"/>
    <d v="1899-12-30T07:08:05"/>
    <d v="1899-12-30T17:29:15"/>
    <n v="7.9"/>
    <n v="94.2"/>
  </r>
  <r>
    <x v="292"/>
    <d v="1899-12-30T07:09:58"/>
    <d v="1899-12-30T17:27:00"/>
    <n v="6.7"/>
    <n v="94.9"/>
  </r>
  <r>
    <x v="293"/>
    <d v="1899-12-30T07:11:52"/>
    <d v="1899-12-30T17:24:46"/>
    <n v="6.2"/>
    <n v="93.9"/>
  </r>
  <r>
    <x v="294"/>
    <d v="1899-12-30T07:13:46"/>
    <d v="1899-12-30T17:22:33"/>
    <n v="6.6"/>
    <n v="90.1"/>
  </r>
  <r>
    <x v="295"/>
    <d v="1899-12-30T07:15:41"/>
    <d v="1899-12-30T17:20:21"/>
    <n v="9.3000000000000007"/>
    <n v="92.3"/>
  </r>
  <r>
    <x v="296"/>
    <d v="1899-12-30T07:17:35"/>
    <d v="1899-12-30T17:18:11"/>
    <n v="9.3000000000000007"/>
    <n v="74.8"/>
  </r>
  <r>
    <x v="297"/>
    <d v="1899-12-30T06:19:30"/>
    <d v="1899-12-30T16:16:01"/>
    <n v="6.9"/>
    <n v="88.9"/>
  </r>
  <r>
    <x v="298"/>
    <d v="1899-12-30T06:21:25"/>
    <d v="1899-12-30T16:13:53"/>
    <n v="7.6"/>
    <n v="25.8"/>
  </r>
  <r>
    <x v="299"/>
    <d v="1899-12-30T06:23:21"/>
    <d v="1899-12-30T16:11:46"/>
    <n v="5.5"/>
    <n v="44.8"/>
  </r>
  <r>
    <x v="300"/>
    <d v="1899-12-30T06:25:16"/>
    <d v="1899-12-30T16:09:40"/>
    <s v="4"/>
    <n v="82.8"/>
  </r>
  <r>
    <x v="301"/>
    <d v="1899-12-30T06:27:12"/>
    <d v="1899-12-30T16:07:36"/>
    <n v="3.5"/>
    <n v="58.5"/>
  </r>
  <r>
    <x v="302"/>
    <d v="1899-12-30T06:29:08"/>
    <d v="1899-12-30T16:05:33"/>
    <n v="2.8"/>
    <n v="5.6"/>
  </r>
  <r>
    <x v="303"/>
    <d v="1899-12-30T06:31:04"/>
    <d v="1899-12-30T16:03:31"/>
    <n v="4.3"/>
    <n v="24.3"/>
  </r>
  <r>
    <x v="304"/>
    <d v="1899-12-30T06:33:00"/>
    <d v="1899-12-30T16:01:31"/>
    <n v="6.8"/>
    <n v="52.7"/>
  </r>
  <r>
    <x v="305"/>
    <d v="1899-12-30T06:34:56"/>
    <d v="1899-12-30T15:59:33"/>
    <n v="6.7"/>
    <n v="90.4"/>
  </r>
  <r>
    <x v="306"/>
    <d v="1899-12-30T06:36:53"/>
    <d v="1899-12-30T15:57:36"/>
    <n v="6.7"/>
    <n v="94.4"/>
  </r>
  <r>
    <x v="307"/>
    <d v="1899-12-30T06:38:49"/>
    <d v="1899-12-30T15:55:41"/>
    <n v="2.9"/>
    <n v="94.4"/>
  </r>
  <r>
    <x v="308"/>
    <d v="1899-12-30T06:40:45"/>
    <d v="1899-12-30T15:53:47"/>
    <n v="4.8"/>
    <n v="94.9"/>
  </r>
  <r>
    <x v="309"/>
    <d v="1899-12-30T06:42:41"/>
    <d v="1899-12-30T15:51:55"/>
    <n v="2.5"/>
    <n v="94.7"/>
  </r>
  <r>
    <x v="310"/>
    <d v="1899-12-30T06:44:38"/>
    <d v="1899-12-30T15:50:06"/>
    <n v="2.2999999999999998"/>
    <n v="82.3"/>
  </r>
  <r>
    <x v="311"/>
    <d v="1899-12-30T06:46:33"/>
    <d v="1899-12-30T15:48:18"/>
    <n v="9.1999999999999993"/>
    <n v="94.6"/>
  </r>
  <r>
    <x v="312"/>
    <d v="1899-12-30T06:48:29"/>
    <d v="1899-12-30T15:46:32"/>
    <n v="7.8"/>
    <n v="85.4"/>
  </r>
  <r>
    <x v="313"/>
    <d v="1899-12-30T06:50:25"/>
    <d v="1899-12-30T15:44:48"/>
    <n v="10.6"/>
    <n v="93.4"/>
  </r>
  <r>
    <x v="314"/>
    <d v="1899-12-30T06:52:20"/>
    <d v="1899-12-30T15:43:06"/>
    <n v="12.2"/>
    <s v="90"/>
  </r>
  <r>
    <x v="315"/>
    <d v="1899-12-30T06:54:14"/>
    <d v="1899-12-30T15:41:26"/>
    <n v="10.6"/>
    <n v="85.7"/>
  </r>
  <r>
    <x v="316"/>
    <d v="1899-12-30T06:56:09"/>
    <d v="1899-12-30T15:39:48"/>
    <n v="7.7"/>
    <n v="85.3"/>
  </r>
  <r>
    <x v="317"/>
    <d v="1899-12-30T06:58:02"/>
    <d v="1899-12-30T15:38:13"/>
    <n v="6.7"/>
    <n v="93.3"/>
  </r>
  <r>
    <x v="318"/>
    <d v="1899-12-30T06:59:55"/>
    <d v="1899-12-30T15:36:39"/>
    <n v="5.3"/>
    <s v="82"/>
  </r>
  <r>
    <x v="319"/>
    <d v="1899-12-30T07:01:48"/>
    <d v="1899-12-30T15:35:09"/>
    <n v="4.4000000000000004"/>
    <n v="97.4"/>
  </r>
  <r>
    <x v="320"/>
    <d v="1899-12-30T07:03:40"/>
    <d v="1899-12-30T15:33:40"/>
    <n v="7.9"/>
    <n v="97.6"/>
  </r>
  <r>
    <x v="321"/>
    <d v="1899-12-30T07:05:31"/>
    <d v="1899-12-30T15:32:15"/>
    <n v="9.8000000000000007"/>
    <n v="91.8"/>
  </r>
  <r>
    <x v="322"/>
    <d v="1899-12-30T07:07:21"/>
    <d v="1899-12-30T15:30:51"/>
    <n v="7.8"/>
    <n v="84.6"/>
  </r>
  <r>
    <x v="323"/>
    <d v="1899-12-30T07:09:10"/>
    <d v="1899-12-30T15:29:31"/>
    <n v="6.8"/>
    <n v="87.6"/>
  </r>
  <r>
    <x v="324"/>
    <d v="1899-12-30T07:10:58"/>
    <d v="1899-12-30T15:28:13"/>
    <n v="3.8"/>
    <n v="93.1"/>
  </r>
  <r>
    <x v="325"/>
    <d v="1899-12-30T07:12:45"/>
    <d v="1899-12-30T15:26:57"/>
    <n v="2.8"/>
    <n v="93.1"/>
  </r>
  <r>
    <x v="326"/>
    <d v="1899-12-30T07:14:31"/>
    <d v="1899-12-30T15:25:45"/>
    <n v="1.4"/>
    <n v="84.5"/>
  </r>
  <r>
    <x v="327"/>
    <d v="1899-12-30T07:16:15"/>
    <d v="1899-12-30T15:24:35"/>
    <n v="-0.5"/>
    <n v="74.7"/>
  </r>
  <r>
    <x v="328"/>
    <d v="1899-12-30T07:17:59"/>
    <d v="1899-12-30T15:23:29"/>
    <s v="-1"/>
    <n v="35.9"/>
  </r>
  <r>
    <x v="329"/>
    <d v="1899-12-30T07:19:40"/>
    <d v="1899-12-30T15:22:25"/>
    <n v="-1.2"/>
    <n v="93.1"/>
  </r>
  <r>
    <x v="330"/>
    <d v="1899-12-30T07:21:20"/>
    <d v="1899-12-30T15:21:24"/>
    <s v="-1"/>
    <n v="93.1"/>
  </r>
  <r>
    <x v="331"/>
    <d v="1899-12-30T07:22:59"/>
    <d v="1899-12-30T15:20:27"/>
    <n v="-1.6"/>
    <n v="93.6"/>
  </r>
  <r>
    <x v="332"/>
    <d v="1899-12-30T07:24:35"/>
    <d v="1899-12-30T15:19:33"/>
    <s v="2"/>
    <n v="88.1"/>
  </r>
  <r>
    <x v="333"/>
    <d v="1899-12-30T07:26:10"/>
    <d v="1899-12-30T15:18:42"/>
    <n v="4.3"/>
    <n v="78.2"/>
  </r>
  <r>
    <x v="334"/>
    <d v="1899-12-30T07:27:43"/>
    <d v="1899-12-30T15:17:54"/>
    <n v="2.9"/>
    <n v="64.900000000000006"/>
  </r>
  <r>
    <x v="335"/>
    <d v="1899-12-30T07:29:14"/>
    <d v="1899-12-30T15:17:10"/>
    <n v="3.1"/>
    <n v="50.6"/>
  </r>
  <r>
    <x v="336"/>
    <d v="1899-12-30T07:30:42"/>
    <d v="1899-12-30T15:16:29"/>
    <n v="6.3"/>
    <n v="93.5"/>
  </r>
  <r>
    <x v="337"/>
    <d v="1899-12-30T07:32:08"/>
    <d v="1899-12-30T15:15:51"/>
    <n v="6.6"/>
    <n v="86.6"/>
  </r>
  <r>
    <x v="338"/>
    <d v="1899-12-30T07:33:32"/>
    <d v="1899-12-30T15:15:17"/>
    <s v="7"/>
    <n v="87.3"/>
  </r>
  <r>
    <x v="339"/>
    <d v="1899-12-30T07:34:54"/>
    <d v="1899-12-30T15:14:47"/>
    <n v="8.6"/>
    <n v="82.8"/>
  </r>
  <r>
    <x v="340"/>
    <d v="1899-12-30T07:36:13"/>
    <d v="1899-12-30T15:14:20"/>
    <n v="8.1999999999999993"/>
    <n v="70.099999999999994"/>
  </r>
  <r>
    <x v="341"/>
    <d v="1899-12-30T07:37:29"/>
    <d v="1899-12-30T15:13:56"/>
    <n v="4.0999999999999996"/>
    <n v="57.1"/>
  </r>
  <r>
    <x v="342"/>
    <d v="1899-12-30T07:38:43"/>
    <d v="1899-12-30T15:13:37"/>
    <n v="1.8"/>
    <n v="85.6"/>
  </r>
  <r>
    <x v="343"/>
    <d v="1899-12-30T07:39:54"/>
    <d v="1899-12-30T15:13:21"/>
    <n v="3.5"/>
    <n v="44.5"/>
  </r>
  <r>
    <x v="344"/>
    <d v="1899-12-30T07:41:02"/>
    <d v="1899-12-30T15:13:09"/>
    <n v="0.9"/>
    <n v="54.1"/>
  </r>
  <r>
    <x v="345"/>
    <d v="1899-12-30T07:42:07"/>
    <d v="1899-12-30T15:13:00"/>
    <n v="3.5"/>
    <n v="80.5"/>
  </r>
  <r>
    <x v="346"/>
    <d v="1899-12-30T07:43:08"/>
    <d v="1899-12-30T15:12:56"/>
    <n v="2.1"/>
    <n v="92.8"/>
  </r>
  <r>
    <x v="347"/>
    <d v="1899-12-30T07:44:07"/>
    <d v="1899-12-30T15:12:55"/>
    <n v="1.2"/>
    <n v="80.3"/>
  </r>
  <r>
    <x v="348"/>
    <d v="1899-12-30T07:45:03"/>
    <d v="1899-12-30T15:12:58"/>
    <n v="-1.2"/>
    <n v="54.6"/>
  </r>
  <r>
    <x v="349"/>
    <d v="1899-12-30T07:45:55"/>
    <d v="1899-12-30T15:13:05"/>
    <n v="-3.3"/>
    <n v="42.3"/>
  </r>
  <r>
    <x v="350"/>
    <d v="1899-12-30T07:46:44"/>
    <d v="1899-12-30T15:13:15"/>
    <n v="1.9"/>
    <s v="90"/>
  </r>
  <r>
    <x v="351"/>
    <d v="1899-12-30T07:47:29"/>
    <d v="1899-12-30T15:13:29"/>
    <n v="8.6999999999999993"/>
    <n v="93.1"/>
  </r>
  <r>
    <x v="352"/>
    <d v="1899-12-30T07:48:11"/>
    <d v="1899-12-30T15:13:47"/>
    <n v="9.1999999999999993"/>
    <n v="88.1"/>
  </r>
  <r>
    <x v="353"/>
    <d v="1899-12-30T07:48:50"/>
    <d v="1899-12-30T15:14:09"/>
    <n v="7.9"/>
    <n v="86.3"/>
  </r>
  <r>
    <x v="354"/>
    <d v="1899-12-30T07:49:24"/>
    <d v="1899-12-30T15:14:35"/>
    <n v="5.4"/>
    <n v="83.8"/>
  </r>
  <r>
    <x v="355"/>
    <d v="1899-12-30T07:49:56"/>
    <d v="1899-12-30T15:15:04"/>
    <n v="7.2"/>
    <n v="77.099999999999994"/>
  </r>
  <r>
    <x v="356"/>
    <d v="1899-12-30T07:50:23"/>
    <d v="1899-12-30T15:15:37"/>
    <n v="10.199999999999999"/>
    <n v="83.7"/>
  </r>
  <r>
    <x v="357"/>
    <d v="1899-12-30T07:50:47"/>
    <d v="1899-12-30T15:16:14"/>
    <n v="5.4"/>
    <n v="44.2"/>
  </r>
  <r>
    <x v="358"/>
    <d v="1899-12-30T07:51:08"/>
    <d v="1899-12-30T15:16:54"/>
    <s v="5"/>
    <n v="62.1"/>
  </r>
  <r>
    <x v="359"/>
    <d v="1899-12-30T07:51:24"/>
    <d v="1899-12-30T15:17:38"/>
    <n v="4.4000000000000004"/>
    <n v="84.2"/>
  </r>
  <r>
    <x v="360"/>
    <d v="1899-12-30T07:51:37"/>
    <d v="1899-12-30T15:18:26"/>
    <n v="3.7"/>
    <n v="93.9"/>
  </r>
  <r>
    <x v="361"/>
    <d v="1899-12-30T07:51:46"/>
    <d v="1899-12-30T15:19:17"/>
    <n v="3.9"/>
    <n v="87.8"/>
  </r>
  <r>
    <x v="362"/>
    <d v="1899-12-30T07:51:51"/>
    <d v="1899-12-30T15:20:11"/>
    <n v="-3.8"/>
    <n v="23.5"/>
  </r>
  <r>
    <x v="363"/>
    <d v="1899-12-30T07:51:53"/>
    <d v="1899-12-30T15:21:09"/>
    <n v="-3.5"/>
    <n v="41.8"/>
  </r>
  <r>
    <x v="364"/>
    <d v="1899-12-30T07:51:50"/>
    <d v="1899-12-30T15:22:09"/>
    <n v="-5.6"/>
    <s v="0"/>
  </r>
  <r>
    <x v="365"/>
    <d v="1899-12-30T07:51:44"/>
    <d v="1899-12-30T15:23:14"/>
    <n v="-8.8000000000000007"/>
    <n v="47.9"/>
  </r>
  <r>
    <x v="366"/>
    <d v="1899-12-30T07:51:35"/>
    <d v="1899-12-30T15:24:21"/>
    <n v="-10.5"/>
    <n v="68.099999999999994"/>
  </r>
  <r>
    <x v="367"/>
    <d v="1899-12-30T07:51:21"/>
    <d v="1899-12-30T15:25:31"/>
    <n v="-14.8"/>
    <n v="37.1"/>
  </r>
  <r>
    <x v="368"/>
    <d v="1899-12-30T07:51:04"/>
    <d v="1899-12-30T15:26:44"/>
    <n v="-13.6"/>
    <n v="64.3"/>
  </r>
  <r>
    <x v="369"/>
    <d v="1899-12-30T07:50:44"/>
    <d v="1899-12-30T15:28:00"/>
    <n v="-13.1"/>
    <n v="65.900000000000006"/>
  </r>
  <r>
    <x v="370"/>
    <d v="1899-12-30T07:50:19"/>
    <d v="1899-12-30T15:29:19"/>
    <n v="-11.2"/>
    <n v="89.3"/>
  </r>
  <r>
    <x v="371"/>
    <d v="1899-12-30T07:49:51"/>
    <d v="1899-12-30T15:30:41"/>
    <n v="-12.7"/>
    <n v="65.099999999999994"/>
  </r>
  <r>
    <x v="372"/>
    <d v="1899-12-30T07:49:20"/>
    <d v="1899-12-30T15:32:05"/>
    <n v="-8.6999999999999993"/>
    <n v="93.9"/>
  </r>
  <r>
    <x v="373"/>
    <d v="1899-12-30T07:48:45"/>
    <d v="1899-12-30T15:33:31"/>
    <n v="-1.5"/>
    <n v="94.2"/>
  </r>
  <r>
    <x v="374"/>
    <d v="1899-12-30T07:48:06"/>
    <d v="1899-12-30T15:35:01"/>
    <n v="-1.1000000000000001"/>
    <n v="93.2"/>
  </r>
  <r>
    <x v="375"/>
    <d v="1899-12-30T07:47:24"/>
    <d v="1899-12-30T15:36:32"/>
    <n v="-0.4"/>
    <n v="93.9"/>
  </r>
  <r>
    <x v="376"/>
    <d v="1899-12-30T07:46:39"/>
    <d v="1899-12-30T15:38:05"/>
    <n v="-2.1"/>
    <n v="78.7"/>
  </r>
  <r>
    <x v="377"/>
    <d v="1899-12-30T07:45:51"/>
    <d v="1899-12-30T15:39:41"/>
    <n v="-1.1000000000000001"/>
    <s v="93"/>
  </r>
  <r>
    <x v="378"/>
    <d v="1899-12-30T07:44:59"/>
    <d v="1899-12-30T15:41:19"/>
    <n v="-2.8"/>
    <n v="86.3"/>
  </r>
  <r>
    <x v="379"/>
    <d v="1899-12-30T07:44:04"/>
    <d v="1899-12-30T15:42:58"/>
    <n v="-1.5"/>
    <n v="94.2"/>
  </r>
  <r>
    <x v="380"/>
    <d v="1899-12-30T07:43:06"/>
    <d v="1899-12-30T15:44:40"/>
    <n v="-8.5"/>
    <n v="46.3"/>
  </r>
  <r>
    <x v="381"/>
    <d v="1899-12-30T07:42:04"/>
    <d v="1899-12-30T15:46:23"/>
    <n v="-5.4"/>
    <n v="79.7"/>
  </r>
  <r>
    <x v="382"/>
    <d v="1899-12-30T07:41:00"/>
    <d v="1899-12-30T15:48:08"/>
    <n v="-6.1"/>
    <n v="35.9"/>
  </r>
  <r>
    <x v="383"/>
    <d v="1899-12-30T07:39:53"/>
    <d v="1899-12-30T15:49:54"/>
    <n v="-7.3"/>
    <n v="85.4"/>
  </r>
  <r>
    <x v="384"/>
    <d v="1899-12-30T07:38:43"/>
    <d v="1899-12-30T15:51:42"/>
    <n v="-6.6"/>
    <n v="90.1"/>
  </r>
  <r>
    <x v="385"/>
    <d v="1899-12-30T07:37:30"/>
    <d v="1899-12-30T15:53:31"/>
    <n v="-8.1"/>
    <s v="83"/>
  </r>
  <r>
    <x v="386"/>
    <d v="1899-12-30T07:36:14"/>
    <d v="1899-12-30T15:55:21"/>
    <n v="-5.9"/>
    <n v="83.9"/>
  </r>
  <r>
    <x v="387"/>
    <d v="1899-12-30T07:34:56"/>
    <d v="1899-12-30T15:57:13"/>
    <n v="-8.5"/>
    <n v="32.5"/>
  </r>
  <r>
    <x v="388"/>
    <d v="1899-12-30T07:33:35"/>
    <d v="1899-12-30T15:59:05"/>
    <n v="-5.7"/>
    <s v="93"/>
  </r>
  <r>
    <x v="389"/>
    <d v="1899-12-30T07:32:11"/>
    <d v="1899-12-30T16:00:59"/>
    <n v="1.1000000000000001"/>
    <n v="93.9"/>
  </r>
  <r>
    <x v="390"/>
    <d v="1899-12-30T07:30:45"/>
    <d v="1899-12-30T16:02:53"/>
    <n v="2.4"/>
    <n v="92.3"/>
  </r>
  <r>
    <x v="391"/>
    <d v="1899-12-30T07:29:16"/>
    <d v="1899-12-30T16:04:49"/>
    <s v="5"/>
    <n v="93.1"/>
  </r>
  <r>
    <x v="392"/>
    <d v="1899-12-30T07:27:45"/>
    <d v="1899-12-30T16:06:45"/>
    <n v="5.9"/>
    <n v="66.099999999999994"/>
  </r>
  <r>
    <x v="393"/>
    <d v="1899-12-30T07:26:12"/>
    <d v="1899-12-30T16:08:42"/>
    <n v="2.8"/>
    <n v="49.5"/>
  </r>
  <r>
    <x v="394"/>
    <d v="1899-12-30T07:24:36"/>
    <d v="1899-12-30T16:10:39"/>
    <n v="5.9"/>
    <n v="93.6"/>
  </r>
  <r>
    <x v="395"/>
    <d v="1899-12-30T07:22:58"/>
    <d v="1899-12-30T16:12:37"/>
    <n v="2.8"/>
    <n v="88.1"/>
  </r>
  <r>
    <x v="396"/>
    <d v="1899-12-30T07:21:18"/>
    <d v="1899-12-30T16:14:35"/>
    <n v="2.1"/>
    <s v="89"/>
  </r>
  <r>
    <x v="397"/>
    <d v="1899-12-30T07:19:36"/>
    <d v="1899-12-30T16:16:34"/>
    <n v="6.6"/>
    <n v="89.2"/>
  </r>
  <r>
    <x v="398"/>
    <d v="1899-12-30T07:17:52"/>
    <d v="1899-12-30T16:18:34"/>
    <s v="5"/>
    <n v="81.599999999999994"/>
  </r>
  <r>
    <x v="399"/>
    <d v="1899-12-30T07:16:06"/>
    <d v="1899-12-30T16:20:33"/>
    <n v="1.4"/>
    <n v="78.599999999999994"/>
  </r>
  <r>
    <x v="400"/>
    <d v="1899-12-30T07:14:18"/>
    <d v="1899-12-30T16:22:33"/>
    <n v="0.6"/>
    <n v="64.099999999999994"/>
  </r>
  <r>
    <x v="401"/>
    <d v="1899-12-30T07:12:28"/>
    <d v="1899-12-30T16:24:33"/>
    <n v="1.7"/>
    <n v="93.6"/>
  </r>
  <r>
    <x v="402"/>
    <d v="1899-12-30T07:10:36"/>
    <d v="1899-12-30T16:26:33"/>
    <n v="3.3"/>
    <n v="15.2"/>
  </r>
  <r>
    <x v="403"/>
    <d v="1899-12-30T07:08:43"/>
    <d v="1899-12-30T16:28:34"/>
    <n v="4.5"/>
    <n v="56.6"/>
  </r>
  <r>
    <x v="404"/>
    <d v="1899-12-30T07:06:48"/>
    <d v="1899-12-30T16:30:34"/>
    <n v="6.2"/>
    <n v="78.5"/>
  </r>
  <r>
    <x v="405"/>
    <d v="1899-12-30T07:04:51"/>
    <d v="1899-12-30T16:32:35"/>
    <n v="5.2"/>
    <n v="97.8"/>
  </r>
  <r>
    <x v="406"/>
    <d v="1899-12-30T07:02:53"/>
    <d v="1899-12-30T16:34:35"/>
    <n v="1.1000000000000001"/>
    <n v="95.6"/>
  </r>
  <r>
    <x v="407"/>
    <d v="1899-12-30T07:00:53"/>
    <d v="1899-12-30T16:36:35"/>
    <s v="2"/>
    <n v="92.5"/>
  </r>
  <r>
    <x v="408"/>
    <d v="1899-12-30T06:58:52"/>
    <d v="1899-12-30T16:38:36"/>
    <n v="0.9"/>
    <n v="93.1"/>
  </r>
  <r>
    <x v="409"/>
    <d v="1899-12-30T06:56:49"/>
    <d v="1899-12-30T16:40:36"/>
    <n v="1.6"/>
    <n v="89.4"/>
  </r>
  <r>
    <x v="410"/>
    <d v="1899-12-30T06:54:45"/>
    <d v="1899-12-30T16:42:36"/>
    <n v="3.4"/>
    <n v="78.400000000000006"/>
  </r>
  <r>
    <x v="411"/>
    <d v="1899-12-30T06:52:40"/>
    <d v="1899-12-30T16:44:36"/>
    <n v="1.4"/>
    <n v="73.8"/>
  </r>
  <r>
    <x v="412"/>
    <d v="1899-12-30T06:50:33"/>
    <d v="1899-12-30T16:46:36"/>
    <n v="-1.3"/>
    <n v="21.4"/>
  </r>
  <r>
    <x v="413"/>
    <d v="1899-12-30T06:48:25"/>
    <d v="1899-12-30T16:48:35"/>
    <n v="2.6"/>
    <n v="92.9"/>
  </r>
  <r>
    <x v="414"/>
    <d v="1899-12-30T06:46:16"/>
    <d v="1899-12-30T16:50:35"/>
    <s v="1"/>
    <n v="97.4"/>
  </r>
  <r>
    <x v="415"/>
    <d v="1899-12-30T06:44:06"/>
    <d v="1899-12-30T16:52:34"/>
    <n v="0.4"/>
    <s v="95"/>
  </r>
  <r>
    <x v="416"/>
    <d v="1899-12-30T06:41:54"/>
    <d v="1899-12-30T16:54:33"/>
    <n v="2.2000000000000002"/>
    <n v="89.2"/>
  </r>
  <r>
    <x v="417"/>
    <d v="1899-12-30T06:39:42"/>
    <d v="1899-12-30T16:56:31"/>
    <n v="4.5999999999999996"/>
    <n v="93.8"/>
  </r>
  <r>
    <x v="418"/>
    <d v="1899-12-30T06:37:28"/>
    <d v="1899-12-30T16:58:30"/>
    <n v="3.3"/>
    <n v="78.7"/>
  </r>
  <r>
    <x v="419"/>
    <d v="1899-12-30T06:35:14"/>
    <d v="1899-12-30T17:00:28"/>
    <n v="1.8"/>
    <n v="87.7"/>
  </r>
  <r>
    <x v="420"/>
    <d v="1899-12-30T06:32:59"/>
    <d v="1899-12-30T17:02:25"/>
    <n v="0.1"/>
    <n v="69.5"/>
  </r>
  <r>
    <x v="421"/>
    <d v="1899-12-30T06:30:42"/>
    <d v="1899-12-30T17:04:23"/>
    <n v="-0.6"/>
    <n v="67.2"/>
  </r>
  <r>
    <x v="422"/>
    <d v="1899-12-30T06:28:25"/>
    <d v="1899-12-30T17:06:20"/>
    <n v="-0.9"/>
    <n v="83.9"/>
  </r>
  <r>
    <x v="423"/>
    <d v="1899-12-30T06:26:07"/>
    <d v="1899-12-30T17:08:17"/>
    <n v="-0.7"/>
    <n v="93.5"/>
  </r>
  <r>
    <x v="424"/>
    <d v="1899-12-30T06:23:49"/>
    <d v="1899-12-30T17:10:14"/>
    <n v="-0.8"/>
    <n v="87.4"/>
  </r>
  <r>
    <x v="425"/>
    <d v="1899-12-30T06:21:29"/>
    <d v="1899-12-30T17:12:10"/>
    <n v="-0.3"/>
    <n v="97.7"/>
  </r>
  <r>
    <x v="426"/>
    <d v="1899-12-30T06:19:09"/>
    <d v="1899-12-30T17:14:06"/>
    <n v="0.6"/>
    <n v="94.7"/>
  </r>
  <r>
    <x v="427"/>
    <d v="1899-12-30T06:16:48"/>
    <d v="1899-12-30T17:16:02"/>
    <n v="2.7"/>
    <n v="95.6"/>
  </r>
  <r>
    <x v="428"/>
    <d v="1899-12-30T06:14:27"/>
    <d v="1899-12-30T17:17:57"/>
    <n v="0.9"/>
    <n v="92.2"/>
  </r>
  <r>
    <x v="429"/>
    <d v="1899-12-30T06:12:05"/>
    <d v="1899-12-30T17:19:52"/>
    <n v="0.7"/>
    <n v="95.5"/>
  </r>
  <r>
    <x v="430"/>
    <d v="1899-12-30T06:09:43"/>
    <d v="1899-12-30T17:21:47"/>
    <n v="3.4"/>
    <n v="97.4"/>
  </r>
  <r>
    <x v="431"/>
    <d v="1899-12-30T06:07:19"/>
    <d v="1899-12-30T17:23:42"/>
    <n v="4.0999999999999996"/>
    <n v="81.400000000000006"/>
  </r>
  <r>
    <x v="432"/>
    <d v="1899-12-30T06:04:56"/>
    <d v="1899-12-30T17:25:36"/>
    <s v="4"/>
    <n v="89.1"/>
  </r>
  <r>
    <x v="433"/>
    <d v="1899-12-30T06:02:32"/>
    <d v="1899-12-30T17:27:30"/>
    <s v="3"/>
    <n v="71.3"/>
  </r>
  <r>
    <x v="434"/>
    <d v="1899-12-30T06:00:08"/>
    <d v="1899-12-30T17:29:24"/>
    <n v="3.3"/>
    <n v="97.7"/>
  </r>
  <r>
    <x v="435"/>
    <d v="1899-12-30T05:57:43"/>
    <d v="1899-12-30T17:31:18"/>
    <n v="2.7"/>
    <n v="97.6"/>
  </r>
  <r>
    <x v="436"/>
    <d v="1899-12-30T05:55:18"/>
    <d v="1899-12-30T17:33:11"/>
    <n v="2.2999999999999998"/>
    <n v="97.6"/>
  </r>
  <r>
    <x v="437"/>
    <d v="1899-12-30T05:52:52"/>
    <d v="1899-12-30T17:35:04"/>
    <n v="2.7"/>
    <s v="29"/>
  </r>
  <r>
    <x v="438"/>
    <d v="1899-12-30T05:50:26"/>
    <d v="1899-12-30T17:36:57"/>
    <n v="0.1"/>
    <n v="73.3"/>
  </r>
  <r>
    <x v="439"/>
    <d v="1899-12-30T05:48:00"/>
    <d v="1899-12-30T17:38:50"/>
    <n v="1.5"/>
    <n v="84.8"/>
  </r>
  <r>
    <x v="440"/>
    <d v="1899-12-30T05:45:34"/>
    <d v="1899-12-30T17:40:42"/>
    <n v="0.5"/>
    <n v="38.799999999999997"/>
  </r>
  <r>
    <x v="441"/>
    <d v="1899-12-30T05:43:07"/>
    <d v="1899-12-30T17:42:34"/>
    <n v="2.4"/>
    <n v="84.9"/>
  </r>
  <r>
    <x v="442"/>
    <d v="1899-12-30T05:40:41"/>
    <d v="1899-12-30T17:44:26"/>
    <n v="3.6"/>
    <n v="76.7"/>
  </r>
  <r>
    <x v="443"/>
    <d v="1899-12-30T05:38:14"/>
    <d v="1899-12-30T17:46:18"/>
    <n v="-1.1000000000000001"/>
    <n v="77.099999999999994"/>
  </r>
  <r>
    <x v="444"/>
    <d v="1899-12-30T05:35:47"/>
    <d v="1899-12-30T17:48:10"/>
    <n v="3.8"/>
    <s v="96"/>
  </r>
  <r>
    <x v="445"/>
    <d v="1899-12-30T05:33:20"/>
    <d v="1899-12-30T17:50:02"/>
    <n v="4.9000000000000004"/>
    <n v="83.1"/>
  </r>
  <r>
    <x v="446"/>
    <d v="1899-12-30T05:30:53"/>
    <d v="1899-12-30T17:51:53"/>
    <n v="2.2000000000000002"/>
    <n v="73.400000000000006"/>
  </r>
  <r>
    <x v="447"/>
    <d v="1899-12-30T05:28:26"/>
    <d v="1899-12-30T17:53:45"/>
    <n v="1.1000000000000001"/>
    <s v="36"/>
  </r>
  <r>
    <x v="448"/>
    <d v="1899-12-30T05:25:59"/>
    <d v="1899-12-30T17:55:36"/>
    <n v="0.6"/>
    <n v="7.7"/>
  </r>
  <r>
    <x v="449"/>
    <d v="1899-12-30T05:23:32"/>
    <d v="1899-12-30T17:57:27"/>
    <n v="3.4"/>
    <n v="79.5"/>
  </r>
  <r>
    <x v="450"/>
    <d v="1899-12-30T05:21:05"/>
    <d v="1899-12-30T17:59:18"/>
    <s v="4"/>
    <n v="92.8"/>
  </r>
  <r>
    <x v="451"/>
    <d v="1899-12-30T06:18:38"/>
    <d v="1899-12-30T19:01:09"/>
    <s v="4"/>
    <n v="21.4"/>
  </r>
  <r>
    <x v="452"/>
    <d v="1899-12-30T06:16:11"/>
    <d v="1899-12-30T19:03:00"/>
    <n v="6.6"/>
    <n v="5.3"/>
  </r>
  <r>
    <x v="453"/>
    <d v="1899-12-30T06:13:44"/>
    <d v="1899-12-30T19:04:51"/>
    <n v="6.4"/>
    <n v="76.2"/>
  </r>
  <r>
    <x v="454"/>
    <d v="1899-12-30T06:11:18"/>
    <d v="1899-12-30T19:06:42"/>
    <n v="5.9"/>
    <n v="91.4"/>
  </r>
  <r>
    <x v="455"/>
    <d v="1899-12-30T06:08:52"/>
    <d v="1899-12-30T19:08:33"/>
    <n v="5.6"/>
    <n v="64.5"/>
  </r>
  <r>
    <x v="456"/>
    <d v="1899-12-30T06:06:26"/>
    <d v="1899-12-30T19:10:24"/>
    <n v="3.9"/>
    <n v="85.8"/>
  </r>
  <r>
    <x v="457"/>
    <d v="1899-12-30T06:04:00"/>
    <d v="1899-12-30T19:12:14"/>
    <n v="5.7"/>
    <n v="47.3"/>
  </r>
  <r>
    <x v="458"/>
    <d v="1899-12-30T06:01:34"/>
    <d v="1899-12-30T19:14:05"/>
    <n v="7.8"/>
    <n v="63.9"/>
  </r>
  <r>
    <x v="459"/>
    <d v="1899-12-30T05:59:09"/>
    <d v="1899-12-30T19:15:56"/>
    <n v="10.4"/>
    <n v="53.9"/>
  </r>
  <r>
    <x v="460"/>
    <d v="1899-12-30T05:56:45"/>
    <d v="1899-12-30T19:17:46"/>
    <n v="12.9"/>
    <n v="57.5"/>
  </r>
  <r>
    <x v="461"/>
    <d v="1899-12-30T05:54:20"/>
    <d v="1899-12-30T19:19:37"/>
    <n v="9.6999999999999993"/>
    <n v="53.7"/>
  </r>
  <r>
    <x v="462"/>
    <d v="1899-12-30T05:51:56"/>
    <d v="1899-12-30T19:21:28"/>
    <n v="10.6"/>
    <n v="43.6"/>
  </r>
  <r>
    <x v="463"/>
    <d v="1899-12-30T05:49:33"/>
    <d v="1899-12-30T19:23:18"/>
    <n v="9.8000000000000007"/>
    <n v="71.8"/>
  </r>
  <r>
    <x v="464"/>
    <d v="1899-12-30T05:47:10"/>
    <d v="1899-12-30T19:25:09"/>
    <n v="8.9"/>
    <n v="93.5"/>
  </r>
  <r>
    <x v="465"/>
    <d v="1899-12-30T05:44:47"/>
    <d v="1899-12-30T19:27:00"/>
    <n v="9.1999999999999993"/>
    <n v="93.9"/>
  </r>
  <r>
    <x v="466"/>
    <d v="1899-12-30T05:42:25"/>
    <d v="1899-12-30T19:28:51"/>
    <n v="9.6"/>
    <n v="87.3"/>
  </r>
  <r>
    <x v="467"/>
    <d v="1899-12-30T05:40:04"/>
    <d v="1899-12-30T19:30:41"/>
    <n v="10.3"/>
    <n v="92.5"/>
  </r>
  <r>
    <x v="468"/>
    <d v="1899-12-30T05:37:43"/>
    <d v="1899-12-30T19:32:32"/>
    <n v="10.4"/>
    <n v="92.2"/>
  </r>
  <r>
    <x v="469"/>
    <d v="1899-12-30T05:35:23"/>
    <d v="1899-12-30T19:34:23"/>
    <n v="8.6999999999999993"/>
    <n v="73.7"/>
  </r>
  <r>
    <x v="470"/>
    <d v="1899-12-30T05:33:04"/>
    <d v="1899-12-30T19:36:13"/>
    <n v="6.9"/>
    <s v="45"/>
  </r>
  <r>
    <x v="471"/>
    <d v="1899-12-30T05:30:45"/>
    <d v="1899-12-30T19:38:04"/>
    <n v="11.2"/>
    <n v="79.2"/>
  </r>
  <r>
    <x v="472"/>
    <d v="1899-12-30T05:28:27"/>
    <d v="1899-12-30T19:39:55"/>
    <n v="9.6"/>
    <n v="85.3"/>
  </r>
  <r>
    <x v="473"/>
    <d v="1899-12-30T05:26:10"/>
    <d v="1899-12-30T19:41:45"/>
    <n v="8.3000000000000007"/>
    <n v="76.2"/>
  </r>
  <r>
    <x v="474"/>
    <d v="1899-12-30T05:23:54"/>
    <d v="1899-12-30T19:43:36"/>
    <n v="7.5"/>
    <n v="81.3"/>
  </r>
  <r>
    <x v="475"/>
    <d v="1899-12-30T05:21:38"/>
    <d v="1899-12-30T19:45:26"/>
    <n v="6.7"/>
    <n v="46.2"/>
  </r>
  <r>
    <x v="476"/>
    <d v="1899-12-30T05:19:24"/>
    <d v="1899-12-30T19:47:17"/>
    <n v="7.7"/>
    <n v="27.7"/>
  </r>
  <r>
    <x v="477"/>
    <d v="1899-12-30T05:17:10"/>
    <d v="1899-12-30T19:49:07"/>
    <n v="6.8"/>
    <n v="64.2"/>
  </r>
  <r>
    <x v="478"/>
    <d v="1899-12-30T05:14:58"/>
    <d v="1899-12-30T19:50:57"/>
    <n v="6.3"/>
    <s v="59"/>
  </r>
  <r>
    <x v="479"/>
    <d v="1899-12-30T05:12:46"/>
    <d v="1899-12-30T19:52:48"/>
    <n v="5.6"/>
    <n v="74.3"/>
  </r>
  <r>
    <x v="480"/>
    <d v="1899-12-30T05:10:36"/>
    <d v="1899-12-30T19:54:38"/>
    <n v="4.5999999999999996"/>
    <s v="80"/>
  </r>
  <r>
    <x v="481"/>
    <d v="1899-12-30T05:08:26"/>
    <d v="1899-12-30T19:56:27"/>
    <n v="6.3"/>
    <n v="51.7"/>
  </r>
  <r>
    <x v="482"/>
    <d v="1899-12-30T05:06:18"/>
    <d v="1899-12-30T19:58:17"/>
    <s v="6"/>
    <n v="86.9"/>
  </r>
  <r>
    <x v="483"/>
    <d v="1899-12-30T05:04:11"/>
    <d v="1899-12-30T20:00:07"/>
    <n v="5.9"/>
    <n v="71.8"/>
  </r>
  <r>
    <x v="484"/>
    <d v="1899-12-30T05:02:06"/>
    <d v="1899-12-30T20:01:56"/>
    <n v="7.3"/>
    <n v="41.8"/>
  </r>
  <r>
    <x v="485"/>
    <d v="1899-12-30T05:00:01"/>
    <d v="1899-12-30T20:03:45"/>
    <n v="7.8"/>
    <n v="47.4"/>
  </r>
  <r>
    <x v="486"/>
    <d v="1899-12-30T04:57:58"/>
    <d v="1899-12-30T20:05:33"/>
    <n v="9.5"/>
    <n v="81.7"/>
  </r>
  <r>
    <x v="487"/>
    <d v="1899-12-30T04:55:56"/>
    <d v="1899-12-30T20:07:22"/>
    <n v="12.1"/>
    <s v="61"/>
  </r>
  <r>
    <x v="488"/>
    <d v="1899-12-30T04:53:56"/>
    <d v="1899-12-30T20:09:09"/>
    <n v="13.4"/>
    <n v="38.4"/>
  </r>
  <r>
    <x v="489"/>
    <d v="1899-12-30T04:51:57"/>
    <d v="1899-12-30T20:10:57"/>
    <n v="13.9"/>
    <n v="14.6"/>
  </r>
  <r>
    <x v="490"/>
    <d v="1899-12-30T04:50:00"/>
    <d v="1899-12-30T20:12:44"/>
    <s v="14"/>
    <n v="16.8"/>
  </r>
  <r>
    <x v="491"/>
    <d v="1899-12-30T04:48:04"/>
    <d v="1899-12-30T20:14:31"/>
    <n v="14.6"/>
    <n v="14.5"/>
  </r>
  <r>
    <x v="492"/>
    <d v="1899-12-30T04:46:10"/>
    <d v="1899-12-30T20:16:17"/>
    <n v="15.6"/>
    <n v="12.3"/>
  </r>
  <r>
    <x v="493"/>
    <d v="1899-12-30T04:44:17"/>
    <d v="1899-12-30T20:18:02"/>
    <n v="17.2"/>
    <s v="23"/>
  </r>
  <r>
    <x v="494"/>
    <d v="1899-12-30T04:42:27"/>
    <d v="1899-12-30T20:19:47"/>
    <n v="16.899999999999999"/>
    <n v="24.2"/>
  </r>
  <r>
    <x v="495"/>
    <d v="1899-12-30T04:40:38"/>
    <d v="1899-12-30T20:21:31"/>
    <n v="17.2"/>
    <n v="16.8"/>
  </r>
  <r>
    <x v="496"/>
    <d v="1899-12-30T04:38:51"/>
    <d v="1899-12-30T20:23:14"/>
    <n v="16.7"/>
    <s v="51"/>
  </r>
  <r>
    <x v="497"/>
    <d v="1899-12-30T04:37:06"/>
    <d v="1899-12-30T20:24:57"/>
    <n v="16.2"/>
    <n v="56.2"/>
  </r>
  <r>
    <x v="498"/>
    <d v="1899-12-30T04:35:22"/>
    <d v="1899-12-30T20:26:38"/>
    <n v="16.399999999999999"/>
    <n v="78.400000000000006"/>
  </r>
  <r>
    <x v="499"/>
    <d v="1899-12-30T04:33:41"/>
    <d v="1899-12-30T20:28:19"/>
    <n v="13.4"/>
    <n v="89.1"/>
  </r>
  <r>
    <x v="500"/>
    <d v="1899-12-30T04:32:02"/>
    <d v="1899-12-30T20:29:59"/>
    <n v="9.6"/>
    <n v="56.7"/>
  </r>
  <r>
    <x v="501"/>
    <d v="1899-12-30T04:30:25"/>
    <d v="1899-12-30T20:31:37"/>
    <s v="7"/>
    <n v="67.400000000000006"/>
  </r>
  <r>
    <x v="502"/>
    <d v="1899-12-30T04:28:50"/>
    <d v="1899-12-30T20:33:15"/>
    <n v="7.5"/>
    <n v="81.5"/>
  </r>
  <r>
    <x v="503"/>
    <d v="1899-12-30T04:27:18"/>
    <d v="1899-12-30T20:34:51"/>
    <n v="8.9"/>
    <n v="61.6"/>
  </r>
  <r>
    <x v="504"/>
    <d v="1899-12-30T04:25:48"/>
    <d v="1899-12-30T20:36:27"/>
    <n v="11.6"/>
    <n v="25.8"/>
  </r>
  <r>
    <x v="505"/>
    <d v="1899-12-30T04:24:20"/>
    <d v="1899-12-30T20:38:00"/>
    <n v="13.9"/>
    <s v="27"/>
  </r>
  <r>
    <x v="506"/>
    <d v="1899-12-30T04:22:54"/>
    <d v="1899-12-30T20:39:33"/>
    <n v="14.3"/>
    <n v="39.6"/>
  </r>
  <r>
    <x v="507"/>
    <d v="1899-12-30T04:21:31"/>
    <d v="1899-12-30T20:41:04"/>
    <n v="16.7"/>
    <n v="35.799999999999997"/>
  </r>
  <r>
    <x v="508"/>
    <d v="1899-12-30T04:20:11"/>
    <d v="1899-12-30T20:42:33"/>
    <n v="18.899999999999999"/>
    <s v="30"/>
  </r>
  <r>
    <x v="509"/>
    <d v="1899-12-30T04:18:53"/>
    <d v="1899-12-30T20:44:01"/>
    <n v="18.600000000000001"/>
    <n v="4.3"/>
  </r>
  <r>
    <x v="510"/>
    <d v="1899-12-30T04:17:38"/>
    <d v="1899-12-30T20:45:27"/>
    <n v="17.8"/>
    <s v="48"/>
  </r>
  <r>
    <x v="511"/>
    <d v="1899-12-30T04:16:25"/>
    <d v="1899-12-30T20:46:51"/>
    <s v="14"/>
    <n v="46.1"/>
  </r>
  <r>
    <x v="512"/>
    <d v="1899-12-30T04:15:15"/>
    <d v="1899-12-30T20:48:13"/>
    <n v="15.1"/>
    <n v="55.8"/>
  </r>
  <r>
    <x v="513"/>
    <d v="1899-12-30T04:14:08"/>
    <d v="1899-12-30T20:49:34"/>
    <s v="19"/>
    <n v="70.900000000000006"/>
  </r>
  <r>
    <x v="514"/>
    <d v="1899-12-30T04:13:04"/>
    <d v="1899-12-30T20:50:52"/>
    <n v="21.1"/>
    <n v="35.6"/>
  </r>
  <r>
    <x v="515"/>
    <d v="1899-12-30T04:12:03"/>
    <d v="1899-12-30T20:52:08"/>
    <n v="21.5"/>
    <n v="36.9"/>
  </r>
  <r>
    <x v="516"/>
    <d v="1899-12-30T04:11:05"/>
    <d v="1899-12-30T20:53:22"/>
    <n v="20.5"/>
    <n v="64.7"/>
  </r>
  <r>
    <x v="517"/>
    <d v="1899-12-30T04:10:10"/>
    <d v="1899-12-30T20:54:34"/>
    <n v="20.399999999999999"/>
    <n v="52.7"/>
  </r>
  <r>
    <x v="518"/>
    <d v="1899-12-30T04:09:18"/>
    <d v="1899-12-30T20:55:43"/>
    <n v="20.9"/>
    <n v="45.3"/>
  </r>
  <r>
    <x v="519"/>
    <d v="1899-12-30T04:08:29"/>
    <d v="1899-12-30T20:56:50"/>
    <n v="20.3"/>
    <n v="31.4"/>
  </r>
  <r>
    <x v="520"/>
    <d v="1899-12-30T04:07:43"/>
    <d v="1899-12-30T20:57:55"/>
    <n v="20.3"/>
    <n v="29.8"/>
  </r>
  <r>
    <x v="521"/>
    <d v="1899-12-30T04:07:01"/>
    <d v="1899-12-30T20:58:56"/>
    <n v="14.9"/>
    <n v="16.600000000000001"/>
  </r>
  <r>
    <x v="522"/>
    <d v="1899-12-30T04:06:21"/>
    <d v="1899-12-30T20:59:55"/>
    <n v="12.3"/>
    <n v="27.5"/>
  </r>
  <r>
    <x v="523"/>
    <d v="1899-12-30T04:05:45"/>
    <d v="1899-12-30T21:00:52"/>
    <n v="13.5"/>
    <n v="8.1"/>
  </r>
  <r>
    <x v="524"/>
    <d v="1899-12-30T04:05:13"/>
    <d v="1899-12-30T21:01:45"/>
    <n v="16.8"/>
    <n v="27.9"/>
  </r>
  <r>
    <x v="525"/>
    <d v="1899-12-30T04:04:43"/>
    <d v="1899-12-30T21:02:36"/>
    <n v="13.9"/>
    <n v="46.1"/>
  </r>
  <r>
    <x v="526"/>
    <d v="1899-12-30T04:04:17"/>
    <d v="1899-12-30T21:03:24"/>
    <n v="12.3"/>
    <n v="59.6"/>
  </r>
  <r>
    <x v="527"/>
    <d v="1899-12-30T04:03:55"/>
    <d v="1899-12-30T21:04:08"/>
    <n v="10.8"/>
    <n v="39.5"/>
  </r>
  <r>
    <x v="528"/>
    <d v="1899-12-30T04:03:36"/>
    <d v="1899-12-30T21:04:50"/>
    <s v="12"/>
    <n v="28.7"/>
  </r>
  <r>
    <x v="529"/>
    <d v="1899-12-30T04:03:20"/>
    <d v="1899-12-30T21:05:29"/>
    <n v="14.7"/>
    <n v="40.299999999999997"/>
  </r>
  <r>
    <x v="530"/>
    <d v="1899-12-30T04:03:08"/>
    <d v="1899-12-30T21:06:04"/>
    <n v="17.5"/>
    <n v="63.9"/>
  </r>
  <r>
    <x v="531"/>
    <d v="1899-12-30T04:02:59"/>
    <d v="1899-12-30T21:06:36"/>
    <n v="15.9"/>
    <n v="72.8"/>
  </r>
  <r>
    <x v="532"/>
    <d v="1899-12-30T04:02:53"/>
    <d v="1899-12-30T21:07:05"/>
    <n v="18.100000000000001"/>
    <n v="50.3"/>
  </r>
  <r>
    <x v="533"/>
    <d v="1899-12-30T04:02:52"/>
    <d v="1899-12-30T21:07:30"/>
    <n v="19.399999999999999"/>
    <s v="67"/>
  </r>
  <r>
    <x v="534"/>
    <d v="1899-12-30T04:02:53"/>
    <d v="1899-12-30T21:07:52"/>
    <n v="17.399999999999999"/>
    <n v="57.3"/>
  </r>
  <r>
    <x v="535"/>
    <d v="1899-12-30T04:02:58"/>
    <d v="1899-12-30T21:08:11"/>
    <n v="19.7"/>
    <n v="30.6"/>
  </r>
  <r>
    <x v="536"/>
    <d v="1899-12-30T04:03:07"/>
    <d v="1899-12-30T21:08:26"/>
    <n v="16.3"/>
    <n v="74.3"/>
  </r>
  <r>
    <x v="537"/>
    <d v="1899-12-30T04:03:18"/>
    <d v="1899-12-30T21:08:38"/>
    <n v="17.100000000000001"/>
    <n v="81.7"/>
  </r>
  <r>
    <x v="538"/>
    <d v="1899-12-30T04:03:34"/>
    <d v="1899-12-30T21:08:46"/>
    <n v="19.100000000000001"/>
    <n v="31.8"/>
  </r>
  <r>
    <x v="539"/>
    <d v="1899-12-30T04:03:52"/>
    <d v="1899-12-30T21:08:51"/>
    <n v="21.4"/>
    <n v="20.5"/>
  </r>
  <r>
    <x v="540"/>
    <d v="1899-12-30T04:04:14"/>
    <d v="1899-12-30T21:08:52"/>
    <n v="23.7"/>
    <s v="7"/>
  </r>
  <r>
    <x v="541"/>
    <d v="1899-12-30T04:04:39"/>
    <d v="1899-12-30T21:08:50"/>
    <n v="26.2"/>
    <n v="22.1"/>
  </r>
  <r>
    <x v="542"/>
    <d v="1899-12-30T04:05:08"/>
    <d v="1899-12-30T21:08:44"/>
    <n v="24.2"/>
    <n v="41.8"/>
  </r>
  <r>
    <x v="543"/>
    <d v="1899-12-30T04:05:40"/>
    <d v="1899-12-30T21:08:35"/>
    <n v="18.600000000000001"/>
    <n v="63.1"/>
  </r>
  <r>
    <x v="544"/>
    <d v="1899-12-30T04:06:14"/>
    <d v="1899-12-30T21:08:23"/>
    <n v="17.899999999999999"/>
    <n v="75.099999999999994"/>
  </r>
  <r>
    <x v="545"/>
    <d v="1899-12-30T04:06:52"/>
    <d v="1899-12-30T21:08:06"/>
    <n v="20.399999999999999"/>
    <n v="51.5"/>
  </r>
  <r>
    <x v="546"/>
    <d v="1899-12-30T04:07:33"/>
    <d v="1899-12-30T21:07:47"/>
    <n v="22.5"/>
    <n v="42.2"/>
  </r>
  <r>
    <x v="547"/>
    <d v="1899-12-30T04:08:17"/>
    <d v="1899-12-30T21:07:24"/>
    <s v="22"/>
    <n v="65.099999999999994"/>
  </r>
  <r>
    <x v="548"/>
    <d v="1899-12-30T04:09:04"/>
    <d v="1899-12-30T21:06:57"/>
    <n v="24.4"/>
    <n v="34.1"/>
  </r>
  <r>
    <x v="549"/>
    <d v="1899-12-30T04:09:54"/>
    <d v="1899-12-30T21:06:27"/>
    <n v="16.899999999999999"/>
    <n v="75.900000000000006"/>
  </r>
  <r>
    <x v="550"/>
    <d v="1899-12-30T04:10:47"/>
    <d v="1899-12-30T21:05:54"/>
    <n v="14.8"/>
    <n v="32.9"/>
  </r>
  <r>
    <x v="551"/>
    <d v="1899-12-30T04:11:42"/>
    <d v="1899-12-30T21:05:17"/>
    <n v="16.8"/>
    <n v="26.3"/>
  </r>
  <r>
    <x v="552"/>
    <d v="1899-12-30T04:12:40"/>
    <d v="1899-12-30T21:04:37"/>
    <n v="15.3"/>
    <s v="79"/>
  </r>
  <r>
    <x v="553"/>
    <d v="1899-12-30T04:13:40"/>
    <d v="1899-12-30T21:03:54"/>
    <n v="14.9"/>
    <n v="65.099999999999994"/>
  </r>
  <r>
    <x v="554"/>
    <d v="1899-12-30T04:14:43"/>
    <d v="1899-12-30T21:03:07"/>
    <n v="16.100000000000001"/>
    <s v="62"/>
  </r>
  <r>
    <x v="555"/>
    <d v="1899-12-30T04:15:49"/>
    <d v="1899-12-30T21:02:18"/>
    <s v="17"/>
    <n v="82.5"/>
  </r>
  <r>
    <x v="556"/>
    <d v="1899-12-30T04:16:57"/>
    <d v="1899-12-30T21:01:25"/>
    <n v="17.5"/>
    <n v="56.5"/>
  </r>
  <r>
    <x v="557"/>
    <d v="1899-12-30T04:18:07"/>
    <d v="1899-12-30T21:00:29"/>
    <n v="21.2"/>
    <n v="74.400000000000006"/>
  </r>
  <r>
    <x v="558"/>
    <d v="1899-12-30T04:19:19"/>
    <d v="1899-12-30T20:59:30"/>
    <n v="19.5"/>
    <n v="81.7"/>
  </r>
  <r>
    <x v="559"/>
    <d v="1899-12-30T04:20:34"/>
    <d v="1899-12-30T20:58:28"/>
    <n v="18.3"/>
    <n v="81.3"/>
  </r>
  <r>
    <x v="560"/>
    <d v="1899-12-30T04:21:50"/>
    <d v="1899-12-30T20:57:23"/>
    <n v="16.7"/>
    <n v="90.2"/>
  </r>
  <r>
    <x v="561"/>
    <d v="1899-12-30T04:23:08"/>
    <d v="1899-12-30T20:56:15"/>
    <n v="15.5"/>
    <n v="81.3"/>
  </r>
  <r>
    <x v="562"/>
    <d v="1899-12-30T04:24:29"/>
    <d v="1899-12-30T20:55:05"/>
    <s v="17"/>
    <n v="63.5"/>
  </r>
  <r>
    <x v="563"/>
    <d v="1899-12-30T04:25:51"/>
    <d v="1899-12-30T20:53:51"/>
    <n v="18.2"/>
    <n v="80.2"/>
  </r>
  <r>
    <x v="564"/>
    <d v="1899-12-30T04:27:14"/>
    <d v="1899-12-30T20:52:35"/>
    <n v="16.3"/>
    <n v="73.2"/>
  </r>
  <r>
    <x v="565"/>
    <d v="1899-12-30T04:28:40"/>
    <d v="1899-12-30T20:51:17"/>
    <n v="17.100000000000001"/>
    <n v="42.2"/>
  </r>
  <r>
    <x v="566"/>
    <d v="1899-12-30T04:30:07"/>
    <d v="1899-12-30T20:49:55"/>
    <n v="17.3"/>
    <n v="35.6"/>
  </r>
  <r>
    <x v="567"/>
    <d v="1899-12-30T04:31:35"/>
    <d v="1899-12-30T20:48:31"/>
    <n v="17.7"/>
    <n v="32.1"/>
  </r>
  <r>
    <x v="568"/>
    <d v="1899-12-30T04:33:05"/>
    <d v="1899-12-30T20:47:05"/>
    <n v="17.399999999999999"/>
    <n v="89.1"/>
  </r>
  <r>
    <x v="569"/>
    <d v="1899-12-30T04:34:36"/>
    <d v="1899-12-30T20:45:36"/>
    <n v="19.399999999999999"/>
    <n v="71.2"/>
  </r>
  <r>
    <x v="570"/>
    <d v="1899-12-30T04:36:08"/>
    <d v="1899-12-30T20:44:05"/>
    <n v="19.899999999999999"/>
    <s v="53"/>
  </r>
  <r>
    <x v="571"/>
    <d v="1899-12-30T04:37:42"/>
    <d v="1899-12-30T20:42:32"/>
    <n v="22.2"/>
    <n v="65.099999999999994"/>
  </r>
  <r>
    <x v="572"/>
    <d v="1899-12-30T04:39:16"/>
    <d v="1899-12-30T20:40:56"/>
    <n v="23.1"/>
    <n v="50.3"/>
  </r>
  <r>
    <x v="573"/>
    <d v="1899-12-30T04:40:52"/>
    <d v="1899-12-30T20:39:18"/>
    <n v="21.1"/>
    <n v="46.9"/>
  </r>
  <r>
    <x v="574"/>
    <d v="1899-12-30T04:42:28"/>
    <d v="1899-12-30T20:37:38"/>
    <n v="21.2"/>
    <n v="77.099999999999994"/>
  </r>
  <r>
    <x v="575"/>
    <d v="1899-12-30T04:44:06"/>
    <d v="1899-12-30T20:35:56"/>
    <n v="18.899999999999999"/>
    <s v="79"/>
  </r>
  <r>
    <x v="576"/>
    <d v="1899-12-30T04:45:44"/>
    <d v="1899-12-30T20:34:12"/>
    <n v="19.399999999999999"/>
    <n v="73.599999999999994"/>
  </r>
  <r>
    <x v="577"/>
    <d v="1899-12-30T04:47:23"/>
    <d v="1899-12-30T20:32:26"/>
    <n v="21.2"/>
    <n v="56.9"/>
  </r>
  <r>
    <x v="578"/>
    <d v="1899-12-30T04:49:03"/>
    <d v="1899-12-30T20:30:38"/>
    <n v="18.5"/>
    <n v="84.8"/>
  </r>
  <r>
    <x v="579"/>
    <d v="1899-12-30T04:50:44"/>
    <d v="1899-12-30T20:28:48"/>
    <n v="17.899999999999999"/>
    <n v="63.9"/>
  </r>
  <r>
    <x v="580"/>
    <d v="1899-12-30T04:52:25"/>
    <d v="1899-12-30T20:26:57"/>
    <n v="16.600000000000001"/>
    <n v="73.599999999999994"/>
  </r>
  <r>
    <x v="581"/>
    <d v="1899-12-30T04:54:07"/>
    <d v="1899-12-30T20:25:03"/>
    <n v="20.6"/>
    <n v="70.099999999999994"/>
  </r>
  <r>
    <x v="582"/>
    <d v="1899-12-30T04:55:49"/>
    <d v="1899-12-30T20:23:08"/>
    <n v="22.8"/>
    <n v="56.1"/>
  </r>
  <r>
    <x v="583"/>
    <d v="1899-12-30T04:57:32"/>
    <d v="1899-12-30T20:21:12"/>
    <n v="17.399999999999999"/>
    <n v="87.9"/>
  </r>
  <r>
    <x v="584"/>
    <d v="1899-12-30T04:59:15"/>
    <d v="1899-12-30T20:19:14"/>
    <n v="16.100000000000001"/>
    <n v="44.5"/>
  </r>
  <r>
    <x v="585"/>
    <d v="1899-12-30T05:00:58"/>
    <d v="1899-12-30T20:17:14"/>
    <n v="19.899999999999999"/>
    <n v="55.8"/>
  </r>
  <r>
    <x v="586"/>
    <d v="1899-12-30T05:02:42"/>
    <d v="1899-12-30T20:15:13"/>
    <n v="17.600000000000001"/>
    <n v="85.2"/>
  </r>
  <r>
    <x v="587"/>
    <d v="1899-12-30T05:04:27"/>
    <d v="1899-12-30T20:13:10"/>
    <n v="13.7"/>
    <n v="88.7"/>
  </r>
  <r>
    <x v="588"/>
    <d v="1899-12-30T05:06:11"/>
    <d v="1899-12-30T20:11:06"/>
    <n v="14.1"/>
    <n v="50.3"/>
  </r>
  <r>
    <x v="589"/>
    <d v="1899-12-30T05:07:56"/>
    <d v="1899-12-30T20:09:00"/>
    <n v="14.3"/>
    <n v="32.1"/>
  </r>
  <r>
    <x v="590"/>
    <d v="1899-12-30T05:09:41"/>
    <d v="1899-12-30T20:06:54"/>
    <n v="16.2"/>
    <n v="70.099999999999994"/>
  </r>
  <r>
    <x v="591"/>
    <d v="1899-12-30T05:11:26"/>
    <d v="1899-12-30T20:04:46"/>
    <n v="17.2"/>
    <s v="55"/>
  </r>
  <r>
    <x v="592"/>
    <d v="1899-12-30T05:13:12"/>
    <d v="1899-12-30T20:02:37"/>
    <n v="15.1"/>
    <n v="38.700000000000003"/>
  </r>
  <r>
    <x v="593"/>
    <d v="1899-12-30T05:14:57"/>
    <d v="1899-12-30T20:00:26"/>
    <n v="14.6"/>
    <n v="66.599999999999994"/>
  </r>
  <r>
    <x v="594"/>
    <d v="1899-12-30T05:16:43"/>
    <d v="1899-12-30T19:58:15"/>
    <n v="12.9"/>
    <n v="64.7"/>
  </r>
  <r>
    <x v="595"/>
    <d v="1899-12-30T05:18:28"/>
    <d v="1899-12-30T19:56:03"/>
    <n v="14.4"/>
    <n v="89.1"/>
  </r>
  <r>
    <x v="596"/>
    <d v="1899-12-30T05:20:14"/>
    <d v="1899-12-30T19:53:49"/>
    <s v="17"/>
    <n v="49.6"/>
  </r>
  <r>
    <x v="597"/>
    <d v="1899-12-30T05:22:00"/>
    <d v="1899-12-30T19:51:35"/>
    <n v="19.5"/>
    <n v="39.9"/>
  </r>
  <r>
    <x v="598"/>
    <d v="1899-12-30T05:23:46"/>
    <d v="1899-12-30T19:49:19"/>
    <n v="20.7"/>
    <n v="80.5"/>
  </r>
  <r>
    <x v="599"/>
    <d v="1899-12-30T05:25:32"/>
    <d v="1899-12-30T19:47:03"/>
    <n v="17.3"/>
    <n v="92.9"/>
  </r>
  <r>
    <x v="600"/>
    <d v="1899-12-30T05:27:18"/>
    <d v="1899-12-30T19:44:46"/>
    <n v="17.2"/>
    <s v="60"/>
  </r>
  <r>
    <x v="601"/>
    <d v="1899-12-30T05:29:04"/>
    <d v="1899-12-30T19:42:28"/>
    <n v="17.7"/>
    <s v="62"/>
  </r>
  <r>
    <x v="602"/>
    <d v="1899-12-30T05:30:50"/>
    <d v="1899-12-30T19:40:09"/>
    <n v="18.100000000000001"/>
    <n v="9.6999999999999993"/>
  </r>
  <r>
    <x v="603"/>
    <d v="1899-12-30T05:32:35"/>
    <d v="1899-12-30T19:37:49"/>
    <n v="20.3"/>
    <n v="0.8"/>
  </r>
  <r>
    <x v="604"/>
    <d v="1899-12-30T05:34:21"/>
    <d v="1899-12-30T19:35:29"/>
    <n v="21.9"/>
    <n v="1.2"/>
  </r>
  <r>
    <x v="605"/>
    <d v="1899-12-30T05:36:07"/>
    <d v="1899-12-30T19:33:08"/>
    <n v="21.1"/>
    <n v="3.5"/>
  </r>
  <r>
    <x v="606"/>
    <d v="1899-12-30T05:37:53"/>
    <d v="1899-12-30T19:30:46"/>
    <n v="21.4"/>
    <n v="40.299999999999997"/>
  </r>
  <r>
    <x v="607"/>
    <d v="1899-12-30T05:39:39"/>
    <d v="1899-12-30T19:28:24"/>
    <s v="16"/>
    <n v="37.6"/>
  </r>
  <r>
    <x v="608"/>
    <d v="1899-12-30T05:41:25"/>
    <d v="1899-12-30T19:26:01"/>
    <n v="15.5"/>
    <n v="58.9"/>
  </r>
  <r>
    <x v="609"/>
    <d v="1899-12-30T05:43:11"/>
    <d v="1899-12-30T19:23:37"/>
    <n v="18.2"/>
    <n v="15.5"/>
  </r>
  <r>
    <x v="610"/>
    <d v="1899-12-30T05:44:56"/>
    <d v="1899-12-30T19:21:13"/>
    <n v="16.600000000000001"/>
    <n v="30.6"/>
  </r>
  <r>
    <x v="611"/>
    <d v="1899-12-30T05:46:42"/>
    <d v="1899-12-30T19:18:49"/>
    <n v="17.2"/>
    <s v="60"/>
  </r>
  <r>
    <x v="612"/>
    <d v="1899-12-30T05:48:28"/>
    <d v="1899-12-30T19:16:24"/>
    <n v="15.7"/>
    <s v="91"/>
  </r>
  <r>
    <x v="613"/>
    <d v="1899-12-30T05:50:13"/>
    <d v="1899-12-30T19:13:58"/>
    <n v="15.3"/>
    <n v="72.8"/>
  </r>
  <r>
    <x v="614"/>
    <d v="1899-12-30T05:51:59"/>
    <d v="1899-12-30T19:11:32"/>
    <n v="15.5"/>
    <n v="27.9"/>
  </r>
  <r>
    <x v="615"/>
    <d v="1899-12-30T05:53:44"/>
    <d v="1899-12-30T19:09:06"/>
    <n v="16.5"/>
    <n v="23.6"/>
  </r>
  <r>
    <x v="616"/>
    <d v="1899-12-30T05:55:30"/>
    <d v="1899-12-30T19:06:40"/>
    <n v="17.399999999999999"/>
    <n v="8.9"/>
  </r>
  <r>
    <x v="617"/>
    <d v="1899-12-30T05:57:16"/>
    <d v="1899-12-30T19:04:13"/>
    <n v="18.899999999999999"/>
    <n v="1.9"/>
  </r>
  <r>
    <x v="618"/>
    <d v="1899-12-30T05:59:01"/>
    <d v="1899-12-30T19:01:46"/>
    <n v="20.7"/>
    <n v="22.1"/>
  </r>
  <r>
    <x v="619"/>
    <d v="1899-12-30T06:00:47"/>
    <d v="1899-12-30T18:59:18"/>
    <s v="20"/>
    <n v="21.7"/>
  </r>
  <r>
    <x v="620"/>
    <d v="1899-12-30T06:02:33"/>
    <d v="1899-12-30T18:56:51"/>
    <n v="19.2"/>
    <n v="10.8"/>
  </r>
  <r>
    <x v="621"/>
    <d v="1899-12-30T06:04:18"/>
    <d v="1899-12-30T18:54:23"/>
    <n v="18.7"/>
    <n v="10.8"/>
  </r>
  <r>
    <x v="622"/>
    <d v="1899-12-30T06:06:04"/>
    <d v="1899-12-30T18:51:55"/>
    <n v="15.2"/>
    <n v="19.8"/>
  </r>
  <r>
    <x v="623"/>
    <d v="1899-12-30T06:07:50"/>
    <d v="1899-12-30T18:49:27"/>
    <n v="14.5"/>
    <n v="1.9"/>
  </r>
  <r>
    <x v="624"/>
    <d v="1899-12-30T06:09:35"/>
    <d v="1899-12-30T18:46:58"/>
    <n v="14.9"/>
    <s v="5"/>
  </r>
  <r>
    <x v="625"/>
    <d v="1899-12-30T06:11:21"/>
    <d v="1899-12-30T18:44:30"/>
    <s v="14"/>
    <n v="33.700000000000003"/>
  </r>
  <r>
    <x v="626"/>
    <d v="1899-12-30T06:13:07"/>
    <d v="1899-12-30T18:42:02"/>
    <n v="11.5"/>
    <n v="22.8"/>
  </r>
  <r>
    <x v="627"/>
    <d v="1899-12-30T06:14:53"/>
    <d v="1899-12-30T18:39:33"/>
    <n v="10.3"/>
    <n v="65.099999999999994"/>
  </r>
  <r>
    <x v="628"/>
    <d v="1899-12-30T06:16:39"/>
    <d v="1899-12-30T18:37:05"/>
    <n v="10.4"/>
    <n v="73.2"/>
  </r>
  <r>
    <x v="629"/>
    <d v="1899-12-30T06:18:26"/>
    <d v="1899-12-30T18:34:36"/>
    <n v="10.1"/>
    <n v="54.2"/>
  </r>
  <r>
    <x v="630"/>
    <d v="1899-12-30T06:20:12"/>
    <d v="1899-12-30T18:32:08"/>
    <s v="11"/>
    <n v="59.6"/>
  </r>
  <r>
    <x v="631"/>
    <d v="1899-12-30T06:21:59"/>
    <d v="1899-12-30T18:29:40"/>
    <n v="11.6"/>
    <n v="78.2"/>
  </r>
  <r>
    <x v="632"/>
    <d v="1899-12-30T06:23:45"/>
    <d v="1899-12-30T18:27:12"/>
    <n v="13.1"/>
    <n v="61.6"/>
  </r>
  <r>
    <x v="633"/>
    <d v="1899-12-30T06:25:32"/>
    <d v="1899-12-30T18:24:44"/>
    <n v="12.1"/>
    <s v="33"/>
  </r>
  <r>
    <x v="634"/>
    <d v="1899-12-30T06:27:19"/>
    <d v="1899-12-30T18:22:16"/>
    <n v="9.8000000000000007"/>
    <s v="31"/>
  </r>
  <r>
    <x v="635"/>
    <d v="1899-12-30T06:29:06"/>
    <d v="1899-12-30T18:19:48"/>
    <n v="8.5"/>
    <n v="33.299999999999997"/>
  </r>
  <r>
    <x v="636"/>
    <d v="1899-12-30T06:30:54"/>
    <d v="1899-12-30T18:17:21"/>
    <n v="9.6"/>
    <n v="63.9"/>
  </r>
  <r>
    <x v="637"/>
    <d v="1899-12-30T06:32:41"/>
    <d v="1899-12-30T18:14:53"/>
    <n v="16.100000000000001"/>
    <n v="70.3"/>
  </r>
  <r>
    <x v="638"/>
    <d v="1899-12-30T06:34:29"/>
    <d v="1899-12-30T18:12:27"/>
    <n v="16.3"/>
    <n v="65.099999999999994"/>
  </r>
  <r>
    <x v="639"/>
    <d v="1899-12-30T06:36:17"/>
    <d v="1899-12-30T18:10:00"/>
    <n v="13.8"/>
    <n v="66.2"/>
  </r>
  <r>
    <x v="640"/>
    <d v="1899-12-30T06:38:06"/>
    <d v="1899-12-30T18:07:34"/>
    <n v="15.6"/>
    <n v="74.7"/>
  </r>
  <r>
    <x v="641"/>
    <d v="1899-12-30T06:39:54"/>
    <d v="1899-12-30T18:05:08"/>
    <n v="13.2"/>
    <n v="82.1"/>
  </r>
  <r>
    <x v="642"/>
    <d v="1899-12-30T06:41:43"/>
    <d v="1899-12-30T18:02:43"/>
    <n v="9.1999999999999993"/>
    <n v="44.9"/>
  </r>
  <r>
    <x v="643"/>
    <d v="1899-12-30T06:43:32"/>
    <d v="1899-12-30T18:00:18"/>
    <n v="6.5"/>
    <n v="92.9"/>
  </r>
  <r>
    <x v="644"/>
    <d v="1899-12-30T06:45:21"/>
    <d v="1899-12-30T17:57:53"/>
    <n v="7.5"/>
    <n v="92.5"/>
  </r>
  <r>
    <x v="645"/>
    <d v="1899-12-30T06:47:11"/>
    <d v="1899-12-30T17:55:29"/>
    <n v="5.0999999999999996"/>
    <n v="85.2"/>
  </r>
  <r>
    <x v="646"/>
    <d v="1899-12-30T06:49:01"/>
    <d v="1899-12-30T17:53:06"/>
    <n v="6.9"/>
    <n v="92.9"/>
  </r>
  <r>
    <x v="647"/>
    <d v="1899-12-30T06:50:51"/>
    <d v="1899-12-30T17:50:43"/>
    <n v="6.7"/>
    <n v="85.2"/>
  </r>
  <r>
    <x v="648"/>
    <d v="1899-12-30T06:52:42"/>
    <d v="1899-12-30T17:48:20"/>
    <n v="6.8"/>
    <n v="92.9"/>
  </r>
  <r>
    <x v="649"/>
    <d v="1899-12-30T06:54:33"/>
    <d v="1899-12-30T17:45:59"/>
    <n v="5.6"/>
    <n v="92.9"/>
  </r>
  <r>
    <x v="650"/>
    <d v="1899-12-30T06:56:24"/>
    <d v="1899-12-30T17:43:38"/>
    <n v="6.3"/>
    <n v="92.9"/>
  </r>
  <r>
    <x v="651"/>
    <d v="1899-12-30T06:58:15"/>
    <d v="1899-12-30T17:41:17"/>
    <n v="4.5999999999999996"/>
    <n v="59.2"/>
  </r>
  <r>
    <x v="652"/>
    <d v="1899-12-30T07:00:07"/>
    <d v="1899-12-30T17:38:58"/>
    <n v="3.6"/>
    <n v="49.2"/>
  </r>
  <r>
    <x v="653"/>
    <d v="1899-12-30T07:01:59"/>
    <d v="1899-12-30T17:36:39"/>
    <n v="0.7"/>
    <n v="90.6"/>
  </r>
  <r>
    <x v="654"/>
    <d v="1899-12-30T07:03:52"/>
    <d v="1899-12-30T17:34:21"/>
    <n v="3.7"/>
    <n v="10.8"/>
  </r>
  <r>
    <x v="655"/>
    <d v="1899-12-30T07:05:44"/>
    <d v="1899-12-30T17:32:04"/>
    <n v="4.5999999999999996"/>
    <n v="4.3"/>
  </r>
  <r>
    <x v="656"/>
    <d v="1899-12-30T07:07:38"/>
    <d v="1899-12-30T17:29:48"/>
    <n v="4.5"/>
    <n v="67.400000000000006"/>
  </r>
  <r>
    <x v="657"/>
    <d v="1899-12-30T07:09:31"/>
    <d v="1899-12-30T17:27:33"/>
    <n v="6.2"/>
    <n v="92.9"/>
  </r>
  <r>
    <x v="658"/>
    <d v="1899-12-30T07:11:25"/>
    <d v="1899-12-30T17:25:19"/>
    <n v="6.5"/>
    <n v="92.9"/>
  </r>
  <r>
    <x v="659"/>
    <d v="1899-12-30T07:13:19"/>
    <d v="1899-12-30T17:23:06"/>
    <n v="3.9"/>
    <n v="92.9"/>
  </r>
  <r>
    <x v="660"/>
    <d v="1899-12-30T07:15:13"/>
    <d v="1899-12-30T17:20:54"/>
    <n v="3.4"/>
    <n v="92.9"/>
  </r>
  <r>
    <x v="661"/>
    <d v="1899-12-30T07:17:08"/>
    <d v="1899-12-30T17:18:43"/>
    <n v="6.3"/>
    <n v="87.9"/>
  </r>
  <r>
    <x v="662"/>
    <d v="1899-12-30T07:19:02"/>
    <d v="1899-12-30T17:16:33"/>
    <n v="5.9"/>
    <n v="92.9"/>
  </r>
  <r>
    <x v="663"/>
    <d v="1899-12-30T07:20:58"/>
    <d v="1899-12-30T17:14:24"/>
    <n v="6.7"/>
    <n v="91.4"/>
  </r>
  <r>
    <x v="664"/>
    <d v="1899-12-30T07:22:53"/>
    <d v="1899-12-30T17:12:17"/>
    <n v="5.0999999999999996"/>
    <n v="60.8"/>
  </r>
  <r>
    <x v="665"/>
    <d v="1899-12-30T07:24:48"/>
    <d v="1899-12-30T17:10:11"/>
    <n v="4.2"/>
    <n v="53.8"/>
  </r>
  <r>
    <x v="666"/>
    <d v="1899-12-30T07:26:44"/>
    <d v="1899-12-30T17:08:06"/>
    <n v="7.3"/>
    <n v="92.5"/>
  </r>
  <r>
    <x v="667"/>
    <d v="1899-12-30T07:28:40"/>
    <d v="1899-12-30T17:06:03"/>
    <n v="7.1"/>
    <n v="57.7"/>
  </r>
  <r>
    <x v="668"/>
    <d v="1899-12-30T06:30:36"/>
    <d v="1899-12-30T16:04:01"/>
    <n v="5.6"/>
    <n v="58.1"/>
  </r>
  <r>
    <x v="669"/>
    <d v="1899-12-30T06:32:32"/>
    <d v="1899-12-30T16:02:01"/>
    <n v="5.0999999999999996"/>
    <n v="74.7"/>
  </r>
  <r>
    <x v="670"/>
    <d v="1899-12-30T06:34:28"/>
    <d v="1899-12-30T16:00:02"/>
    <n v="2.8"/>
    <n v="81.7"/>
  </r>
  <r>
    <x v="671"/>
    <d v="1899-12-30T06:36:25"/>
    <d v="1899-12-30T15:58:05"/>
    <n v="5.0999999999999996"/>
    <n v="80.5"/>
  </r>
  <r>
    <x v="672"/>
    <d v="1899-12-30T06:38:21"/>
    <d v="1899-12-30T15:56:09"/>
    <s v="3"/>
    <n v="89.8"/>
  </r>
  <r>
    <x v="673"/>
    <d v="1899-12-30T06:40:17"/>
    <d v="1899-12-30T15:54:15"/>
    <n v="2.1"/>
    <n v="85.6"/>
  </r>
  <r>
    <x v="674"/>
    <d v="1899-12-30T06:42:14"/>
    <d v="1899-12-30T15:52:23"/>
    <n v="3.5"/>
    <n v="89.1"/>
  </r>
  <r>
    <x v="675"/>
    <d v="1899-12-30T06:44:10"/>
    <d v="1899-12-30T15:50:33"/>
    <n v="4.4000000000000004"/>
    <n v="91.4"/>
  </r>
  <r>
    <x v="676"/>
    <d v="1899-12-30T06:46:06"/>
    <d v="1899-12-30T15:48:44"/>
    <n v="3.4"/>
    <s v="91"/>
  </r>
  <r>
    <x v="677"/>
    <d v="1899-12-30T06:48:01"/>
    <d v="1899-12-30T15:46:58"/>
    <n v="0.9"/>
    <n v="41.4"/>
  </r>
  <r>
    <x v="678"/>
    <d v="1899-12-30T06:49:57"/>
    <d v="1899-12-30T15:45:13"/>
    <n v="-0.6"/>
    <n v="75.900000000000006"/>
  </r>
  <r>
    <x v="679"/>
    <d v="1899-12-30T06:51:52"/>
    <d v="1899-12-30T15:43:31"/>
    <n v="-0.3"/>
    <n v="92.9"/>
  </r>
  <r>
    <x v="680"/>
    <d v="1899-12-30T06:53:47"/>
    <d v="1899-12-30T15:41:50"/>
    <n v="-0.9"/>
    <n v="92.2"/>
  </r>
  <r>
    <x v="681"/>
    <d v="1899-12-30T06:55:41"/>
    <d v="1899-12-30T15:40:12"/>
    <n v="-1.5"/>
    <n v="57.7"/>
  </r>
  <r>
    <x v="682"/>
    <d v="1899-12-30T06:57:35"/>
    <d v="1899-12-30T15:38:36"/>
    <s v="1"/>
    <n v="90.2"/>
  </r>
  <r>
    <x v="683"/>
    <d v="1899-12-30T06:59:28"/>
    <d v="1899-12-30T15:37:02"/>
    <n v="1.1000000000000001"/>
    <n v="75.5"/>
  </r>
  <r>
    <x v="684"/>
    <d v="1899-12-30T07:01:21"/>
    <d v="1899-12-30T15:35:31"/>
    <n v="0.2"/>
    <n v="82.5"/>
  </r>
  <r>
    <x v="685"/>
    <d v="1899-12-30T07:03:13"/>
    <d v="1899-12-30T15:34:02"/>
    <n v="2.4"/>
    <n v="92.5"/>
  </r>
  <r>
    <x v="686"/>
    <d v="1899-12-30T07:05:04"/>
    <d v="1899-12-30T15:32:36"/>
    <n v="5.9"/>
    <n v="93.1"/>
  </r>
  <r>
    <x v="687"/>
    <d v="1899-12-30T07:06:54"/>
    <d v="1899-12-30T15:31:12"/>
    <n v="7.1"/>
    <n v="87.5"/>
  </r>
  <r>
    <x v="688"/>
    <d v="1899-12-30T07:08:44"/>
    <d v="1899-12-30T15:29:50"/>
    <n v="7.1"/>
    <n v="89.1"/>
  </r>
  <r>
    <x v="689"/>
    <d v="1899-12-30T07:10:32"/>
    <d v="1899-12-30T15:28:32"/>
    <n v="6.7"/>
    <n v="83.2"/>
  </r>
  <r>
    <x v="690"/>
    <d v="1899-12-30T07:12:20"/>
    <d v="1899-12-30T15:27:16"/>
    <n v="7.4"/>
    <n v="45.7"/>
  </r>
  <r>
    <x v="691"/>
    <d v="1899-12-30T07:14:06"/>
    <d v="1899-12-30T15:26:03"/>
    <n v="3.8"/>
    <n v="75.099999999999994"/>
  </r>
  <r>
    <x v="692"/>
    <d v="1899-12-30T07:15:50"/>
    <d v="1899-12-30T15:24:52"/>
    <n v="3.2"/>
    <n v="88.5"/>
  </r>
  <r>
    <x v="693"/>
    <d v="1899-12-30T07:17:34"/>
    <d v="1899-12-30T15:23:45"/>
    <n v="3.1"/>
    <n v="63.9"/>
  </r>
  <r>
    <x v="694"/>
    <d v="1899-12-30T07:19:16"/>
    <d v="1899-12-30T15:22:41"/>
    <n v="1.8"/>
    <n v="75.400000000000006"/>
  </r>
  <r>
    <x v="695"/>
    <d v="1899-12-30T07:20:56"/>
    <d v="1899-12-30T15:21:39"/>
    <n v="2.5"/>
    <n v="88.3"/>
  </r>
  <r>
    <x v="696"/>
    <d v="1899-12-30T07:22:35"/>
    <d v="1899-12-30T15:20:41"/>
    <n v="2.4"/>
    <n v="87.5"/>
  </r>
  <r>
    <x v="697"/>
    <d v="1899-12-30T07:24:12"/>
    <d v="1899-12-30T15:19:46"/>
    <n v="-2.2999999999999998"/>
    <n v="84.1"/>
  </r>
  <r>
    <x v="698"/>
    <d v="1899-12-30T07:25:47"/>
    <d v="1899-12-30T15:18:54"/>
    <n v="-0.8"/>
    <n v="49.6"/>
  </r>
  <r>
    <x v="699"/>
    <d v="1899-12-30T07:27:21"/>
    <d v="1899-12-30T15:18:06"/>
    <n v="0.8"/>
    <n v="92.6"/>
  </r>
  <r>
    <x v="700"/>
    <d v="1899-12-30T07:28:52"/>
    <d v="1899-12-30T15:17:21"/>
    <n v="1.1000000000000001"/>
    <n v="69.7"/>
  </r>
  <r>
    <x v="701"/>
    <d v="1899-12-30T07:30:21"/>
    <d v="1899-12-30T15:16:39"/>
    <n v="0.3"/>
    <n v="91.4"/>
  </r>
  <r>
    <x v="702"/>
    <d v="1899-12-30T07:31:48"/>
    <d v="1899-12-30T15:16:00"/>
    <n v="-0.3"/>
    <n v="72.400000000000006"/>
  </r>
  <r>
    <x v="703"/>
    <d v="1899-12-30T07:33:13"/>
    <d v="1899-12-30T15:15:25"/>
    <n v="-2.6"/>
    <n v="66.2"/>
  </r>
  <r>
    <x v="704"/>
    <d v="1899-12-30T07:34:35"/>
    <d v="1899-12-30T15:14:54"/>
    <n v="0.7"/>
    <n v="90.1"/>
  </r>
  <r>
    <x v="705"/>
    <d v="1899-12-30T07:35:54"/>
    <d v="1899-12-30T15:14:26"/>
    <n v="1.3"/>
    <n v="63.1"/>
  </r>
  <r>
    <x v="706"/>
    <d v="1899-12-30T07:37:11"/>
    <d v="1899-12-30T15:14:02"/>
    <n v="-2.5"/>
    <n v="49.6"/>
  </r>
  <r>
    <x v="707"/>
    <d v="1899-12-30T07:38:26"/>
    <d v="1899-12-30T15:13:42"/>
    <n v="4.5999999999999996"/>
    <n v="91.8"/>
  </r>
  <r>
    <x v="708"/>
    <d v="1899-12-30T07:39:37"/>
    <d v="1899-12-30T15:13:25"/>
    <n v="7.7"/>
    <n v="92.5"/>
  </r>
  <r>
    <x v="709"/>
    <d v="1899-12-30T07:40:46"/>
    <d v="1899-12-30T15:13:12"/>
    <n v="7.6"/>
    <n v="92.9"/>
  </r>
  <r>
    <x v="710"/>
    <d v="1899-12-30T07:41:51"/>
    <d v="1899-12-30T15:13:02"/>
    <n v="5.9"/>
    <n v="92.9"/>
  </r>
  <r>
    <x v="711"/>
    <d v="1899-12-30T07:42:54"/>
    <d v="1899-12-30T15:12:57"/>
    <n v="-3.7"/>
    <n v="52.7"/>
  </r>
  <r>
    <x v="712"/>
    <d v="1899-12-30T07:43:54"/>
    <d v="1899-12-30T15:12:55"/>
    <n v="-3.8"/>
    <n v="59.6"/>
  </r>
  <r>
    <x v="713"/>
    <d v="1899-12-30T07:44:50"/>
    <d v="1899-12-30T15:12:57"/>
    <n v="0.8"/>
    <n v="91.4"/>
  </r>
  <r>
    <x v="714"/>
    <d v="1899-12-30T07:45:43"/>
    <d v="1899-12-30T15:13:03"/>
    <n v="-0.2"/>
    <n v="75.5"/>
  </r>
  <r>
    <x v="715"/>
    <d v="1899-12-30T07:46:33"/>
    <d v="1899-12-30T15:13:12"/>
    <n v="-1.3"/>
    <n v="89.4"/>
  </r>
  <r>
    <x v="716"/>
    <d v="1899-12-30T07:47:19"/>
    <d v="1899-12-30T15:13:26"/>
    <n v="-1.5"/>
    <n v="92.9"/>
  </r>
  <r>
    <x v="717"/>
    <d v="1899-12-30T07:48:02"/>
    <d v="1899-12-30T15:13:43"/>
    <s v="-1"/>
    <n v="92.9"/>
  </r>
  <r>
    <x v="718"/>
    <d v="1899-12-30T07:48:41"/>
    <d v="1899-12-30T15:14:04"/>
    <n v="1.5"/>
    <n v="92.9"/>
  </r>
  <r>
    <x v="719"/>
    <d v="1899-12-30T07:49:17"/>
    <d v="1899-12-30T15:14:29"/>
    <n v="2.7"/>
    <n v="69.7"/>
  </r>
  <r>
    <x v="720"/>
    <d v="1899-12-30T07:49:49"/>
    <d v="1899-12-30T15:14:57"/>
    <n v="0.7"/>
    <n v="92.9"/>
  </r>
  <r>
    <x v="721"/>
    <d v="1899-12-30T07:50:17"/>
    <d v="1899-12-30T15:15:29"/>
    <n v="-0.4"/>
    <n v="62.7"/>
  </r>
  <r>
    <x v="722"/>
    <d v="1899-12-30T07:50:42"/>
    <d v="1899-12-30T15:16:05"/>
    <s v="1"/>
    <n v="92.5"/>
  </r>
  <r>
    <x v="723"/>
    <d v="1899-12-30T07:51:03"/>
    <d v="1899-12-30T15:16:45"/>
    <n v="1.3"/>
    <n v="92.9"/>
  </r>
  <r>
    <x v="724"/>
    <d v="1899-12-30T07:51:21"/>
    <d v="1899-12-30T15:17:28"/>
    <n v="2.7"/>
    <n v="76.7"/>
  </r>
  <r>
    <x v="725"/>
    <d v="1899-12-30T07:51:34"/>
    <d v="1899-12-30T15:18:14"/>
    <n v="6.8"/>
    <n v="89.4"/>
  </r>
  <r>
    <x v="726"/>
    <d v="1899-12-30T07:51:44"/>
    <d v="1899-12-30T15:19:04"/>
    <n v="2.9"/>
    <n v="82.9"/>
  </r>
  <r>
    <x v="727"/>
    <d v="1899-12-30T07:51:51"/>
    <d v="1899-12-30T15:19:58"/>
    <s v="1"/>
    <n v="71.599999999999994"/>
  </r>
  <r>
    <x v="728"/>
    <d v="1899-12-30T07:51:53"/>
    <d v="1899-12-30T15:20:55"/>
    <n v="0.1"/>
    <n v="57.3"/>
  </r>
  <r>
    <x v="729"/>
    <d v="1899-12-30T07:51:52"/>
    <d v="1899-12-30T15:21:55"/>
    <n v="0.8"/>
    <n v="63.5"/>
  </r>
  <r>
    <x v="730"/>
    <d v="1899-12-30T07:51:47"/>
    <d v="1899-12-30T15:22:58"/>
    <n v="-0.4"/>
    <n v="7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60CFA-51C8-4DF3-A722-1288BBC7EA78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30" firstHeaderRow="0" firstDataRow="1" firstDataCol="1"/>
  <pivotFields count="7">
    <pivotField numFmtId="14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numFmtId="164" showAll="0"/>
    <pivotField numFmtId="164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6"/>
    <field x="5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srednia dobowa temperatura" fld="3" subtotal="average" baseField="5" baseItem="1" numFmtId="2"/>
    <dataField name="Średnia z procent zachmurzenia" fld="4" subtotal="average" baseField="5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4A0005-9C4F-4BC6-A0A8-DD07851AD772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wschod" tableColumnId="2"/>
      <queryTableField id="3" name="zachod" tableColumnId="3"/>
      <queryTableField id="4" name="srednia dobowa temperatura" tableColumnId="4"/>
      <queryTableField id="5" name="procent zachmurzeni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39E74-8ACA-419A-977E-FEF613C91B2E}" name="dane" displayName="dane" ref="A1:E732" tableType="queryTable" totalsRowShown="0">
  <autoFilter ref="A1:E732" xr:uid="{A0239E74-8ACA-419A-977E-FEF613C91B2E}"/>
  <tableColumns count="5">
    <tableColumn id="1" xr3:uid="{8908706A-0709-428A-A672-D245A7991683}" uniqueName="1" name="data" queryTableFieldId="1" dataDxfId="4"/>
    <tableColumn id="2" xr3:uid="{6ABB6662-C6B9-400C-9CE2-C5CC388EDAEA}" uniqueName="2" name="wschod" queryTableFieldId="2" dataDxfId="3"/>
    <tableColumn id="3" xr3:uid="{8351ACDF-8840-409F-9309-D0BC448C77EF}" uniqueName="3" name="zachod" queryTableFieldId="3" dataDxfId="2"/>
    <tableColumn id="4" xr3:uid="{4F3288AD-F66B-4548-999E-FE8BB7E46B56}" uniqueName="4" name="srednia dobowa temperatura" queryTableFieldId="4" dataDxfId="1"/>
    <tableColumn id="5" xr3:uid="{FA9FF932-814A-40DD-A8A8-2270A479A472}" uniqueName="5" name="procent zachmurzenia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5B14-03E8-4F8D-8079-A40DB75CF9E6}">
  <dimension ref="A3:C3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36.140625" bestFit="1" customWidth="1"/>
    <col min="3" max="3" width="30" bestFit="1" customWidth="1"/>
  </cols>
  <sheetData>
    <row r="3" spans="1:3" x14ac:dyDescent="0.25">
      <c r="A3" s="4" t="s">
        <v>87</v>
      </c>
      <c r="B3" t="s">
        <v>103</v>
      </c>
      <c r="C3" t="s">
        <v>104</v>
      </c>
    </row>
    <row r="4" spans="1:3" x14ac:dyDescent="0.25">
      <c r="A4" s="5" t="s">
        <v>89</v>
      </c>
      <c r="B4" s="6">
        <v>9.1457575757575817</v>
      </c>
      <c r="C4" s="6">
        <v>62.77425149700592</v>
      </c>
    </row>
    <row r="5" spans="1:3" x14ac:dyDescent="0.25">
      <c r="A5" s="7" t="s">
        <v>91</v>
      </c>
      <c r="B5" s="6">
        <v>-2.4999999999999967E-2</v>
      </c>
      <c r="C5" s="6">
        <v>78.186666666666682</v>
      </c>
    </row>
    <row r="6" spans="1:3" x14ac:dyDescent="0.25">
      <c r="A6" s="7" t="s">
        <v>92</v>
      </c>
      <c r="B6" s="6">
        <v>-3.7037037037037035E-2</v>
      </c>
      <c r="C6" s="6">
        <v>68.433333333333351</v>
      </c>
    </row>
    <row r="7" spans="1:3" x14ac:dyDescent="0.25">
      <c r="A7" s="7" t="s">
        <v>93</v>
      </c>
      <c r="B7" s="6">
        <v>4.658620689655173</v>
      </c>
      <c r="C7" s="6">
        <v>61.228000000000009</v>
      </c>
    </row>
    <row r="8" spans="1:3" x14ac:dyDescent="0.25">
      <c r="A8" s="7" t="s">
        <v>94</v>
      </c>
      <c r="B8" s="6">
        <v>7.8777777777777773</v>
      </c>
      <c r="C8" s="6">
        <v>58.492307692307691</v>
      </c>
    </row>
    <row r="9" spans="1:3" x14ac:dyDescent="0.25">
      <c r="A9" s="7" t="s">
        <v>95</v>
      </c>
      <c r="B9" s="6">
        <v>11.842857142857143</v>
      </c>
      <c r="C9" s="6">
        <v>62.019999999999989</v>
      </c>
    </row>
    <row r="10" spans="1:3" x14ac:dyDescent="0.25">
      <c r="A10" s="7" t="s">
        <v>96</v>
      </c>
      <c r="B10" s="6">
        <v>15.788461538461538</v>
      </c>
      <c r="C10" s="6">
        <v>55.420689655172424</v>
      </c>
    </row>
    <row r="11" spans="1:3" x14ac:dyDescent="0.25">
      <c r="A11" s="7" t="s">
        <v>97</v>
      </c>
      <c r="B11" s="6">
        <v>18.278571428571432</v>
      </c>
      <c r="C11" s="6">
        <v>56.535714285714292</v>
      </c>
    </row>
    <row r="12" spans="1:3" x14ac:dyDescent="0.25">
      <c r="A12" s="7" t="s">
        <v>98</v>
      </c>
      <c r="B12" s="6">
        <v>20.679999999999996</v>
      </c>
      <c r="C12" s="6">
        <v>32.657142857142858</v>
      </c>
    </row>
    <row r="13" spans="1:3" x14ac:dyDescent="0.25">
      <c r="A13" s="7" t="s">
        <v>99</v>
      </c>
      <c r="B13" s="6">
        <v>14.573333333333331</v>
      </c>
      <c r="C13" s="6">
        <v>62.45</v>
      </c>
    </row>
    <row r="14" spans="1:3" x14ac:dyDescent="0.25">
      <c r="A14" s="7" t="s">
        <v>100</v>
      </c>
      <c r="B14" s="6">
        <v>7.0666666666666682</v>
      </c>
      <c r="C14" s="6">
        <v>59.13225806451613</v>
      </c>
    </row>
    <row r="15" spans="1:3" x14ac:dyDescent="0.25">
      <c r="A15" s="7" t="s">
        <v>101</v>
      </c>
      <c r="B15" s="6">
        <v>5.5000000000000018</v>
      </c>
      <c r="C15" s="6">
        <v>86.710714285714261</v>
      </c>
    </row>
    <row r="16" spans="1:3" x14ac:dyDescent="0.25">
      <c r="A16" s="7" t="s">
        <v>102</v>
      </c>
      <c r="B16" s="6">
        <v>3.5620689655172431</v>
      </c>
      <c r="C16" s="6">
        <v>71.627586206896552</v>
      </c>
    </row>
    <row r="17" spans="1:3" x14ac:dyDescent="0.25">
      <c r="A17" s="5" t="s">
        <v>90</v>
      </c>
      <c r="B17" s="6">
        <v>8.4758112094395219</v>
      </c>
      <c r="C17" s="6">
        <v>65.451497005988074</v>
      </c>
    </row>
    <row r="18" spans="1:3" x14ac:dyDescent="0.25">
      <c r="A18" s="7" t="s">
        <v>91</v>
      </c>
      <c r="B18" s="6">
        <v>-4.8366666666666642</v>
      </c>
      <c r="C18" s="6">
        <v>75.089285714285708</v>
      </c>
    </row>
    <row r="19" spans="1:3" x14ac:dyDescent="0.25">
      <c r="A19" s="7" t="s">
        <v>92</v>
      </c>
      <c r="B19" s="6">
        <v>1.9499999999999997</v>
      </c>
      <c r="C19" s="6">
        <v>79.281481481481507</v>
      </c>
    </row>
    <row r="20" spans="1:3" x14ac:dyDescent="0.25">
      <c r="A20" s="7" t="s">
        <v>93</v>
      </c>
      <c r="B20" s="6">
        <v>2.6148148148148147</v>
      </c>
      <c r="C20" s="6">
        <v>76.382142857142853</v>
      </c>
    </row>
    <row r="21" spans="1:3" x14ac:dyDescent="0.25">
      <c r="A21" s="7" t="s">
        <v>94</v>
      </c>
      <c r="B21" s="6">
        <v>8.1517241379310352</v>
      </c>
      <c r="C21" s="6">
        <v>68.31851851851853</v>
      </c>
    </row>
    <row r="22" spans="1:3" x14ac:dyDescent="0.25">
      <c r="A22" s="7" t="s">
        <v>95</v>
      </c>
      <c r="B22" s="6">
        <v>15.151851851851852</v>
      </c>
      <c r="C22" s="6">
        <v>45.027999999999999</v>
      </c>
    </row>
    <row r="23" spans="1:3" x14ac:dyDescent="0.25">
      <c r="A23" s="7" t="s">
        <v>96</v>
      </c>
      <c r="B23" s="6">
        <v>18.155172413793103</v>
      </c>
      <c r="C23" s="6">
        <v>44.017857142857132</v>
      </c>
    </row>
    <row r="24" spans="1:3" x14ac:dyDescent="0.25">
      <c r="A24" s="7" t="s">
        <v>97</v>
      </c>
      <c r="B24" s="6">
        <v>18.510714285714283</v>
      </c>
      <c r="C24" s="6">
        <v>63.122222222222213</v>
      </c>
    </row>
    <row r="25" spans="1:3" x14ac:dyDescent="0.25">
      <c r="A25" s="7" t="s">
        <v>98</v>
      </c>
      <c r="B25" s="6">
        <v>17.606896551724134</v>
      </c>
      <c r="C25" s="6">
        <v>54.896428571428579</v>
      </c>
    </row>
    <row r="26" spans="1:3" x14ac:dyDescent="0.25">
      <c r="A26" s="7" t="s">
        <v>99</v>
      </c>
      <c r="B26" s="6">
        <v>14.588888888888894</v>
      </c>
      <c r="C26" s="6">
        <v>37.972000000000001</v>
      </c>
    </row>
    <row r="27" spans="1:3" x14ac:dyDescent="0.25">
      <c r="A27" s="7" t="s">
        <v>100</v>
      </c>
      <c r="B27" s="6">
        <v>6.3935483870967733</v>
      </c>
      <c r="C27" s="6">
        <v>74.780645161290337</v>
      </c>
    </row>
    <row r="28" spans="1:3" x14ac:dyDescent="0.25">
      <c r="A28" s="7" t="s">
        <v>101</v>
      </c>
      <c r="B28" s="6">
        <v>2.5464285714285713</v>
      </c>
      <c r="C28" s="6">
        <v>80.086206896551715</v>
      </c>
    </row>
    <row r="29" spans="1:3" x14ac:dyDescent="0.25">
      <c r="A29" s="7" t="s">
        <v>102</v>
      </c>
      <c r="B29" s="6">
        <v>1.1714285714285713</v>
      </c>
      <c r="C29" s="6">
        <v>78.864516129032296</v>
      </c>
    </row>
    <row r="30" spans="1:3" x14ac:dyDescent="0.25">
      <c r="A30" s="5" t="s">
        <v>88</v>
      </c>
      <c r="B30" s="6">
        <v>8.8062780269058347</v>
      </c>
      <c r="C30" s="6">
        <v>64.112874251496947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8CBE-0DB2-4276-B690-F35F5A7DB2FE}">
  <dimension ref="A1:D25"/>
  <sheetViews>
    <sheetView workbookViewId="0">
      <selection activeCell="I28" sqref="I28"/>
    </sheetView>
  </sheetViews>
  <sheetFormatPr defaultRowHeight="15" x14ac:dyDescent="0.25"/>
  <cols>
    <col min="2" max="2" width="8" bestFit="1" customWidth="1"/>
    <col min="3" max="3" width="19.28515625" bestFit="1" customWidth="1"/>
    <col min="4" max="4" width="27.140625" bestFit="1" customWidth="1"/>
  </cols>
  <sheetData>
    <row r="1" spans="1:4" x14ac:dyDescent="0.25">
      <c r="A1" t="s">
        <v>108</v>
      </c>
      <c r="B1" t="s">
        <v>105</v>
      </c>
      <c r="C1" t="s">
        <v>106</v>
      </c>
      <c r="D1" t="s">
        <v>107</v>
      </c>
    </row>
    <row r="2" spans="1:4" x14ac:dyDescent="0.25">
      <c r="A2">
        <v>2015</v>
      </c>
      <c r="B2" s="7" t="s">
        <v>91</v>
      </c>
      <c r="C2" s="6">
        <v>-2.4999999999999967E-2</v>
      </c>
      <c r="D2" s="6">
        <v>78.186666666666682</v>
      </c>
    </row>
    <row r="3" spans="1:4" x14ac:dyDescent="0.25">
      <c r="B3" s="7" t="s">
        <v>92</v>
      </c>
      <c r="C3" s="6">
        <v>-3.7037037037037035E-2</v>
      </c>
      <c r="D3" s="6">
        <v>68.433333333333351</v>
      </c>
    </row>
    <row r="4" spans="1:4" x14ac:dyDescent="0.25">
      <c r="B4" s="7" t="s">
        <v>93</v>
      </c>
      <c r="C4" s="6">
        <v>4.658620689655173</v>
      </c>
      <c r="D4" s="6">
        <v>61.228000000000009</v>
      </c>
    </row>
    <row r="5" spans="1:4" x14ac:dyDescent="0.25">
      <c r="B5" s="7" t="s">
        <v>94</v>
      </c>
      <c r="C5" s="6">
        <v>7.8777777777777773</v>
      </c>
      <c r="D5" s="6">
        <v>58.492307692307691</v>
      </c>
    </row>
    <row r="6" spans="1:4" x14ac:dyDescent="0.25">
      <c r="B6" s="7" t="s">
        <v>95</v>
      </c>
      <c r="C6" s="6">
        <v>11.842857142857143</v>
      </c>
      <c r="D6" s="6">
        <v>62.019999999999989</v>
      </c>
    </row>
    <row r="7" spans="1:4" x14ac:dyDescent="0.25">
      <c r="B7" s="7" t="s">
        <v>96</v>
      </c>
      <c r="C7" s="6">
        <v>15.788461538461538</v>
      </c>
      <c r="D7" s="6">
        <v>55.420689655172424</v>
      </c>
    </row>
    <row r="8" spans="1:4" x14ac:dyDescent="0.25">
      <c r="B8" s="7" t="s">
        <v>97</v>
      </c>
      <c r="C8" s="6">
        <v>18.278571428571432</v>
      </c>
      <c r="D8" s="6">
        <v>56.535714285714292</v>
      </c>
    </row>
    <row r="9" spans="1:4" x14ac:dyDescent="0.25">
      <c r="B9" s="7" t="s">
        <v>98</v>
      </c>
      <c r="C9" s="6">
        <v>20.679999999999996</v>
      </c>
      <c r="D9" s="6">
        <v>32.657142857142858</v>
      </c>
    </row>
    <row r="10" spans="1:4" x14ac:dyDescent="0.25">
      <c r="B10" s="7" t="s">
        <v>99</v>
      </c>
      <c r="C10" s="6">
        <v>14.573333333333331</v>
      </c>
      <c r="D10" s="6">
        <v>62.45</v>
      </c>
    </row>
    <row r="11" spans="1:4" x14ac:dyDescent="0.25">
      <c r="B11" s="7" t="s">
        <v>100</v>
      </c>
      <c r="C11" s="6">
        <v>7.0666666666666682</v>
      </c>
      <c r="D11" s="6">
        <v>59.13225806451613</v>
      </c>
    </row>
    <row r="12" spans="1:4" x14ac:dyDescent="0.25">
      <c r="B12" s="7" t="s">
        <v>101</v>
      </c>
      <c r="C12" s="6">
        <v>5.5000000000000018</v>
      </c>
      <c r="D12" s="6">
        <v>86.710714285714261</v>
      </c>
    </row>
    <row r="13" spans="1:4" x14ac:dyDescent="0.25">
      <c r="B13" s="7" t="s">
        <v>102</v>
      </c>
      <c r="C13" s="6">
        <v>3.5620689655172431</v>
      </c>
      <c r="D13" s="6">
        <v>71.627586206896552</v>
      </c>
    </row>
    <row r="14" spans="1:4" x14ac:dyDescent="0.25">
      <c r="A14">
        <v>2016</v>
      </c>
      <c r="B14" s="7" t="s">
        <v>91</v>
      </c>
      <c r="C14" s="6">
        <v>-4.8366666666666642</v>
      </c>
      <c r="D14" s="6">
        <v>75.089285714285708</v>
      </c>
    </row>
    <row r="15" spans="1:4" x14ac:dyDescent="0.25">
      <c r="B15" s="7" t="s">
        <v>92</v>
      </c>
      <c r="C15" s="6">
        <v>1.9499999999999997</v>
      </c>
      <c r="D15" s="6">
        <v>79.281481481481507</v>
      </c>
    </row>
    <row r="16" spans="1:4" x14ac:dyDescent="0.25">
      <c r="B16" s="7" t="s">
        <v>93</v>
      </c>
      <c r="C16" s="6">
        <v>2.6148148148148147</v>
      </c>
      <c r="D16" s="6">
        <v>76.382142857142853</v>
      </c>
    </row>
    <row r="17" spans="2:4" x14ac:dyDescent="0.25">
      <c r="B17" s="7" t="s">
        <v>94</v>
      </c>
      <c r="C17" s="6">
        <v>8.1517241379310352</v>
      </c>
      <c r="D17" s="6">
        <v>68.31851851851853</v>
      </c>
    </row>
    <row r="18" spans="2:4" x14ac:dyDescent="0.25">
      <c r="B18" s="7" t="s">
        <v>95</v>
      </c>
      <c r="C18" s="6">
        <v>15.151851851851852</v>
      </c>
      <c r="D18" s="6">
        <v>45.027999999999999</v>
      </c>
    </row>
    <row r="19" spans="2:4" x14ac:dyDescent="0.25">
      <c r="B19" s="7" t="s">
        <v>96</v>
      </c>
      <c r="C19" s="6">
        <v>18.155172413793103</v>
      </c>
      <c r="D19" s="6">
        <v>44.017857142857132</v>
      </c>
    </row>
    <row r="20" spans="2:4" x14ac:dyDescent="0.25">
      <c r="B20" s="7" t="s">
        <v>97</v>
      </c>
      <c r="C20" s="6">
        <v>18.510714285714283</v>
      </c>
      <c r="D20" s="6">
        <v>63.122222222222213</v>
      </c>
    </row>
    <row r="21" spans="2:4" x14ac:dyDescent="0.25">
      <c r="B21" s="7" t="s">
        <v>98</v>
      </c>
      <c r="C21" s="6">
        <v>17.606896551724134</v>
      </c>
      <c r="D21" s="6">
        <v>54.896428571428579</v>
      </c>
    </row>
    <row r="22" spans="2:4" x14ac:dyDescent="0.25">
      <c r="B22" s="7" t="s">
        <v>99</v>
      </c>
      <c r="C22" s="6">
        <v>14.588888888888894</v>
      </c>
      <c r="D22" s="6">
        <v>37.972000000000001</v>
      </c>
    </row>
    <row r="23" spans="2:4" x14ac:dyDescent="0.25">
      <c r="B23" s="7" t="s">
        <v>100</v>
      </c>
      <c r="C23" s="6">
        <v>6.3935483870967733</v>
      </c>
      <c r="D23" s="6">
        <v>74.780645161290337</v>
      </c>
    </row>
    <row r="24" spans="2:4" x14ac:dyDescent="0.25">
      <c r="B24" s="7" t="s">
        <v>101</v>
      </c>
      <c r="C24" s="6">
        <v>2.5464285714285713</v>
      </c>
      <c r="D24" s="6">
        <v>80.086206896551715</v>
      </c>
    </row>
    <row r="25" spans="2:4" x14ac:dyDescent="0.25">
      <c r="B25" s="7" t="s">
        <v>102</v>
      </c>
      <c r="C25" s="6">
        <v>1.1714285714285713</v>
      </c>
      <c r="D25" s="6">
        <v>78.864516129032296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F92D-5AE2-4DC3-85F8-60CE0A7C1644}">
  <dimension ref="A1:S732"/>
  <sheetViews>
    <sheetView tabSelected="1" workbookViewId="0">
      <selection activeCell="G19" sqref="G19"/>
    </sheetView>
  </sheetViews>
  <sheetFormatPr defaultRowHeight="15" x14ac:dyDescent="0.25"/>
  <cols>
    <col min="1" max="1" width="10.140625" bestFit="1" customWidth="1"/>
    <col min="2" max="3" width="8.140625" bestFit="1" customWidth="1"/>
    <col min="4" max="4" width="19.7109375" bestFit="1" customWidth="1"/>
    <col min="5" max="5" width="20.85546875" bestFit="1" customWidth="1"/>
    <col min="7" max="7" width="19.85546875" bestFit="1" customWidth="1"/>
    <col min="8" max="8" width="18.140625" bestFit="1" customWidth="1"/>
    <col min="9" max="9" width="23.7109375" bestFit="1" customWidth="1"/>
    <col min="11" max="11" width="13.85546875" bestFit="1" customWidth="1"/>
    <col min="12" max="12" width="17.5703125" bestFit="1" customWidth="1"/>
    <col min="13" max="13" width="23.28515625" style="17" bestFit="1" customWidth="1"/>
    <col min="14" max="14" width="14.42578125" style="16" bestFit="1" customWidth="1"/>
    <col min="15" max="15" width="13.7109375" bestFit="1" customWidth="1"/>
    <col min="16" max="16" width="18.28515625" bestFit="1" customWidth="1"/>
    <col min="17" max="17" width="20.28515625" bestFit="1" customWidth="1"/>
    <col min="18" max="18" width="45.42578125" bestFit="1" customWidth="1"/>
    <col min="19" max="19" width="25" bestFit="1" customWidth="1"/>
  </cols>
  <sheetData>
    <row r="1" spans="1:19" x14ac:dyDescent="0.25">
      <c r="A1" s="3" t="s">
        <v>113</v>
      </c>
      <c r="B1" s="3" t="s">
        <v>112</v>
      </c>
      <c r="C1" s="3" t="s">
        <v>111</v>
      </c>
      <c r="D1" s="3" t="s">
        <v>110</v>
      </c>
      <c r="E1" s="3" t="s">
        <v>109</v>
      </c>
      <c r="F1" s="3" t="s">
        <v>114</v>
      </c>
      <c r="G1" s="3" t="s">
        <v>118</v>
      </c>
      <c r="H1" s="3" t="s">
        <v>116</v>
      </c>
      <c r="I1" s="3" t="s">
        <v>120</v>
      </c>
      <c r="J1" s="3" t="s">
        <v>119</v>
      </c>
      <c r="K1" s="3" t="s">
        <v>123</v>
      </c>
      <c r="L1" s="3" t="s">
        <v>124</v>
      </c>
      <c r="M1" s="20" t="s">
        <v>125</v>
      </c>
      <c r="N1" s="19" t="s">
        <v>126</v>
      </c>
      <c r="O1" s="3" t="s">
        <v>127</v>
      </c>
      <c r="P1" s="3" t="s">
        <v>128</v>
      </c>
      <c r="Q1" s="3" t="s">
        <v>129</v>
      </c>
      <c r="R1" s="3" t="s">
        <v>130</v>
      </c>
    </row>
    <row r="2" spans="1:19" x14ac:dyDescent="0.25">
      <c r="A2" s="8">
        <v>42005</v>
      </c>
      <c r="B2" s="9">
        <v>0.32758101851851851</v>
      </c>
      <c r="C2" s="9">
        <v>0.64131944444444444</v>
      </c>
      <c r="D2" s="10">
        <v>1.9</v>
      </c>
      <c r="E2" s="11">
        <v>92.9</v>
      </c>
      <c r="F2">
        <f>MONTH(A2)</f>
        <v>1</v>
      </c>
      <c r="G2" s="6">
        <f>(C2-B2)*24</f>
        <v>7.5297222222222224</v>
      </c>
      <c r="H2">
        <v>500</v>
      </c>
      <c r="I2" s="18">
        <f>1-E2/100</f>
        <v>7.0999999999999952E-2</v>
      </c>
      <c r="J2">
        <f>($S$5*H2*$S$3*G2*I2)/1000</f>
        <v>1.3365256944444435</v>
      </c>
      <c r="K2">
        <f>IF(G2&lt;17,50*(17-G2)/1000,0)</f>
        <v>0.47351388888888885</v>
      </c>
      <c r="L2" s="18">
        <f>IF(D2&gt;=21,0,(21-D2)*250/1000)</f>
        <v>4.7750000000000004</v>
      </c>
      <c r="M2" s="17">
        <f>$S$7+K2+L2</f>
        <v>10.048513888888889</v>
      </c>
      <c r="N2" s="16">
        <f>J2-M2</f>
        <v>-8.7119881944444462</v>
      </c>
      <c r="O2">
        <f>IF(N2&lt;0,ABS(N2)*0.5,0)</f>
        <v>4.3559940972222231</v>
      </c>
      <c r="P2">
        <f>IF(N2&gt;0,N2*0.2,0)</f>
        <v>0</v>
      </c>
      <c r="Q2">
        <f>SUM($P$2:P2)-SUM($O$2:O2)+SUM($R1:R$2)</f>
        <v>-4.3559940972222231</v>
      </c>
      <c r="R2">
        <f>-IF(F3&lt;&gt;F2,ROUND(Q2,2),0)</f>
        <v>0</v>
      </c>
      <c r="S2" s="3" t="s">
        <v>121</v>
      </c>
    </row>
    <row r="3" spans="1:19" x14ac:dyDescent="0.25">
      <c r="A3" s="12">
        <v>42006</v>
      </c>
      <c r="B3" s="13">
        <v>0.32746527777777779</v>
      </c>
      <c r="C3" s="13">
        <v>0.64210648148148153</v>
      </c>
      <c r="D3" s="14">
        <v>3.2</v>
      </c>
      <c r="E3" s="15">
        <v>90.6</v>
      </c>
      <c r="F3">
        <f t="shared" ref="F3:F66" si="0">MONTH(A3)</f>
        <v>1</v>
      </c>
      <c r="G3" s="6">
        <f t="shared" ref="G3:G66" si="1">(C3-B3)*24</f>
        <v>7.5513888888888898</v>
      </c>
      <c r="H3">
        <f>IF(F3&gt;F2,IF(F3=7,H2,IF(F3&lt;7,H2+100,H2-100)),H2)</f>
        <v>500</v>
      </c>
      <c r="I3" s="18">
        <f t="shared" ref="I3:I66" si="2">1-E3/100</f>
        <v>9.4000000000000083E-2</v>
      </c>
      <c r="J3">
        <f t="shared" ref="J3:J66" si="3">($S$5*H3*$S$3*G3*I3)/1000</f>
        <v>1.7745763888888908</v>
      </c>
      <c r="K3">
        <f t="shared" ref="K3:K66" si="4">IF(G3&lt;17,50*(17-G3)/1000,0)</f>
        <v>0.47243055555555546</v>
      </c>
      <c r="L3" s="18">
        <f t="shared" ref="L3:L66" si="5">IF(D3&gt;=21,0,(21-D3)*250/1000)</f>
        <v>4.45</v>
      </c>
      <c r="M3" s="17">
        <f t="shared" ref="M3:M66" si="6">$S$7+K3+L3</f>
        <v>9.7224305555555546</v>
      </c>
      <c r="N3" s="16">
        <f t="shared" ref="N3:N66" si="7">J3-M3</f>
        <v>-7.947854166666664</v>
      </c>
      <c r="O3">
        <f t="shared" ref="O3:O66" si="8">IF(N3&lt;0,ABS(N3)*0.5,0)</f>
        <v>3.973927083333332</v>
      </c>
      <c r="P3">
        <f t="shared" ref="P3:P66" si="9">IF(N3&gt;0,N3*0.2,0)</f>
        <v>0</v>
      </c>
      <c r="Q3">
        <f>SUM($P$2:P3)-SUM($O$2:O3)+SUM($R$2:R2)</f>
        <v>-8.3299211805555551</v>
      </c>
      <c r="R3">
        <f t="shared" ref="R3:R66" si="10">-IF(F4&lt;&gt;F3,ROUND(Q3,2),0)</f>
        <v>0</v>
      </c>
      <c r="S3" s="3">
        <v>20</v>
      </c>
    </row>
    <row r="4" spans="1:19" x14ac:dyDescent="0.25">
      <c r="A4" s="8">
        <v>42007</v>
      </c>
      <c r="B4" s="9">
        <v>0.32729166666666665</v>
      </c>
      <c r="C4" s="9">
        <v>0.64292824074074073</v>
      </c>
      <c r="D4" s="10">
        <v>2.6</v>
      </c>
      <c r="E4" s="11">
        <v>82.5</v>
      </c>
      <c r="F4">
        <f t="shared" si="0"/>
        <v>1</v>
      </c>
      <c r="G4" s="6">
        <f t="shared" si="1"/>
        <v>7.575277777777778</v>
      </c>
      <c r="H4">
        <f t="shared" ref="H4:H67" si="11">IF(F4&gt;F3,IF(F4=7,H3,IF(F4&lt;7,H3+100,H3-100)),H3)</f>
        <v>500</v>
      </c>
      <c r="I4" s="18">
        <f t="shared" si="2"/>
        <v>0.17500000000000004</v>
      </c>
      <c r="J4">
        <f t="shared" si="3"/>
        <v>3.3141840277777788</v>
      </c>
      <c r="K4">
        <f t="shared" si="4"/>
        <v>0.47123611111111108</v>
      </c>
      <c r="L4" s="18">
        <f t="shared" si="5"/>
        <v>4.5999999999999996</v>
      </c>
      <c r="M4" s="17">
        <f t="shared" si="6"/>
        <v>9.8712361111111093</v>
      </c>
      <c r="N4" s="16">
        <f t="shared" si="7"/>
        <v>-6.5570520833333301</v>
      </c>
      <c r="O4">
        <f t="shared" si="8"/>
        <v>3.2785260416666651</v>
      </c>
      <c r="P4">
        <f t="shared" si="9"/>
        <v>0</v>
      </c>
      <c r="Q4">
        <f>SUM($P$2:P4)-SUM($O$2:O4)+SUM($R$2:R3)</f>
        <v>-11.608447222222221</v>
      </c>
      <c r="R4">
        <f t="shared" si="10"/>
        <v>0</v>
      </c>
      <c r="S4" s="3" t="s">
        <v>117</v>
      </c>
    </row>
    <row r="5" spans="1:19" x14ac:dyDescent="0.25">
      <c r="A5" s="12">
        <v>42008</v>
      </c>
      <c r="B5" s="13">
        <v>0.32708333333333334</v>
      </c>
      <c r="C5" s="13">
        <v>0.64378472222222227</v>
      </c>
      <c r="D5" s="14">
        <v>1.4</v>
      </c>
      <c r="E5" s="15" t="s">
        <v>5</v>
      </c>
      <c r="F5">
        <f t="shared" si="0"/>
        <v>1</v>
      </c>
      <c r="G5" s="6">
        <f t="shared" si="1"/>
        <v>7.600833333333334</v>
      </c>
      <c r="H5">
        <f t="shared" si="11"/>
        <v>500</v>
      </c>
      <c r="I5" s="18">
        <f t="shared" si="2"/>
        <v>0.20999999999999996</v>
      </c>
      <c r="J5">
        <f t="shared" si="3"/>
        <v>3.9904375000000001</v>
      </c>
      <c r="K5">
        <f t="shared" si="4"/>
        <v>0.46995833333333331</v>
      </c>
      <c r="L5" s="18">
        <f t="shared" si="5"/>
        <v>4.9000000000000004</v>
      </c>
      <c r="M5" s="17">
        <f t="shared" si="6"/>
        <v>10.169958333333334</v>
      </c>
      <c r="N5" s="16">
        <f t="shared" si="7"/>
        <v>-6.1795208333333331</v>
      </c>
      <c r="O5">
        <f t="shared" si="8"/>
        <v>3.0897604166666666</v>
      </c>
      <c r="P5">
        <f t="shared" si="9"/>
        <v>0</v>
      </c>
      <c r="Q5">
        <f>SUM($P$2:P5)-SUM($O$2:O5)+SUM($R$2:R4)</f>
        <v>-14.698207638888888</v>
      </c>
      <c r="R5">
        <f t="shared" si="10"/>
        <v>0</v>
      </c>
      <c r="S5" s="3">
        <v>0.25</v>
      </c>
    </row>
    <row r="6" spans="1:19" x14ac:dyDescent="0.25">
      <c r="A6" s="8">
        <v>42009</v>
      </c>
      <c r="B6" s="9">
        <v>0.3268402777777778</v>
      </c>
      <c r="C6" s="9">
        <v>0.64467592592592593</v>
      </c>
      <c r="D6" s="10" t="s">
        <v>6</v>
      </c>
      <c r="E6" s="11">
        <v>74.3</v>
      </c>
      <c r="F6">
        <f t="shared" si="0"/>
        <v>1</v>
      </c>
      <c r="G6" s="6">
        <f t="shared" si="1"/>
        <v>7.6280555555555551</v>
      </c>
      <c r="H6">
        <f t="shared" si="11"/>
        <v>500</v>
      </c>
      <c r="I6" s="18">
        <f t="shared" si="2"/>
        <v>0.25700000000000001</v>
      </c>
      <c r="J6">
        <f t="shared" si="3"/>
        <v>4.9010256944444439</v>
      </c>
      <c r="K6">
        <f t="shared" si="4"/>
        <v>0.46859722222222222</v>
      </c>
      <c r="L6" s="18">
        <f t="shared" si="5"/>
        <v>0</v>
      </c>
      <c r="M6" s="17">
        <f t="shared" si="6"/>
        <v>5.2685972222222217</v>
      </c>
      <c r="N6" s="16">
        <f t="shared" si="7"/>
        <v>-0.3675715277777778</v>
      </c>
      <c r="O6">
        <f t="shared" si="8"/>
        <v>0.1837857638888889</v>
      </c>
      <c r="P6">
        <f t="shared" si="9"/>
        <v>0</v>
      </c>
      <c r="Q6">
        <f>SUM($P$2:P6)-SUM($O$2:O6)+SUM($R$2:R5)</f>
        <v>-14.881993402777777</v>
      </c>
      <c r="R6">
        <f t="shared" si="10"/>
        <v>0</v>
      </c>
      <c r="S6" s="3" t="s">
        <v>122</v>
      </c>
    </row>
    <row r="7" spans="1:19" x14ac:dyDescent="0.25">
      <c r="A7" s="12">
        <v>42010</v>
      </c>
      <c r="B7" s="13">
        <v>0.32653935185185184</v>
      </c>
      <c r="C7" s="13">
        <v>0.64559027777777778</v>
      </c>
      <c r="D7" s="14">
        <v>-8.6</v>
      </c>
      <c r="E7" s="15">
        <v>24.2</v>
      </c>
      <c r="F7">
        <f t="shared" si="0"/>
        <v>1</v>
      </c>
      <c r="G7" s="6">
        <f t="shared" si="1"/>
        <v>7.6572222222222219</v>
      </c>
      <c r="H7">
        <f t="shared" si="11"/>
        <v>500</v>
      </c>
      <c r="I7" s="18">
        <f t="shared" si="2"/>
        <v>0.75800000000000001</v>
      </c>
      <c r="J7">
        <f t="shared" si="3"/>
        <v>14.51043611111111</v>
      </c>
      <c r="K7">
        <f t="shared" si="4"/>
        <v>0.46713888888888894</v>
      </c>
      <c r="L7" s="18">
        <f t="shared" si="5"/>
        <v>7.4</v>
      </c>
      <c r="M7" s="17">
        <f t="shared" si="6"/>
        <v>12.667138888888889</v>
      </c>
      <c r="N7" s="16">
        <f t="shared" si="7"/>
        <v>1.8432972222222208</v>
      </c>
      <c r="O7">
        <f t="shared" si="8"/>
        <v>0</v>
      </c>
      <c r="P7">
        <f t="shared" si="9"/>
        <v>0.36865944444444421</v>
      </c>
      <c r="Q7">
        <f>SUM($P$2:P7)-SUM($O$2:O7)+SUM($R$2:R6)</f>
        <v>-14.513333958333332</v>
      </c>
      <c r="R7">
        <f t="shared" si="10"/>
        <v>0</v>
      </c>
      <c r="S7" s="3">
        <v>4.8</v>
      </c>
    </row>
    <row r="8" spans="1:19" x14ac:dyDescent="0.25">
      <c r="A8" s="8">
        <v>42011</v>
      </c>
      <c r="B8" s="9">
        <v>0.32621527777777776</v>
      </c>
      <c r="C8" s="9">
        <v>0.64655092592592589</v>
      </c>
      <c r="D8" s="10">
        <v>-8.6</v>
      </c>
      <c r="E8" s="11">
        <v>78.2</v>
      </c>
      <c r="F8">
        <f t="shared" si="0"/>
        <v>1</v>
      </c>
      <c r="G8" s="6">
        <f t="shared" si="1"/>
        <v>7.6880555555555556</v>
      </c>
      <c r="H8">
        <f t="shared" si="11"/>
        <v>500</v>
      </c>
      <c r="I8" s="18">
        <f t="shared" si="2"/>
        <v>0.21799999999999997</v>
      </c>
      <c r="J8">
        <f t="shared" si="3"/>
        <v>4.1899902777777775</v>
      </c>
      <c r="K8">
        <f t="shared" si="4"/>
        <v>0.46559722222222222</v>
      </c>
      <c r="L8" s="18">
        <f t="shared" si="5"/>
        <v>7.4</v>
      </c>
      <c r="M8" s="17">
        <f t="shared" si="6"/>
        <v>12.665597222222223</v>
      </c>
      <c r="N8" s="16">
        <f t="shared" si="7"/>
        <v>-8.4756069444444453</v>
      </c>
      <c r="O8">
        <f t="shared" si="8"/>
        <v>4.2378034722222226</v>
      </c>
      <c r="P8">
        <f t="shared" si="9"/>
        <v>0</v>
      </c>
      <c r="Q8">
        <f>SUM($P$2:P8)-SUM($O$2:O8)+SUM($R$2:R7)</f>
        <v>-18.751137430555556</v>
      </c>
      <c r="R8">
        <f t="shared" si="10"/>
        <v>0</v>
      </c>
    </row>
    <row r="9" spans="1:19" x14ac:dyDescent="0.25">
      <c r="A9" s="12">
        <v>42012</v>
      </c>
      <c r="B9" s="13">
        <v>0.32583333333333331</v>
      </c>
      <c r="C9" s="13">
        <v>0.64752314814814815</v>
      </c>
      <c r="D9" s="14">
        <v>-2.9</v>
      </c>
      <c r="E9" s="15">
        <v>92.9</v>
      </c>
      <c r="F9">
        <f t="shared" si="0"/>
        <v>1</v>
      </c>
      <c r="G9" s="6">
        <f t="shared" si="1"/>
        <v>7.7205555555555563</v>
      </c>
      <c r="H9">
        <f t="shared" si="11"/>
        <v>500</v>
      </c>
      <c r="I9" s="18">
        <f t="shared" si="2"/>
        <v>7.0999999999999952E-2</v>
      </c>
      <c r="J9">
        <f t="shared" si="3"/>
        <v>1.3703986111111104</v>
      </c>
      <c r="K9">
        <f t="shared" si="4"/>
        <v>0.46397222222222217</v>
      </c>
      <c r="L9" s="18">
        <f t="shared" si="5"/>
        <v>5.9749999999999996</v>
      </c>
      <c r="M9" s="17">
        <f t="shared" si="6"/>
        <v>11.238972222222221</v>
      </c>
      <c r="N9" s="16">
        <f t="shared" si="7"/>
        <v>-9.8685736111111115</v>
      </c>
      <c r="O9">
        <f t="shared" si="8"/>
        <v>4.9342868055555558</v>
      </c>
      <c r="P9">
        <f t="shared" si="9"/>
        <v>0</v>
      </c>
      <c r="Q9">
        <f>SUM($P$2:P9)-SUM($O$2:O9)+SUM($R$2:R8)</f>
        <v>-23.68542423611111</v>
      </c>
      <c r="R9">
        <f t="shared" si="10"/>
        <v>0</v>
      </c>
    </row>
    <row r="10" spans="1:19" x14ac:dyDescent="0.25">
      <c r="A10" s="8">
        <v>42013</v>
      </c>
      <c r="B10" s="9">
        <v>0.32541666666666669</v>
      </c>
      <c r="C10" s="9">
        <v>0.64854166666666668</v>
      </c>
      <c r="D10" s="10">
        <v>1.8</v>
      </c>
      <c r="E10" s="11">
        <v>89.1</v>
      </c>
      <c r="F10">
        <f t="shared" si="0"/>
        <v>1</v>
      </c>
      <c r="G10" s="6">
        <f t="shared" si="1"/>
        <v>7.7549999999999999</v>
      </c>
      <c r="H10">
        <f t="shared" si="11"/>
        <v>500</v>
      </c>
      <c r="I10" s="18">
        <f t="shared" si="2"/>
        <v>0.1090000000000001</v>
      </c>
      <c r="J10">
        <f t="shared" si="3"/>
        <v>2.1132375000000021</v>
      </c>
      <c r="K10">
        <f t="shared" si="4"/>
        <v>0.46225000000000005</v>
      </c>
      <c r="L10" s="18">
        <f t="shared" si="5"/>
        <v>4.8</v>
      </c>
      <c r="M10" s="17">
        <f t="shared" si="6"/>
        <v>10.062249999999999</v>
      </c>
      <c r="N10" s="16">
        <f t="shared" si="7"/>
        <v>-7.9490124999999967</v>
      </c>
      <c r="O10">
        <f t="shared" si="8"/>
        <v>3.9745062499999984</v>
      </c>
      <c r="P10">
        <f t="shared" si="9"/>
        <v>0</v>
      </c>
      <c r="Q10">
        <f>SUM($P$2:P10)-SUM($O$2:O10)+SUM($R$2:R9)</f>
        <v>-27.659930486111108</v>
      </c>
      <c r="R10">
        <f t="shared" si="10"/>
        <v>0</v>
      </c>
    </row>
    <row r="11" spans="1:19" x14ac:dyDescent="0.25">
      <c r="A11" s="12">
        <v>42014</v>
      </c>
      <c r="B11" s="13">
        <v>0.32496527777777778</v>
      </c>
      <c r="C11" s="13">
        <v>0.64957175925925925</v>
      </c>
      <c r="D11" s="14">
        <v>3.4</v>
      </c>
      <c r="E11" s="15">
        <v>89.8</v>
      </c>
      <c r="F11">
        <f t="shared" si="0"/>
        <v>1</v>
      </c>
      <c r="G11" s="6">
        <f t="shared" si="1"/>
        <v>7.7905555555555548</v>
      </c>
      <c r="H11">
        <f t="shared" si="11"/>
        <v>500</v>
      </c>
      <c r="I11" s="18">
        <f t="shared" si="2"/>
        <v>0.10199999999999998</v>
      </c>
      <c r="J11">
        <f t="shared" si="3"/>
        <v>1.9865916666666661</v>
      </c>
      <c r="K11">
        <f t="shared" si="4"/>
        <v>0.46047222222222228</v>
      </c>
      <c r="L11" s="18">
        <f t="shared" si="5"/>
        <v>4.4000000000000004</v>
      </c>
      <c r="M11" s="17">
        <f t="shared" si="6"/>
        <v>9.6604722222222215</v>
      </c>
      <c r="N11" s="16">
        <f t="shared" si="7"/>
        <v>-7.6738805555555558</v>
      </c>
      <c r="O11">
        <f t="shared" si="8"/>
        <v>3.8369402777777779</v>
      </c>
      <c r="P11">
        <f t="shared" si="9"/>
        <v>0</v>
      </c>
      <c r="Q11">
        <f>SUM($P$2:P11)-SUM($O$2:O11)+SUM($R$2:R10)</f>
        <v>-31.496870763888886</v>
      </c>
      <c r="R11">
        <f t="shared" si="10"/>
        <v>0</v>
      </c>
    </row>
    <row r="12" spans="1:19" x14ac:dyDescent="0.25">
      <c r="A12" s="8">
        <v>42015</v>
      </c>
      <c r="B12" s="9">
        <v>0.32446759259259261</v>
      </c>
      <c r="C12" s="9">
        <v>0.65063657407407405</v>
      </c>
      <c r="D12" s="10">
        <v>3.3</v>
      </c>
      <c r="E12" s="11">
        <v>78.2</v>
      </c>
      <c r="F12">
        <f t="shared" si="0"/>
        <v>1</v>
      </c>
      <c r="G12" s="6">
        <f t="shared" si="1"/>
        <v>7.8280555555555544</v>
      </c>
      <c r="H12">
        <f t="shared" si="11"/>
        <v>500</v>
      </c>
      <c r="I12" s="18">
        <f t="shared" si="2"/>
        <v>0.21799999999999997</v>
      </c>
      <c r="J12">
        <f t="shared" si="3"/>
        <v>4.2662902777777774</v>
      </c>
      <c r="K12">
        <f t="shared" si="4"/>
        <v>0.45859722222222227</v>
      </c>
      <c r="L12" s="18">
        <f t="shared" si="5"/>
        <v>4.4249999999999998</v>
      </c>
      <c r="M12" s="17">
        <f t="shared" si="6"/>
        <v>9.6835972222222217</v>
      </c>
      <c r="N12" s="16">
        <f t="shared" si="7"/>
        <v>-5.4173069444444444</v>
      </c>
      <c r="O12">
        <f t="shared" si="8"/>
        <v>2.7086534722222222</v>
      </c>
      <c r="P12">
        <f t="shared" si="9"/>
        <v>0</v>
      </c>
      <c r="Q12">
        <f>SUM($P$2:P12)-SUM($O$2:O12)+SUM($R$2:R11)</f>
        <v>-34.205524236111103</v>
      </c>
      <c r="R12">
        <f t="shared" si="10"/>
        <v>0</v>
      </c>
    </row>
    <row r="13" spans="1:19" x14ac:dyDescent="0.25">
      <c r="A13" s="12">
        <v>42016</v>
      </c>
      <c r="B13" s="13">
        <v>0.32393518518518516</v>
      </c>
      <c r="C13" s="13">
        <v>0.65172453703703703</v>
      </c>
      <c r="D13" s="14" t="s">
        <v>7</v>
      </c>
      <c r="E13" s="15">
        <v>91.4</v>
      </c>
      <c r="F13">
        <f t="shared" si="0"/>
        <v>1</v>
      </c>
      <c r="G13" s="6">
        <f t="shared" si="1"/>
        <v>7.866944444444445</v>
      </c>
      <c r="H13">
        <f t="shared" si="11"/>
        <v>500</v>
      </c>
      <c r="I13" s="18">
        <f t="shared" si="2"/>
        <v>8.5999999999999965E-2</v>
      </c>
      <c r="J13">
        <f t="shared" si="3"/>
        <v>1.691393055555555</v>
      </c>
      <c r="K13">
        <f t="shared" si="4"/>
        <v>0.45665277777777774</v>
      </c>
      <c r="L13" s="18">
        <f t="shared" si="5"/>
        <v>0</v>
      </c>
      <c r="M13" s="17">
        <f t="shared" si="6"/>
        <v>5.2566527777777772</v>
      </c>
      <c r="N13" s="16">
        <f t="shared" si="7"/>
        <v>-3.5652597222222222</v>
      </c>
      <c r="O13">
        <f t="shared" si="8"/>
        <v>1.7826298611111111</v>
      </c>
      <c r="P13">
        <f t="shared" si="9"/>
        <v>0</v>
      </c>
      <c r="Q13">
        <f>SUM($P$2:P13)-SUM($O$2:O13)+SUM($R$2:R12)</f>
        <v>-35.988154097222214</v>
      </c>
      <c r="R13">
        <f t="shared" si="10"/>
        <v>0</v>
      </c>
    </row>
    <row r="14" spans="1:19" x14ac:dyDescent="0.25">
      <c r="A14" s="8">
        <v>42017</v>
      </c>
      <c r="B14" s="9">
        <v>0.32336805555555553</v>
      </c>
      <c r="C14" s="9">
        <v>0.6528356481481481</v>
      </c>
      <c r="D14" s="10" t="s">
        <v>8</v>
      </c>
      <c r="E14" s="11">
        <v>77.8</v>
      </c>
      <c r="F14">
        <f t="shared" si="0"/>
        <v>1</v>
      </c>
      <c r="G14" s="6">
        <f t="shared" si="1"/>
        <v>7.9072222222222219</v>
      </c>
      <c r="H14">
        <f t="shared" si="11"/>
        <v>500</v>
      </c>
      <c r="I14" s="18">
        <f t="shared" si="2"/>
        <v>0.22199999999999998</v>
      </c>
      <c r="J14">
        <f t="shared" si="3"/>
        <v>4.3885083333333323</v>
      </c>
      <c r="K14">
        <f t="shared" si="4"/>
        <v>0.45463888888888893</v>
      </c>
      <c r="L14" s="18">
        <f t="shared" si="5"/>
        <v>0</v>
      </c>
      <c r="M14" s="17">
        <f t="shared" si="6"/>
        <v>5.2546388888888886</v>
      </c>
      <c r="N14" s="16">
        <f t="shared" si="7"/>
        <v>-0.86613055555555629</v>
      </c>
      <c r="O14">
        <f t="shared" si="8"/>
        <v>0.43306527777777815</v>
      </c>
      <c r="P14">
        <f t="shared" si="9"/>
        <v>0</v>
      </c>
      <c r="Q14">
        <f>SUM($P$2:P14)-SUM($O$2:O14)+SUM($R$2:R13)</f>
        <v>-36.421219374999993</v>
      </c>
      <c r="R14">
        <f t="shared" si="10"/>
        <v>0</v>
      </c>
    </row>
    <row r="15" spans="1:19" x14ac:dyDescent="0.25">
      <c r="A15" s="12">
        <v>42018</v>
      </c>
      <c r="B15" s="13">
        <v>0.32275462962962964</v>
      </c>
      <c r="C15" s="13">
        <v>0.6539814814814815</v>
      </c>
      <c r="D15" s="14">
        <v>5.4</v>
      </c>
      <c r="E15" s="15">
        <v>61.6</v>
      </c>
      <c r="F15">
        <f t="shared" si="0"/>
        <v>1</v>
      </c>
      <c r="G15" s="6">
        <f t="shared" si="1"/>
        <v>7.9494444444444445</v>
      </c>
      <c r="H15">
        <f t="shared" si="11"/>
        <v>500</v>
      </c>
      <c r="I15" s="18">
        <f t="shared" si="2"/>
        <v>0.38400000000000001</v>
      </c>
      <c r="J15">
        <f t="shared" si="3"/>
        <v>7.6314666666666673</v>
      </c>
      <c r="K15">
        <f t="shared" si="4"/>
        <v>0.4525277777777777</v>
      </c>
      <c r="L15" s="18">
        <f t="shared" si="5"/>
        <v>3.9</v>
      </c>
      <c r="M15" s="17">
        <f t="shared" si="6"/>
        <v>9.1525277777777774</v>
      </c>
      <c r="N15" s="16">
        <f t="shared" si="7"/>
        <v>-1.5210611111111101</v>
      </c>
      <c r="O15">
        <f t="shared" si="8"/>
        <v>0.76053055555555504</v>
      </c>
      <c r="P15">
        <f t="shared" si="9"/>
        <v>0</v>
      </c>
      <c r="Q15">
        <f>SUM($P$2:P15)-SUM($O$2:O15)+SUM($R$2:R14)</f>
        <v>-37.181749930555547</v>
      </c>
      <c r="R15">
        <f t="shared" si="10"/>
        <v>0</v>
      </c>
    </row>
    <row r="16" spans="1:19" x14ac:dyDescent="0.25">
      <c r="A16" s="8">
        <v>42019</v>
      </c>
      <c r="B16" s="9">
        <v>0.32211805555555556</v>
      </c>
      <c r="C16" s="9">
        <v>0.65513888888888894</v>
      </c>
      <c r="D16" s="10">
        <v>0.4</v>
      </c>
      <c r="E16" s="11">
        <v>64.7</v>
      </c>
      <c r="F16">
        <f t="shared" si="0"/>
        <v>1</v>
      </c>
      <c r="G16" s="6">
        <f t="shared" si="1"/>
        <v>7.9925000000000015</v>
      </c>
      <c r="H16">
        <f t="shared" si="11"/>
        <v>500</v>
      </c>
      <c r="I16" s="18">
        <f t="shared" si="2"/>
        <v>0.35299999999999998</v>
      </c>
      <c r="J16">
        <f t="shared" si="3"/>
        <v>7.053381250000001</v>
      </c>
      <c r="K16">
        <f t="shared" si="4"/>
        <v>0.45037499999999997</v>
      </c>
      <c r="L16" s="18">
        <f t="shared" si="5"/>
        <v>5.15</v>
      </c>
      <c r="M16" s="17">
        <f t="shared" si="6"/>
        <v>10.400375</v>
      </c>
      <c r="N16" s="16">
        <f t="shared" si="7"/>
        <v>-3.3469937499999993</v>
      </c>
      <c r="O16">
        <f t="shared" si="8"/>
        <v>1.6734968749999997</v>
      </c>
      <c r="P16">
        <f t="shared" si="9"/>
        <v>0</v>
      </c>
      <c r="Q16">
        <f>SUM($P$2:P16)-SUM($O$2:O16)+SUM($R$2:R15)</f>
        <v>-38.855246805555545</v>
      </c>
      <c r="R16">
        <f t="shared" si="10"/>
        <v>0</v>
      </c>
    </row>
    <row r="17" spans="1:18" x14ac:dyDescent="0.25">
      <c r="A17" s="12">
        <v>42020</v>
      </c>
      <c r="B17" s="13">
        <v>0.32143518518518521</v>
      </c>
      <c r="C17" s="13">
        <v>0.65630787037037042</v>
      </c>
      <c r="D17" s="14">
        <v>4.0999999999999996</v>
      </c>
      <c r="E17" s="15">
        <v>67.8</v>
      </c>
      <c r="F17">
        <f t="shared" si="0"/>
        <v>1</v>
      </c>
      <c r="G17" s="6">
        <f t="shared" si="1"/>
        <v>8.036944444444444</v>
      </c>
      <c r="H17">
        <f t="shared" si="11"/>
        <v>500</v>
      </c>
      <c r="I17" s="18">
        <f t="shared" si="2"/>
        <v>0.32200000000000006</v>
      </c>
      <c r="J17">
        <f t="shared" si="3"/>
        <v>6.4697402777777793</v>
      </c>
      <c r="K17">
        <f t="shared" si="4"/>
        <v>0.44815277777777784</v>
      </c>
      <c r="L17" s="18">
        <f t="shared" si="5"/>
        <v>4.2249999999999996</v>
      </c>
      <c r="M17" s="17">
        <f t="shared" si="6"/>
        <v>9.4731527777777771</v>
      </c>
      <c r="N17" s="16">
        <f t="shared" si="7"/>
        <v>-3.0034124999999978</v>
      </c>
      <c r="O17">
        <f t="shared" si="8"/>
        <v>1.5017062499999989</v>
      </c>
      <c r="P17">
        <f t="shared" si="9"/>
        <v>0</v>
      </c>
      <c r="Q17">
        <f>SUM($P$2:P17)-SUM($O$2:O17)+SUM($R$2:R16)</f>
        <v>-40.356953055555543</v>
      </c>
      <c r="R17">
        <f t="shared" si="10"/>
        <v>0</v>
      </c>
    </row>
    <row r="18" spans="1:18" x14ac:dyDescent="0.25">
      <c r="A18" s="8">
        <v>42021</v>
      </c>
      <c r="B18" s="9">
        <v>0.32071759259259258</v>
      </c>
      <c r="C18" s="9">
        <v>0.65751157407407412</v>
      </c>
      <c r="D18" s="10">
        <v>2.5</v>
      </c>
      <c r="E18" s="11">
        <v>83.2</v>
      </c>
      <c r="F18">
        <f t="shared" si="0"/>
        <v>1</v>
      </c>
      <c r="G18" s="6">
        <f t="shared" si="1"/>
        <v>8.083055555555557</v>
      </c>
      <c r="H18">
        <f t="shared" si="11"/>
        <v>500</v>
      </c>
      <c r="I18" s="18">
        <f t="shared" si="2"/>
        <v>0.16799999999999993</v>
      </c>
      <c r="J18">
        <f t="shared" si="3"/>
        <v>3.3948833333333326</v>
      </c>
      <c r="K18">
        <f t="shared" si="4"/>
        <v>0.44584722222222217</v>
      </c>
      <c r="L18" s="18">
        <f t="shared" si="5"/>
        <v>4.625</v>
      </c>
      <c r="M18" s="17">
        <f t="shared" si="6"/>
        <v>9.8708472222222223</v>
      </c>
      <c r="N18" s="16">
        <f t="shared" si="7"/>
        <v>-6.4759638888888897</v>
      </c>
      <c r="O18">
        <f t="shared" si="8"/>
        <v>3.2379819444444449</v>
      </c>
      <c r="P18">
        <f t="shared" si="9"/>
        <v>0</v>
      </c>
      <c r="Q18">
        <f>SUM($P$2:P18)-SUM($O$2:O18)+SUM($R$2:R17)</f>
        <v>-43.594934999999985</v>
      </c>
      <c r="R18">
        <f t="shared" si="10"/>
        <v>0</v>
      </c>
    </row>
    <row r="19" spans="1:18" x14ac:dyDescent="0.25">
      <c r="A19" s="12">
        <v>42022</v>
      </c>
      <c r="B19" s="13">
        <v>0.31996527777777778</v>
      </c>
      <c r="C19" s="13">
        <v>0.65872685185185187</v>
      </c>
      <c r="D19" s="14">
        <v>0.5</v>
      </c>
      <c r="E19" s="15">
        <v>48.8</v>
      </c>
      <c r="F19">
        <f t="shared" si="0"/>
        <v>1</v>
      </c>
      <c r="G19" s="6">
        <f t="shared" si="1"/>
        <v>8.1302777777777777</v>
      </c>
      <c r="H19">
        <f t="shared" si="11"/>
        <v>500</v>
      </c>
      <c r="I19" s="18">
        <f t="shared" si="2"/>
        <v>0.51200000000000001</v>
      </c>
      <c r="J19">
        <f t="shared" si="3"/>
        <v>10.406755555555556</v>
      </c>
      <c r="K19">
        <f t="shared" si="4"/>
        <v>0.44348611111111108</v>
      </c>
      <c r="L19" s="18">
        <f t="shared" si="5"/>
        <v>5.125</v>
      </c>
      <c r="M19" s="17">
        <f t="shared" si="6"/>
        <v>10.36848611111111</v>
      </c>
      <c r="N19" s="16">
        <f t="shared" si="7"/>
        <v>3.8269444444445355E-2</v>
      </c>
      <c r="O19">
        <f t="shared" si="8"/>
        <v>0</v>
      </c>
      <c r="P19">
        <f t="shared" si="9"/>
        <v>7.653888888889071E-3</v>
      </c>
      <c r="Q19">
        <f>SUM($P$2:P19)-SUM($O$2:O19)+SUM($R$2:R18)</f>
        <v>-43.587281111111096</v>
      </c>
      <c r="R19">
        <f t="shared" si="10"/>
        <v>0</v>
      </c>
    </row>
    <row r="20" spans="1:18" x14ac:dyDescent="0.25">
      <c r="A20" s="8">
        <v>42023</v>
      </c>
      <c r="B20" s="9">
        <v>0.31917824074074075</v>
      </c>
      <c r="C20" s="9">
        <v>0.6599652777777778</v>
      </c>
      <c r="D20" s="10">
        <v>-3.1</v>
      </c>
      <c r="E20" s="11">
        <v>54.2</v>
      </c>
      <c r="F20">
        <f t="shared" si="0"/>
        <v>1</v>
      </c>
      <c r="G20" s="6">
        <f t="shared" si="1"/>
        <v>8.1788888888888884</v>
      </c>
      <c r="H20">
        <f t="shared" si="11"/>
        <v>500</v>
      </c>
      <c r="I20" s="18">
        <f t="shared" si="2"/>
        <v>0.45799999999999996</v>
      </c>
      <c r="J20">
        <f t="shared" si="3"/>
        <v>9.3648277777777764</v>
      </c>
      <c r="K20">
        <f t="shared" si="4"/>
        <v>0.44105555555555559</v>
      </c>
      <c r="L20" s="18">
        <f t="shared" si="5"/>
        <v>6.0250000000000004</v>
      </c>
      <c r="M20" s="17">
        <f t="shared" si="6"/>
        <v>11.266055555555557</v>
      </c>
      <c r="N20" s="16">
        <f t="shared" si="7"/>
        <v>-1.9012277777777804</v>
      </c>
      <c r="O20">
        <f t="shared" si="8"/>
        <v>0.9506138888888902</v>
      </c>
      <c r="P20">
        <f t="shared" si="9"/>
        <v>0</v>
      </c>
      <c r="Q20">
        <f>SUM($P$2:P20)-SUM($O$2:O20)+SUM($R$2:R19)</f>
        <v>-44.537894999999985</v>
      </c>
      <c r="R20">
        <f t="shared" si="10"/>
        <v>0</v>
      </c>
    </row>
    <row r="21" spans="1:18" x14ac:dyDescent="0.25">
      <c r="A21" s="12">
        <v>42024</v>
      </c>
      <c r="B21" s="13">
        <v>0.31835648148148149</v>
      </c>
      <c r="C21" s="13">
        <v>0.66121527777777778</v>
      </c>
      <c r="D21" s="14">
        <v>-1.8</v>
      </c>
      <c r="E21" s="15">
        <v>92.9</v>
      </c>
      <c r="F21">
        <f t="shared" si="0"/>
        <v>1</v>
      </c>
      <c r="G21" s="6">
        <f t="shared" si="1"/>
        <v>8.2286111111111104</v>
      </c>
      <c r="H21">
        <f t="shared" si="11"/>
        <v>500</v>
      </c>
      <c r="I21" s="18">
        <f t="shared" si="2"/>
        <v>7.0999999999999952E-2</v>
      </c>
      <c r="J21">
        <f t="shared" si="3"/>
        <v>1.4605784722222213</v>
      </c>
      <c r="K21">
        <f t="shared" si="4"/>
        <v>0.43856944444444446</v>
      </c>
      <c r="L21" s="18">
        <f t="shared" si="5"/>
        <v>5.7</v>
      </c>
      <c r="M21" s="17">
        <f t="shared" si="6"/>
        <v>10.938569444444443</v>
      </c>
      <c r="N21" s="16">
        <f t="shared" si="7"/>
        <v>-9.4779909722222229</v>
      </c>
      <c r="O21">
        <f t="shared" si="8"/>
        <v>4.7389954861111114</v>
      </c>
      <c r="P21">
        <f t="shared" si="9"/>
        <v>0</v>
      </c>
      <c r="Q21">
        <f>SUM($P$2:P21)-SUM($O$2:O21)+SUM($R$2:R20)</f>
        <v>-49.276890486111093</v>
      </c>
      <c r="R21">
        <f t="shared" si="10"/>
        <v>0</v>
      </c>
    </row>
    <row r="22" spans="1:18" x14ac:dyDescent="0.25">
      <c r="A22" s="8">
        <v>42025</v>
      </c>
      <c r="B22" s="9">
        <v>0.3175</v>
      </c>
      <c r="C22" s="9">
        <v>0.6624768518518519</v>
      </c>
      <c r="D22" s="10">
        <v>-0.4</v>
      </c>
      <c r="E22" s="11">
        <v>65.8</v>
      </c>
      <c r="F22">
        <f t="shared" si="0"/>
        <v>1</v>
      </c>
      <c r="G22" s="6">
        <f t="shared" si="1"/>
        <v>8.2794444444444455</v>
      </c>
      <c r="H22">
        <f t="shared" si="11"/>
        <v>500</v>
      </c>
      <c r="I22" s="18">
        <f t="shared" si="2"/>
        <v>0.34200000000000008</v>
      </c>
      <c r="J22">
        <f t="shared" si="3"/>
        <v>7.0789250000000017</v>
      </c>
      <c r="K22">
        <f t="shared" si="4"/>
        <v>0.43602777777777774</v>
      </c>
      <c r="L22" s="18">
        <f t="shared" si="5"/>
        <v>5.35</v>
      </c>
      <c r="M22" s="17">
        <f t="shared" si="6"/>
        <v>10.586027777777776</v>
      </c>
      <c r="N22" s="16">
        <f t="shared" si="7"/>
        <v>-3.5071027777777743</v>
      </c>
      <c r="O22">
        <f t="shared" si="8"/>
        <v>1.7535513888888872</v>
      </c>
      <c r="P22">
        <f t="shared" si="9"/>
        <v>0</v>
      </c>
      <c r="Q22">
        <f>SUM($P$2:P22)-SUM($O$2:O22)+SUM($R$2:R21)</f>
        <v>-51.03044187499998</v>
      </c>
      <c r="R22">
        <f t="shared" si="10"/>
        <v>0</v>
      </c>
    </row>
    <row r="23" spans="1:18" x14ac:dyDescent="0.25">
      <c r="A23" s="12">
        <v>42026</v>
      </c>
      <c r="B23" s="13">
        <v>0.31662037037037039</v>
      </c>
      <c r="C23" s="13">
        <v>0.6637615740740741</v>
      </c>
      <c r="D23" s="14" t="s">
        <v>6</v>
      </c>
      <c r="E23" s="15">
        <v>42.2</v>
      </c>
      <c r="F23">
        <f t="shared" si="0"/>
        <v>1</v>
      </c>
      <c r="G23" s="6">
        <f t="shared" si="1"/>
        <v>8.3313888888888883</v>
      </c>
      <c r="H23">
        <f t="shared" si="11"/>
        <v>500</v>
      </c>
      <c r="I23" s="18">
        <f t="shared" si="2"/>
        <v>0.57799999999999996</v>
      </c>
      <c r="J23">
        <f t="shared" si="3"/>
        <v>12.038856944444442</v>
      </c>
      <c r="K23">
        <f t="shared" si="4"/>
        <v>0.4334305555555556</v>
      </c>
      <c r="L23" s="18">
        <f t="shared" si="5"/>
        <v>0</v>
      </c>
      <c r="M23" s="17">
        <f t="shared" si="6"/>
        <v>5.2334305555555556</v>
      </c>
      <c r="N23" s="16">
        <f t="shared" si="7"/>
        <v>6.8054263888888862</v>
      </c>
      <c r="O23">
        <f t="shared" si="8"/>
        <v>0</v>
      </c>
      <c r="P23">
        <f t="shared" si="9"/>
        <v>1.3610852777777773</v>
      </c>
      <c r="Q23">
        <f>SUM($P$2:P23)-SUM($O$2:O23)+SUM($R$2:R22)</f>
        <v>-49.669356597222205</v>
      </c>
      <c r="R23">
        <f t="shared" si="10"/>
        <v>0</v>
      </c>
    </row>
    <row r="24" spans="1:18" x14ac:dyDescent="0.25">
      <c r="A24" s="8">
        <v>42027</v>
      </c>
      <c r="B24" s="9">
        <v>0.31570601851851854</v>
      </c>
      <c r="C24" s="9">
        <v>0.66505787037037034</v>
      </c>
      <c r="D24" s="10">
        <v>-0.5</v>
      </c>
      <c r="E24" s="11">
        <v>92.9</v>
      </c>
      <c r="F24">
        <f t="shared" si="0"/>
        <v>1</v>
      </c>
      <c r="G24" s="6">
        <f t="shared" si="1"/>
        <v>8.3844444444444441</v>
      </c>
      <c r="H24">
        <f t="shared" si="11"/>
        <v>500</v>
      </c>
      <c r="I24" s="18">
        <f t="shared" si="2"/>
        <v>7.0999999999999952E-2</v>
      </c>
      <c r="J24">
        <f t="shared" si="3"/>
        <v>1.4882388888888878</v>
      </c>
      <c r="K24">
        <f t="shared" si="4"/>
        <v>0.43077777777777776</v>
      </c>
      <c r="L24" s="18">
        <f t="shared" si="5"/>
        <v>5.375</v>
      </c>
      <c r="M24" s="17">
        <f t="shared" si="6"/>
        <v>10.605777777777778</v>
      </c>
      <c r="N24" s="16">
        <f t="shared" si="7"/>
        <v>-9.1175388888888911</v>
      </c>
      <c r="O24">
        <f t="shared" si="8"/>
        <v>4.5587694444444455</v>
      </c>
      <c r="P24">
        <f t="shared" si="9"/>
        <v>0</v>
      </c>
      <c r="Q24">
        <f>SUM($P$2:P24)-SUM($O$2:O24)+SUM($R$2:R23)</f>
        <v>-54.228126041666648</v>
      </c>
      <c r="R24">
        <f t="shared" si="10"/>
        <v>0</v>
      </c>
    </row>
    <row r="25" spans="1:18" x14ac:dyDescent="0.25">
      <c r="A25" s="12">
        <v>42028</v>
      </c>
      <c r="B25" s="13">
        <v>0.31475694444444446</v>
      </c>
      <c r="C25" s="13">
        <v>0.66635416666666669</v>
      </c>
      <c r="D25" s="14">
        <v>-1.8</v>
      </c>
      <c r="E25" s="15">
        <v>92.5</v>
      </c>
      <c r="F25">
        <f t="shared" si="0"/>
        <v>1</v>
      </c>
      <c r="G25" s="6">
        <f t="shared" si="1"/>
        <v>8.4383333333333326</v>
      </c>
      <c r="H25">
        <f t="shared" si="11"/>
        <v>500</v>
      </c>
      <c r="I25" s="18">
        <f t="shared" si="2"/>
        <v>7.4999999999999956E-2</v>
      </c>
      <c r="J25">
        <f t="shared" si="3"/>
        <v>1.582187499999999</v>
      </c>
      <c r="K25">
        <f t="shared" si="4"/>
        <v>0.42808333333333337</v>
      </c>
      <c r="L25" s="18">
        <f t="shared" si="5"/>
        <v>5.7</v>
      </c>
      <c r="M25" s="17">
        <f t="shared" si="6"/>
        <v>10.928083333333333</v>
      </c>
      <c r="N25" s="16">
        <f t="shared" si="7"/>
        <v>-9.3458958333333335</v>
      </c>
      <c r="O25">
        <f t="shared" si="8"/>
        <v>4.6729479166666668</v>
      </c>
      <c r="P25">
        <f t="shared" si="9"/>
        <v>0</v>
      </c>
      <c r="Q25">
        <f>SUM($P$2:P25)-SUM($O$2:O25)+SUM($R$2:R24)</f>
        <v>-58.901073958333313</v>
      </c>
      <c r="R25">
        <f t="shared" si="10"/>
        <v>0</v>
      </c>
    </row>
    <row r="26" spans="1:18" x14ac:dyDescent="0.25">
      <c r="A26" s="8">
        <v>42029</v>
      </c>
      <c r="B26" s="9">
        <v>0.3137847222222222</v>
      </c>
      <c r="C26" s="9">
        <v>0.66767361111111112</v>
      </c>
      <c r="D26" s="10">
        <v>-1.7</v>
      </c>
      <c r="E26" s="11">
        <v>92.9</v>
      </c>
      <c r="F26">
        <f t="shared" si="0"/>
        <v>1</v>
      </c>
      <c r="G26" s="6">
        <f t="shared" si="1"/>
        <v>8.4933333333333341</v>
      </c>
      <c r="H26">
        <f t="shared" si="11"/>
        <v>500</v>
      </c>
      <c r="I26" s="18">
        <f t="shared" si="2"/>
        <v>7.0999999999999952E-2</v>
      </c>
      <c r="J26">
        <f t="shared" si="3"/>
        <v>1.5075666666666658</v>
      </c>
      <c r="K26">
        <f t="shared" si="4"/>
        <v>0.42533333333333334</v>
      </c>
      <c r="L26" s="18">
        <f t="shared" si="5"/>
        <v>5.6749999999999998</v>
      </c>
      <c r="M26" s="17">
        <f t="shared" si="6"/>
        <v>10.900333333333332</v>
      </c>
      <c r="N26" s="16">
        <f t="shared" si="7"/>
        <v>-9.3927666666666667</v>
      </c>
      <c r="O26">
        <f t="shared" si="8"/>
        <v>4.6963833333333334</v>
      </c>
      <c r="P26">
        <f t="shared" si="9"/>
        <v>0</v>
      </c>
      <c r="Q26">
        <f>SUM($P$2:P26)-SUM($O$2:O26)+SUM($R$2:R25)</f>
        <v>-63.59745729166665</v>
      </c>
      <c r="R26">
        <f t="shared" si="10"/>
        <v>0</v>
      </c>
    </row>
    <row r="27" spans="1:18" x14ac:dyDescent="0.25">
      <c r="A27" s="12">
        <v>42030</v>
      </c>
      <c r="B27" s="13">
        <v>0.31277777777777777</v>
      </c>
      <c r="C27" s="13">
        <v>0.66900462962962959</v>
      </c>
      <c r="D27" s="14" t="s">
        <v>9</v>
      </c>
      <c r="E27" s="15">
        <v>92.9</v>
      </c>
      <c r="F27">
        <f t="shared" si="0"/>
        <v>1</v>
      </c>
      <c r="G27" s="6">
        <f t="shared" si="1"/>
        <v>8.5494444444444433</v>
      </c>
      <c r="H27">
        <f t="shared" si="11"/>
        <v>500</v>
      </c>
      <c r="I27" s="18">
        <f t="shared" si="2"/>
        <v>7.0999999999999952E-2</v>
      </c>
      <c r="J27">
        <f t="shared" si="3"/>
        <v>1.5175263888888879</v>
      </c>
      <c r="K27">
        <f t="shared" si="4"/>
        <v>0.42252777777777784</v>
      </c>
      <c r="L27" s="18">
        <f t="shared" si="5"/>
        <v>0</v>
      </c>
      <c r="M27" s="17">
        <f t="shared" si="6"/>
        <v>5.2225277777777777</v>
      </c>
      <c r="N27" s="16">
        <f t="shared" si="7"/>
        <v>-3.7050013888888897</v>
      </c>
      <c r="O27">
        <f t="shared" si="8"/>
        <v>1.8525006944444449</v>
      </c>
      <c r="P27">
        <f t="shared" si="9"/>
        <v>0</v>
      </c>
      <c r="Q27">
        <f>SUM($P$2:P27)-SUM($O$2:O27)+SUM($R$2:R26)</f>
        <v>-65.449957986111102</v>
      </c>
      <c r="R27">
        <f t="shared" si="10"/>
        <v>0</v>
      </c>
    </row>
    <row r="28" spans="1:18" x14ac:dyDescent="0.25">
      <c r="A28" s="8">
        <v>42031</v>
      </c>
      <c r="B28" s="9">
        <v>0.3117476851851852</v>
      </c>
      <c r="C28" s="9">
        <v>0.67034722222222221</v>
      </c>
      <c r="D28" s="10">
        <v>-1.7</v>
      </c>
      <c r="E28" s="11">
        <v>78.599999999999994</v>
      </c>
      <c r="F28">
        <f t="shared" si="0"/>
        <v>1</v>
      </c>
      <c r="G28" s="6">
        <f t="shared" si="1"/>
        <v>8.6063888888888886</v>
      </c>
      <c r="H28">
        <f t="shared" si="11"/>
        <v>500</v>
      </c>
      <c r="I28" s="18">
        <f t="shared" si="2"/>
        <v>0.21400000000000008</v>
      </c>
      <c r="J28">
        <f t="shared" si="3"/>
        <v>4.6044180555555574</v>
      </c>
      <c r="K28">
        <f t="shared" si="4"/>
        <v>0.41968055555555556</v>
      </c>
      <c r="L28" s="18">
        <f t="shared" si="5"/>
        <v>5.6749999999999998</v>
      </c>
      <c r="M28" s="17">
        <f t="shared" si="6"/>
        <v>10.894680555555556</v>
      </c>
      <c r="N28" s="16">
        <f t="shared" si="7"/>
        <v>-6.290262499999999</v>
      </c>
      <c r="O28">
        <f t="shared" si="8"/>
        <v>3.1451312499999995</v>
      </c>
      <c r="P28">
        <f t="shared" si="9"/>
        <v>0</v>
      </c>
      <c r="Q28">
        <f>SUM($P$2:P28)-SUM($O$2:O28)+SUM($R$2:R27)</f>
        <v>-68.595089236111107</v>
      </c>
      <c r="R28">
        <f t="shared" si="10"/>
        <v>0</v>
      </c>
    </row>
    <row r="29" spans="1:18" x14ac:dyDescent="0.25">
      <c r="A29" s="12">
        <v>42032</v>
      </c>
      <c r="B29" s="13">
        <v>0.31068287037037035</v>
      </c>
      <c r="C29" s="13">
        <v>0.67168981481481482</v>
      </c>
      <c r="D29" s="14" t="s">
        <v>6</v>
      </c>
      <c r="E29" s="15">
        <v>91.8</v>
      </c>
      <c r="F29">
        <f t="shared" si="0"/>
        <v>1</v>
      </c>
      <c r="G29" s="6">
        <f t="shared" si="1"/>
        <v>8.6641666666666666</v>
      </c>
      <c r="H29">
        <f t="shared" si="11"/>
        <v>500</v>
      </c>
      <c r="I29" s="18">
        <f t="shared" si="2"/>
        <v>8.2000000000000073E-2</v>
      </c>
      <c r="J29">
        <f t="shared" si="3"/>
        <v>1.7761541666666683</v>
      </c>
      <c r="K29">
        <f t="shared" si="4"/>
        <v>0.41679166666666667</v>
      </c>
      <c r="L29" s="18">
        <f t="shared" si="5"/>
        <v>0</v>
      </c>
      <c r="M29" s="17">
        <f t="shared" si="6"/>
        <v>5.2167916666666665</v>
      </c>
      <c r="N29" s="16">
        <f t="shared" si="7"/>
        <v>-3.4406374999999985</v>
      </c>
      <c r="O29">
        <f t="shared" si="8"/>
        <v>1.7203187499999992</v>
      </c>
      <c r="P29">
        <f t="shared" si="9"/>
        <v>0</v>
      </c>
      <c r="Q29">
        <f>SUM($P$2:P29)-SUM($O$2:O29)+SUM($R$2:R28)</f>
        <v>-70.315407986111111</v>
      </c>
      <c r="R29">
        <f t="shared" si="10"/>
        <v>0</v>
      </c>
    </row>
    <row r="30" spans="1:18" x14ac:dyDescent="0.25">
      <c r="A30" s="8">
        <v>42033</v>
      </c>
      <c r="B30" s="9">
        <v>0.30959490740740742</v>
      </c>
      <c r="C30" s="9">
        <v>0.67304398148148148</v>
      </c>
      <c r="D30" s="10" t="s">
        <v>6</v>
      </c>
      <c r="E30" s="11">
        <v>81.3</v>
      </c>
      <c r="F30">
        <f t="shared" si="0"/>
        <v>1</v>
      </c>
      <c r="G30" s="6">
        <f t="shared" si="1"/>
        <v>8.7227777777777771</v>
      </c>
      <c r="H30">
        <f t="shared" si="11"/>
        <v>500</v>
      </c>
      <c r="I30" s="18">
        <f t="shared" si="2"/>
        <v>0.18700000000000006</v>
      </c>
      <c r="J30">
        <f t="shared" si="3"/>
        <v>4.0778986111111113</v>
      </c>
      <c r="K30">
        <f t="shared" si="4"/>
        <v>0.41386111111111112</v>
      </c>
      <c r="L30" s="18">
        <f t="shared" si="5"/>
        <v>0</v>
      </c>
      <c r="M30" s="17">
        <f t="shared" si="6"/>
        <v>5.2138611111111111</v>
      </c>
      <c r="N30" s="16">
        <f t="shared" si="7"/>
        <v>-1.1359624999999998</v>
      </c>
      <c r="O30">
        <f t="shared" si="8"/>
        <v>0.56798124999999988</v>
      </c>
      <c r="P30">
        <f t="shared" si="9"/>
        <v>0</v>
      </c>
      <c r="Q30">
        <f>SUM($P$2:P30)-SUM($O$2:O30)+SUM($R$2:R29)</f>
        <v>-70.883389236111114</v>
      </c>
      <c r="R30">
        <f t="shared" si="10"/>
        <v>0</v>
      </c>
    </row>
    <row r="31" spans="1:18" x14ac:dyDescent="0.25">
      <c r="A31" s="12">
        <v>42034</v>
      </c>
      <c r="B31" s="13">
        <v>0.3084837962962963</v>
      </c>
      <c r="C31" s="13">
        <v>0.67439814814814814</v>
      </c>
      <c r="D31" s="14">
        <v>-0.3</v>
      </c>
      <c r="E31" s="15">
        <v>87.1</v>
      </c>
      <c r="F31">
        <f t="shared" si="0"/>
        <v>1</v>
      </c>
      <c r="G31" s="6">
        <f t="shared" si="1"/>
        <v>8.781944444444445</v>
      </c>
      <c r="H31">
        <f t="shared" si="11"/>
        <v>500</v>
      </c>
      <c r="I31" s="18">
        <f t="shared" si="2"/>
        <v>0.129</v>
      </c>
      <c r="J31">
        <f t="shared" si="3"/>
        <v>2.8321770833333333</v>
      </c>
      <c r="K31">
        <f t="shared" si="4"/>
        <v>0.41090277777777778</v>
      </c>
      <c r="L31" s="18">
        <f t="shared" si="5"/>
        <v>5.3250000000000002</v>
      </c>
      <c r="M31" s="17">
        <f t="shared" si="6"/>
        <v>10.535902777777778</v>
      </c>
      <c r="N31" s="16">
        <f t="shared" si="7"/>
        <v>-7.7037256944444454</v>
      </c>
      <c r="O31">
        <f t="shared" si="8"/>
        <v>3.8518628472222227</v>
      </c>
      <c r="P31">
        <f t="shared" si="9"/>
        <v>0</v>
      </c>
      <c r="Q31">
        <f>SUM($P$2:P31)-SUM($O$2:O31)+SUM($R$2:R30)</f>
        <v>-74.735252083333336</v>
      </c>
      <c r="R31">
        <f t="shared" si="10"/>
        <v>0</v>
      </c>
    </row>
    <row r="32" spans="1:18" x14ac:dyDescent="0.25">
      <c r="A32" s="8">
        <v>42035</v>
      </c>
      <c r="B32" s="9">
        <v>0.30734953703703705</v>
      </c>
      <c r="C32" s="9">
        <v>0.67577546296296298</v>
      </c>
      <c r="D32" s="10">
        <v>0.3</v>
      </c>
      <c r="E32" s="11">
        <v>92.5</v>
      </c>
      <c r="F32">
        <f t="shared" si="0"/>
        <v>1</v>
      </c>
      <c r="G32" s="6">
        <f t="shared" si="1"/>
        <v>8.8422222222222224</v>
      </c>
      <c r="H32">
        <f t="shared" si="11"/>
        <v>500</v>
      </c>
      <c r="I32" s="18">
        <f t="shared" si="2"/>
        <v>7.4999999999999956E-2</v>
      </c>
      <c r="J32">
        <f t="shared" si="3"/>
        <v>1.6579166666666656</v>
      </c>
      <c r="K32">
        <f t="shared" si="4"/>
        <v>0.40788888888888886</v>
      </c>
      <c r="L32" s="18">
        <f t="shared" si="5"/>
        <v>5.1749999999999998</v>
      </c>
      <c r="M32" s="17">
        <f t="shared" si="6"/>
        <v>10.382888888888889</v>
      </c>
      <c r="N32" s="16">
        <f t="shared" si="7"/>
        <v>-8.7249722222222239</v>
      </c>
      <c r="O32">
        <f t="shared" si="8"/>
        <v>4.362486111111112</v>
      </c>
      <c r="P32">
        <f t="shared" si="9"/>
        <v>0</v>
      </c>
      <c r="Q32">
        <f>SUM($P$2:P32)-SUM($O$2:O32)+SUM($R$2:R31)</f>
        <v>-79.097738194444446</v>
      </c>
      <c r="R32">
        <f t="shared" si="10"/>
        <v>79.099999999999994</v>
      </c>
    </row>
    <row r="33" spans="1:18" x14ac:dyDescent="0.25">
      <c r="A33" s="12">
        <v>42036</v>
      </c>
      <c r="B33" s="13">
        <v>0.30618055555555557</v>
      </c>
      <c r="C33" s="13">
        <v>0.67714120370370368</v>
      </c>
      <c r="D33" s="14">
        <v>-0.8</v>
      </c>
      <c r="E33" s="15">
        <v>70.5</v>
      </c>
      <c r="F33">
        <f t="shared" si="0"/>
        <v>2</v>
      </c>
      <c r="G33" s="6">
        <f t="shared" si="1"/>
        <v>8.9030555555555537</v>
      </c>
      <c r="H33">
        <f t="shared" si="11"/>
        <v>600</v>
      </c>
      <c r="I33" s="18">
        <f t="shared" si="2"/>
        <v>0.29500000000000004</v>
      </c>
      <c r="J33">
        <f t="shared" si="3"/>
        <v>7.8792041666666659</v>
      </c>
      <c r="K33">
        <f t="shared" si="4"/>
        <v>0.4048472222222223</v>
      </c>
      <c r="L33" s="18">
        <f t="shared" si="5"/>
        <v>5.45</v>
      </c>
      <c r="M33" s="17">
        <f t="shared" si="6"/>
        <v>10.654847222222223</v>
      </c>
      <c r="N33" s="16">
        <f t="shared" si="7"/>
        <v>-2.7756430555555571</v>
      </c>
      <c r="O33">
        <f t="shared" si="8"/>
        <v>1.3878215277777786</v>
      </c>
      <c r="P33">
        <f t="shared" si="9"/>
        <v>0</v>
      </c>
      <c r="Q33">
        <f>SUM($P$2:P33)-SUM($O$2:O33)+SUM($R$2:R32)</f>
        <v>-1.3855597222222258</v>
      </c>
      <c r="R33">
        <f t="shared" si="10"/>
        <v>0</v>
      </c>
    </row>
    <row r="34" spans="1:18" x14ac:dyDescent="0.25">
      <c r="A34" s="8">
        <v>42037</v>
      </c>
      <c r="B34" s="9">
        <v>0.30499999999999999</v>
      </c>
      <c r="C34" s="9">
        <v>0.67851851851851852</v>
      </c>
      <c r="D34" s="10">
        <v>-1.4</v>
      </c>
      <c r="E34" s="11">
        <v>49.9</v>
      </c>
      <c r="F34">
        <f t="shared" si="0"/>
        <v>2</v>
      </c>
      <c r="G34" s="6">
        <f t="shared" si="1"/>
        <v>8.9644444444444442</v>
      </c>
      <c r="H34">
        <f t="shared" si="11"/>
        <v>600</v>
      </c>
      <c r="I34" s="18">
        <f t="shared" si="2"/>
        <v>0.501</v>
      </c>
      <c r="J34">
        <f t="shared" si="3"/>
        <v>13.473559999999999</v>
      </c>
      <c r="K34">
        <f t="shared" si="4"/>
        <v>0.40177777777777779</v>
      </c>
      <c r="L34" s="18">
        <f t="shared" si="5"/>
        <v>5.6</v>
      </c>
      <c r="M34" s="17">
        <f t="shared" si="6"/>
        <v>10.801777777777778</v>
      </c>
      <c r="N34" s="16">
        <f t="shared" si="7"/>
        <v>2.6717822222222214</v>
      </c>
      <c r="O34">
        <f t="shared" si="8"/>
        <v>0</v>
      </c>
      <c r="P34">
        <f t="shared" si="9"/>
        <v>0.5343564444444443</v>
      </c>
      <c r="Q34">
        <f>SUM($P$2:P34)-SUM($O$2:O34)+SUM($R$2:R33)</f>
        <v>-0.8512032777777705</v>
      </c>
      <c r="R34">
        <f t="shared" si="10"/>
        <v>0</v>
      </c>
    </row>
    <row r="35" spans="1:18" x14ac:dyDescent="0.25">
      <c r="A35" s="12">
        <v>42038</v>
      </c>
      <c r="B35" s="13">
        <v>0.30378472222222225</v>
      </c>
      <c r="C35" s="13">
        <v>0.67989583333333337</v>
      </c>
      <c r="D35" s="14">
        <v>-1.8</v>
      </c>
      <c r="E35" s="15">
        <v>64.7</v>
      </c>
      <c r="F35">
        <f t="shared" si="0"/>
        <v>2</v>
      </c>
      <c r="G35" s="6">
        <f t="shared" si="1"/>
        <v>9.0266666666666673</v>
      </c>
      <c r="H35">
        <f t="shared" si="11"/>
        <v>600</v>
      </c>
      <c r="I35" s="18">
        <f t="shared" si="2"/>
        <v>0.35299999999999998</v>
      </c>
      <c r="J35">
        <f t="shared" si="3"/>
        <v>9.5592400000000008</v>
      </c>
      <c r="K35">
        <f t="shared" si="4"/>
        <v>0.39866666666666661</v>
      </c>
      <c r="L35" s="18">
        <f t="shared" si="5"/>
        <v>5.7</v>
      </c>
      <c r="M35" s="17">
        <f t="shared" si="6"/>
        <v>10.898666666666667</v>
      </c>
      <c r="N35" s="16">
        <f t="shared" si="7"/>
        <v>-1.3394266666666663</v>
      </c>
      <c r="O35">
        <f t="shared" si="8"/>
        <v>0.66971333333333316</v>
      </c>
      <c r="P35">
        <f t="shared" si="9"/>
        <v>0</v>
      </c>
      <c r="Q35">
        <f>SUM($P$2:P35)-SUM($O$2:O35)+SUM($R$2:R34)</f>
        <v>-1.5209166111111045</v>
      </c>
      <c r="R35">
        <f t="shared" si="10"/>
        <v>0</v>
      </c>
    </row>
    <row r="36" spans="1:18" x14ac:dyDescent="0.25">
      <c r="A36" s="8">
        <v>42039</v>
      </c>
      <c r="B36" s="9">
        <v>0.30254629629629631</v>
      </c>
      <c r="C36" s="9">
        <v>0.68128472222222225</v>
      </c>
      <c r="D36" s="10">
        <v>-2.6</v>
      </c>
      <c r="E36" s="11">
        <v>80.900000000000006</v>
      </c>
      <c r="F36">
        <f t="shared" si="0"/>
        <v>2</v>
      </c>
      <c r="G36" s="6">
        <f t="shared" si="1"/>
        <v>9.0897222222222229</v>
      </c>
      <c r="H36">
        <f t="shared" si="11"/>
        <v>600</v>
      </c>
      <c r="I36" s="18">
        <f t="shared" si="2"/>
        <v>0.19099999999999995</v>
      </c>
      <c r="J36">
        <f t="shared" si="3"/>
        <v>5.2084108333333328</v>
      </c>
      <c r="K36">
        <f t="shared" si="4"/>
        <v>0.39551388888888883</v>
      </c>
      <c r="L36" s="18">
        <f t="shared" si="5"/>
        <v>5.9</v>
      </c>
      <c r="M36" s="17">
        <f t="shared" si="6"/>
        <v>11.095513888888888</v>
      </c>
      <c r="N36" s="16">
        <f t="shared" si="7"/>
        <v>-5.8871030555555555</v>
      </c>
      <c r="O36">
        <f t="shared" si="8"/>
        <v>2.9435515277777777</v>
      </c>
      <c r="P36">
        <f t="shared" si="9"/>
        <v>0</v>
      </c>
      <c r="Q36">
        <f>SUM($P$2:P36)-SUM($O$2:O36)+SUM($R$2:R35)</f>
        <v>-4.4644681388888756</v>
      </c>
      <c r="R36">
        <f t="shared" si="10"/>
        <v>0</v>
      </c>
    </row>
    <row r="37" spans="1:18" x14ac:dyDescent="0.25">
      <c r="A37" s="12">
        <v>42040</v>
      </c>
      <c r="B37" s="13">
        <v>0.30129629629629628</v>
      </c>
      <c r="C37" s="13">
        <v>0.68267361111111113</v>
      </c>
      <c r="D37" s="14">
        <v>-2.9</v>
      </c>
      <c r="E37" s="15">
        <v>92.9</v>
      </c>
      <c r="F37">
        <f t="shared" si="0"/>
        <v>2</v>
      </c>
      <c r="G37" s="6">
        <f t="shared" si="1"/>
        <v>9.1530555555555573</v>
      </c>
      <c r="H37">
        <f t="shared" si="11"/>
        <v>600</v>
      </c>
      <c r="I37" s="18">
        <f t="shared" si="2"/>
        <v>7.0999999999999952E-2</v>
      </c>
      <c r="J37">
        <f t="shared" si="3"/>
        <v>1.9496008333333323</v>
      </c>
      <c r="K37">
        <f t="shared" si="4"/>
        <v>0.39234722222222213</v>
      </c>
      <c r="L37" s="18">
        <f t="shared" si="5"/>
        <v>5.9749999999999996</v>
      </c>
      <c r="M37" s="17">
        <f t="shared" si="6"/>
        <v>11.167347222222222</v>
      </c>
      <c r="N37" s="16">
        <f t="shared" si="7"/>
        <v>-9.2177463888888909</v>
      </c>
      <c r="O37">
        <f t="shared" si="8"/>
        <v>4.6088731944444454</v>
      </c>
      <c r="P37">
        <f t="shared" si="9"/>
        <v>0</v>
      </c>
      <c r="Q37">
        <f>SUM($P$2:P37)-SUM($O$2:O37)+SUM($R$2:R36)</f>
        <v>-9.0733413333333175</v>
      </c>
      <c r="R37">
        <f t="shared" si="10"/>
        <v>0</v>
      </c>
    </row>
    <row r="38" spans="1:18" x14ac:dyDescent="0.25">
      <c r="A38" s="8">
        <v>42041</v>
      </c>
      <c r="B38" s="9">
        <v>0.30002314814814812</v>
      </c>
      <c r="C38" s="9">
        <v>0.68406250000000002</v>
      </c>
      <c r="D38" s="10">
        <v>-2.4</v>
      </c>
      <c r="E38" s="11">
        <v>83.6</v>
      </c>
      <c r="F38">
        <f t="shared" si="0"/>
        <v>2</v>
      </c>
      <c r="G38" s="6">
        <f t="shared" si="1"/>
        <v>9.2169444444444455</v>
      </c>
      <c r="H38">
        <f t="shared" si="11"/>
        <v>600</v>
      </c>
      <c r="I38" s="18">
        <f t="shared" si="2"/>
        <v>0.16400000000000003</v>
      </c>
      <c r="J38">
        <f t="shared" si="3"/>
        <v>4.5347366666666673</v>
      </c>
      <c r="K38">
        <f t="shared" si="4"/>
        <v>0.38915277777777774</v>
      </c>
      <c r="L38" s="18">
        <f t="shared" si="5"/>
        <v>5.85</v>
      </c>
      <c r="M38" s="17">
        <f t="shared" si="6"/>
        <v>11.039152777777776</v>
      </c>
      <c r="N38" s="16">
        <f t="shared" si="7"/>
        <v>-6.5044161111111087</v>
      </c>
      <c r="O38">
        <f t="shared" si="8"/>
        <v>3.2522080555555544</v>
      </c>
      <c r="P38">
        <f t="shared" si="9"/>
        <v>0</v>
      </c>
      <c r="Q38">
        <f>SUM($P$2:P38)-SUM($O$2:O38)+SUM($R$2:R37)</f>
        <v>-12.325549388888874</v>
      </c>
      <c r="R38">
        <f t="shared" si="10"/>
        <v>0</v>
      </c>
    </row>
    <row r="39" spans="1:18" x14ac:dyDescent="0.25">
      <c r="A39" s="12">
        <v>42042</v>
      </c>
      <c r="B39" s="13">
        <v>0.29872685185185183</v>
      </c>
      <c r="C39" s="13">
        <v>0.6854513888888889</v>
      </c>
      <c r="D39" s="14">
        <v>-0.3</v>
      </c>
      <c r="E39" s="15">
        <v>92.9</v>
      </c>
      <c r="F39">
        <f t="shared" si="0"/>
        <v>2</v>
      </c>
      <c r="G39" s="6">
        <f t="shared" si="1"/>
        <v>9.2813888888888894</v>
      </c>
      <c r="H39">
        <f t="shared" si="11"/>
        <v>600</v>
      </c>
      <c r="I39" s="18">
        <f t="shared" si="2"/>
        <v>7.0999999999999952E-2</v>
      </c>
      <c r="J39">
        <f t="shared" si="3"/>
        <v>1.976935833333332</v>
      </c>
      <c r="K39">
        <f t="shared" si="4"/>
        <v>0.38593055555555555</v>
      </c>
      <c r="L39" s="18">
        <f t="shared" si="5"/>
        <v>5.3250000000000002</v>
      </c>
      <c r="M39" s="17">
        <f t="shared" si="6"/>
        <v>10.510930555555555</v>
      </c>
      <c r="N39" s="16">
        <f t="shared" si="7"/>
        <v>-8.5339947222222232</v>
      </c>
      <c r="O39">
        <f t="shared" si="8"/>
        <v>4.2669973611111116</v>
      </c>
      <c r="P39">
        <f t="shared" si="9"/>
        <v>0</v>
      </c>
      <c r="Q39">
        <f>SUM($P$2:P39)-SUM($O$2:O39)+SUM($R$2:R38)</f>
        <v>-16.592546749999983</v>
      </c>
      <c r="R39">
        <f t="shared" si="10"/>
        <v>0</v>
      </c>
    </row>
    <row r="40" spans="1:18" x14ac:dyDescent="0.25">
      <c r="A40" s="8">
        <v>42043</v>
      </c>
      <c r="B40" s="9">
        <v>0.2974074074074074</v>
      </c>
      <c r="C40" s="9">
        <v>0.68685185185185182</v>
      </c>
      <c r="D40" s="10">
        <v>-1.9</v>
      </c>
      <c r="E40" s="11">
        <v>80.5</v>
      </c>
      <c r="F40">
        <f t="shared" si="0"/>
        <v>2</v>
      </c>
      <c r="G40" s="6">
        <f t="shared" si="1"/>
        <v>9.3466666666666658</v>
      </c>
      <c r="H40">
        <f t="shared" si="11"/>
        <v>600</v>
      </c>
      <c r="I40" s="18">
        <f t="shared" si="2"/>
        <v>0.19499999999999995</v>
      </c>
      <c r="J40">
        <f t="shared" si="3"/>
        <v>5.4677999999999987</v>
      </c>
      <c r="K40">
        <f t="shared" si="4"/>
        <v>0.38266666666666671</v>
      </c>
      <c r="L40" s="18">
        <f t="shared" si="5"/>
        <v>5.7249999999999996</v>
      </c>
      <c r="M40" s="17">
        <f t="shared" si="6"/>
        <v>10.907666666666666</v>
      </c>
      <c r="N40" s="16">
        <f t="shared" si="7"/>
        <v>-5.4398666666666671</v>
      </c>
      <c r="O40">
        <f t="shared" si="8"/>
        <v>2.7199333333333335</v>
      </c>
      <c r="P40">
        <f t="shared" si="9"/>
        <v>0</v>
      </c>
      <c r="Q40">
        <f>SUM($P$2:P40)-SUM($O$2:O40)+SUM($R$2:R39)</f>
        <v>-19.312480083333313</v>
      </c>
      <c r="R40">
        <f t="shared" si="10"/>
        <v>0</v>
      </c>
    </row>
    <row r="41" spans="1:18" x14ac:dyDescent="0.25">
      <c r="A41" s="12">
        <v>42044</v>
      </c>
      <c r="B41" s="13">
        <v>0.29606481481481484</v>
      </c>
      <c r="C41" s="13">
        <v>0.68824074074074071</v>
      </c>
      <c r="D41" s="14">
        <v>-0.9</v>
      </c>
      <c r="E41" s="15">
        <v>91.8</v>
      </c>
      <c r="F41">
        <f t="shared" si="0"/>
        <v>2</v>
      </c>
      <c r="G41" s="6">
        <f t="shared" si="1"/>
        <v>9.4122222222222209</v>
      </c>
      <c r="H41">
        <f t="shared" si="11"/>
        <v>600</v>
      </c>
      <c r="I41" s="18">
        <f t="shared" si="2"/>
        <v>8.2000000000000073E-2</v>
      </c>
      <c r="J41">
        <f t="shared" si="3"/>
        <v>2.3154066666666684</v>
      </c>
      <c r="K41">
        <f t="shared" si="4"/>
        <v>0.379388888888889</v>
      </c>
      <c r="L41" s="18">
        <f t="shared" si="5"/>
        <v>5.4749999999999996</v>
      </c>
      <c r="M41" s="17">
        <f t="shared" si="6"/>
        <v>10.654388888888889</v>
      </c>
      <c r="N41" s="16">
        <f t="shared" si="7"/>
        <v>-8.3389822222222207</v>
      </c>
      <c r="O41">
        <f t="shared" si="8"/>
        <v>4.1694911111111104</v>
      </c>
      <c r="P41">
        <f t="shared" si="9"/>
        <v>0</v>
      </c>
      <c r="Q41">
        <f>SUM($P$2:P41)-SUM($O$2:O41)+SUM($R$2:R40)</f>
        <v>-23.481971194444426</v>
      </c>
      <c r="R41">
        <f t="shared" si="10"/>
        <v>0</v>
      </c>
    </row>
    <row r="42" spans="1:18" x14ac:dyDescent="0.25">
      <c r="A42" s="8">
        <v>42045</v>
      </c>
      <c r="B42" s="9">
        <v>0.29471064814814812</v>
      </c>
      <c r="C42" s="9">
        <v>0.68964120370370374</v>
      </c>
      <c r="D42" s="10">
        <v>1.8</v>
      </c>
      <c r="E42" s="11" t="s">
        <v>10</v>
      </c>
      <c r="F42">
        <f t="shared" si="0"/>
        <v>2</v>
      </c>
      <c r="G42" s="6">
        <f t="shared" si="1"/>
        <v>9.4783333333333353</v>
      </c>
      <c r="H42">
        <f t="shared" si="11"/>
        <v>600</v>
      </c>
      <c r="I42" s="18">
        <f t="shared" si="2"/>
        <v>0.41000000000000003</v>
      </c>
      <c r="J42">
        <f t="shared" si="3"/>
        <v>11.658350000000004</v>
      </c>
      <c r="K42">
        <f t="shared" si="4"/>
        <v>0.37608333333333327</v>
      </c>
      <c r="L42" s="18">
        <f t="shared" si="5"/>
        <v>4.8</v>
      </c>
      <c r="M42" s="17">
        <f t="shared" si="6"/>
        <v>9.9760833333333316</v>
      </c>
      <c r="N42" s="16">
        <f t="shared" si="7"/>
        <v>1.6822666666666724</v>
      </c>
      <c r="O42">
        <f t="shared" si="8"/>
        <v>0</v>
      </c>
      <c r="P42">
        <f t="shared" si="9"/>
        <v>0.33645333333333449</v>
      </c>
      <c r="Q42">
        <f>SUM($P$2:P42)-SUM($O$2:O42)+SUM($R$2:R41)</f>
        <v>-23.145517861111102</v>
      </c>
      <c r="R42">
        <f t="shared" si="10"/>
        <v>0</v>
      </c>
    </row>
    <row r="43" spans="1:18" x14ac:dyDescent="0.25">
      <c r="A43" s="12">
        <v>42046</v>
      </c>
      <c r="B43" s="13">
        <v>0.29334490740740743</v>
      </c>
      <c r="C43" s="13">
        <v>0.69103009259259263</v>
      </c>
      <c r="D43" s="14" t="s">
        <v>11</v>
      </c>
      <c r="E43" s="15">
        <v>92.9</v>
      </c>
      <c r="F43">
        <f t="shared" si="0"/>
        <v>2</v>
      </c>
      <c r="G43" s="6">
        <f t="shared" si="1"/>
        <v>9.5444444444444443</v>
      </c>
      <c r="H43">
        <f t="shared" si="11"/>
        <v>600</v>
      </c>
      <c r="I43" s="18">
        <f t="shared" si="2"/>
        <v>7.0999999999999952E-2</v>
      </c>
      <c r="J43">
        <f t="shared" si="3"/>
        <v>2.032966666666665</v>
      </c>
      <c r="K43">
        <f t="shared" si="4"/>
        <v>0.37277777777777776</v>
      </c>
      <c r="L43" s="18">
        <f t="shared" si="5"/>
        <v>0</v>
      </c>
      <c r="M43" s="17">
        <f t="shared" si="6"/>
        <v>5.1727777777777773</v>
      </c>
      <c r="N43" s="16">
        <f t="shared" si="7"/>
        <v>-3.1398111111111122</v>
      </c>
      <c r="O43">
        <f t="shared" si="8"/>
        <v>1.5699055555555561</v>
      </c>
      <c r="P43">
        <f t="shared" si="9"/>
        <v>0</v>
      </c>
      <c r="Q43">
        <f>SUM($P$2:P43)-SUM($O$2:O43)+SUM($R$2:R42)</f>
        <v>-24.715423416666653</v>
      </c>
      <c r="R43">
        <f t="shared" si="10"/>
        <v>0</v>
      </c>
    </row>
    <row r="44" spans="1:18" x14ac:dyDescent="0.25">
      <c r="A44" s="8">
        <v>42047</v>
      </c>
      <c r="B44" s="9">
        <v>0.29194444444444445</v>
      </c>
      <c r="C44" s="9">
        <v>0.69241898148148151</v>
      </c>
      <c r="D44" s="10">
        <v>0.1</v>
      </c>
      <c r="E44" s="11">
        <v>92.9</v>
      </c>
      <c r="F44">
        <f t="shared" si="0"/>
        <v>2</v>
      </c>
      <c r="G44" s="6">
        <f t="shared" si="1"/>
        <v>9.6113888888888894</v>
      </c>
      <c r="H44">
        <f t="shared" si="11"/>
        <v>600</v>
      </c>
      <c r="I44" s="18">
        <f t="shared" si="2"/>
        <v>7.0999999999999952E-2</v>
      </c>
      <c r="J44">
        <f t="shared" si="3"/>
        <v>2.0472258333333322</v>
      </c>
      <c r="K44">
        <f t="shared" si="4"/>
        <v>0.36943055555555554</v>
      </c>
      <c r="L44" s="18">
        <f t="shared" si="5"/>
        <v>5.2249999999999996</v>
      </c>
      <c r="M44" s="17">
        <f t="shared" si="6"/>
        <v>10.394430555555555</v>
      </c>
      <c r="N44" s="16">
        <f t="shared" si="7"/>
        <v>-8.347204722222223</v>
      </c>
      <c r="O44">
        <f t="shared" si="8"/>
        <v>4.1736023611111115</v>
      </c>
      <c r="P44">
        <f t="shared" si="9"/>
        <v>0</v>
      </c>
      <c r="Q44">
        <f>SUM($P$2:P44)-SUM($O$2:O44)+SUM($R$2:R43)</f>
        <v>-28.889025777777761</v>
      </c>
      <c r="R44">
        <f t="shared" si="10"/>
        <v>0</v>
      </c>
    </row>
    <row r="45" spans="1:18" x14ac:dyDescent="0.25">
      <c r="A45" s="12">
        <v>42048</v>
      </c>
      <c r="B45" s="13">
        <v>0.29054398148148147</v>
      </c>
      <c r="C45" s="13">
        <v>0.69381944444444443</v>
      </c>
      <c r="D45" s="14">
        <v>-0.6</v>
      </c>
      <c r="E45" s="15">
        <v>73.599999999999994</v>
      </c>
      <c r="F45">
        <f t="shared" si="0"/>
        <v>2</v>
      </c>
      <c r="G45" s="6">
        <f t="shared" si="1"/>
        <v>9.6786111111111115</v>
      </c>
      <c r="H45">
        <f t="shared" si="11"/>
        <v>600</v>
      </c>
      <c r="I45" s="18">
        <f t="shared" si="2"/>
        <v>0.26400000000000001</v>
      </c>
      <c r="J45">
        <f t="shared" si="3"/>
        <v>7.6654600000000013</v>
      </c>
      <c r="K45">
        <f t="shared" si="4"/>
        <v>0.36606944444444439</v>
      </c>
      <c r="L45" s="18">
        <f t="shared" si="5"/>
        <v>5.4</v>
      </c>
      <c r="M45" s="17">
        <f t="shared" si="6"/>
        <v>10.566069444444445</v>
      </c>
      <c r="N45" s="16">
        <f t="shared" si="7"/>
        <v>-2.9006094444444432</v>
      </c>
      <c r="O45">
        <f t="shared" si="8"/>
        <v>1.4503047222222216</v>
      </c>
      <c r="P45">
        <f t="shared" si="9"/>
        <v>0</v>
      </c>
      <c r="Q45">
        <f>SUM($P$2:P45)-SUM($O$2:O45)+SUM($R$2:R44)</f>
        <v>-30.339330499999988</v>
      </c>
      <c r="R45">
        <f t="shared" si="10"/>
        <v>0</v>
      </c>
    </row>
    <row r="46" spans="1:18" x14ac:dyDescent="0.25">
      <c r="A46" s="8">
        <v>42049</v>
      </c>
      <c r="B46" s="9">
        <v>0.28912037037037036</v>
      </c>
      <c r="C46" s="9">
        <v>0.69520833333333332</v>
      </c>
      <c r="D46" s="10">
        <v>-0.7</v>
      </c>
      <c r="E46" s="11">
        <v>0.4</v>
      </c>
      <c r="F46">
        <f t="shared" si="0"/>
        <v>2</v>
      </c>
      <c r="G46" s="6">
        <f t="shared" si="1"/>
        <v>9.7461111111111105</v>
      </c>
      <c r="H46">
        <f t="shared" si="11"/>
        <v>600</v>
      </c>
      <c r="I46" s="18">
        <f t="shared" si="2"/>
        <v>0.996</v>
      </c>
      <c r="J46">
        <f t="shared" si="3"/>
        <v>29.121379999999998</v>
      </c>
      <c r="K46">
        <f t="shared" si="4"/>
        <v>0.36269444444444443</v>
      </c>
      <c r="L46" s="18">
        <f t="shared" si="5"/>
        <v>5.4249999999999998</v>
      </c>
      <c r="M46" s="17">
        <f t="shared" si="6"/>
        <v>10.587694444444445</v>
      </c>
      <c r="N46" s="16">
        <f t="shared" si="7"/>
        <v>18.533685555555554</v>
      </c>
      <c r="O46">
        <f t="shared" si="8"/>
        <v>0</v>
      </c>
      <c r="P46">
        <f t="shared" si="9"/>
        <v>3.7067371111111109</v>
      </c>
      <c r="Q46">
        <f>SUM($P$2:P46)-SUM($O$2:O46)+SUM($R$2:R45)</f>
        <v>-26.632593388888864</v>
      </c>
      <c r="R46">
        <f t="shared" si="10"/>
        <v>0</v>
      </c>
    </row>
    <row r="47" spans="1:18" x14ac:dyDescent="0.25">
      <c r="A47" s="12">
        <v>42050</v>
      </c>
      <c r="B47" s="13">
        <v>0.28767361111111112</v>
      </c>
      <c r="C47" s="13">
        <v>0.6965972222222222</v>
      </c>
      <c r="D47" s="14">
        <v>-1.9</v>
      </c>
      <c r="E47" s="15">
        <v>58.1</v>
      </c>
      <c r="F47">
        <f t="shared" si="0"/>
        <v>2</v>
      </c>
      <c r="G47" s="6">
        <f t="shared" si="1"/>
        <v>9.8141666666666652</v>
      </c>
      <c r="H47">
        <f t="shared" si="11"/>
        <v>600</v>
      </c>
      <c r="I47" s="18">
        <f t="shared" si="2"/>
        <v>0.41900000000000004</v>
      </c>
      <c r="J47">
        <f t="shared" si="3"/>
        <v>12.3364075</v>
      </c>
      <c r="K47">
        <f t="shared" si="4"/>
        <v>0.35929166666666673</v>
      </c>
      <c r="L47" s="18">
        <f t="shared" si="5"/>
        <v>5.7249999999999996</v>
      </c>
      <c r="M47" s="17">
        <f t="shared" si="6"/>
        <v>10.884291666666666</v>
      </c>
      <c r="N47" s="16">
        <f t="shared" si="7"/>
        <v>1.4521158333333339</v>
      </c>
      <c r="O47">
        <f t="shared" si="8"/>
        <v>0</v>
      </c>
      <c r="P47">
        <f t="shared" si="9"/>
        <v>0.29042316666666679</v>
      </c>
      <c r="Q47">
        <f>SUM($P$2:P47)-SUM($O$2:O47)+SUM($R$2:R46)</f>
        <v>-26.342170222222208</v>
      </c>
      <c r="R47">
        <f t="shared" si="10"/>
        <v>0</v>
      </c>
    </row>
    <row r="48" spans="1:18" x14ac:dyDescent="0.25">
      <c r="A48" s="8">
        <v>42051</v>
      </c>
      <c r="B48" s="9">
        <v>0.28622685185185187</v>
      </c>
      <c r="C48" s="9">
        <v>0.69798611111111108</v>
      </c>
      <c r="D48" s="10">
        <v>-3.9</v>
      </c>
      <c r="E48" s="11">
        <v>15.9</v>
      </c>
      <c r="F48">
        <f t="shared" si="0"/>
        <v>2</v>
      </c>
      <c r="G48" s="6">
        <f t="shared" si="1"/>
        <v>9.8822222222222216</v>
      </c>
      <c r="H48">
        <f t="shared" si="11"/>
        <v>600</v>
      </c>
      <c r="I48" s="18">
        <f t="shared" si="2"/>
        <v>0.84099999999999997</v>
      </c>
      <c r="J48">
        <f t="shared" si="3"/>
        <v>24.932846666666663</v>
      </c>
      <c r="K48">
        <f t="shared" si="4"/>
        <v>0.35588888888888892</v>
      </c>
      <c r="L48" s="18">
        <f t="shared" si="5"/>
        <v>6.2249999999999996</v>
      </c>
      <c r="M48" s="17">
        <f t="shared" si="6"/>
        <v>11.380888888888888</v>
      </c>
      <c r="N48" s="16">
        <f t="shared" si="7"/>
        <v>13.551957777777774</v>
      </c>
      <c r="O48">
        <f t="shared" si="8"/>
        <v>0</v>
      </c>
      <c r="P48">
        <f t="shared" si="9"/>
        <v>2.7103915555555549</v>
      </c>
      <c r="Q48">
        <f>SUM($P$2:P48)-SUM($O$2:O48)+SUM($R$2:R47)</f>
        <v>-23.631778666666648</v>
      </c>
      <c r="R48">
        <f t="shared" si="10"/>
        <v>0</v>
      </c>
    </row>
    <row r="49" spans="1:18" x14ac:dyDescent="0.25">
      <c r="A49" s="12">
        <v>42052</v>
      </c>
      <c r="B49" s="13">
        <v>0.28475694444444444</v>
      </c>
      <c r="C49" s="13">
        <v>0.69937499999999997</v>
      </c>
      <c r="D49" s="14">
        <v>-3.8</v>
      </c>
      <c r="E49" s="15" t="s">
        <v>6</v>
      </c>
      <c r="F49">
        <f t="shared" si="0"/>
        <v>2</v>
      </c>
      <c r="G49" s="6">
        <f t="shared" si="1"/>
        <v>9.9508333333333319</v>
      </c>
      <c r="H49">
        <f t="shared" si="11"/>
        <v>600</v>
      </c>
      <c r="I49" s="18">
        <f t="shared" si="2"/>
        <v>1</v>
      </c>
      <c r="J49">
        <f t="shared" si="3"/>
        <v>29.852499999999996</v>
      </c>
      <c r="K49">
        <f t="shared" si="4"/>
        <v>0.35245833333333343</v>
      </c>
      <c r="L49" s="18">
        <f t="shared" si="5"/>
        <v>6.2</v>
      </c>
      <c r="M49" s="17">
        <f t="shared" si="6"/>
        <v>11.352458333333335</v>
      </c>
      <c r="N49" s="16">
        <f t="shared" si="7"/>
        <v>18.500041666666661</v>
      </c>
      <c r="O49">
        <f t="shared" si="8"/>
        <v>0</v>
      </c>
      <c r="P49">
        <f t="shared" si="9"/>
        <v>3.7000083333333325</v>
      </c>
      <c r="Q49">
        <f>SUM($P$2:P49)-SUM($O$2:O49)+SUM($R$2:R48)</f>
        <v>-19.931770333333318</v>
      </c>
      <c r="R49">
        <f t="shared" si="10"/>
        <v>0</v>
      </c>
    </row>
    <row r="50" spans="1:18" x14ac:dyDescent="0.25">
      <c r="A50" s="8">
        <v>42053</v>
      </c>
      <c r="B50" s="9">
        <v>0.28326388888888887</v>
      </c>
      <c r="C50" s="9">
        <v>0.70075231481481481</v>
      </c>
      <c r="D50" s="10">
        <v>-1.2</v>
      </c>
      <c r="E50" s="11">
        <v>53.4</v>
      </c>
      <c r="F50">
        <f t="shared" si="0"/>
        <v>2</v>
      </c>
      <c r="G50" s="6">
        <f t="shared" si="1"/>
        <v>10.019722222222223</v>
      </c>
      <c r="H50">
        <f t="shared" si="11"/>
        <v>600</v>
      </c>
      <c r="I50" s="18">
        <f t="shared" si="2"/>
        <v>0.46599999999999997</v>
      </c>
      <c r="J50">
        <f t="shared" si="3"/>
        <v>14.007571666666667</v>
      </c>
      <c r="K50">
        <f t="shared" si="4"/>
        <v>0.34901388888888885</v>
      </c>
      <c r="L50" s="18">
        <f t="shared" si="5"/>
        <v>5.55</v>
      </c>
      <c r="M50" s="17">
        <f t="shared" si="6"/>
        <v>10.699013888888889</v>
      </c>
      <c r="N50" s="16">
        <f t="shared" si="7"/>
        <v>3.3085577777777786</v>
      </c>
      <c r="O50">
        <f t="shared" si="8"/>
        <v>0</v>
      </c>
      <c r="P50">
        <f t="shared" si="9"/>
        <v>0.66171155555555572</v>
      </c>
      <c r="Q50">
        <f>SUM($P$2:P50)-SUM($O$2:O50)+SUM($R$2:R49)</f>
        <v>-19.270058777777763</v>
      </c>
      <c r="R50">
        <f t="shared" si="10"/>
        <v>0</v>
      </c>
    </row>
    <row r="51" spans="1:18" x14ac:dyDescent="0.25">
      <c r="A51" s="12">
        <v>42054</v>
      </c>
      <c r="B51" s="13">
        <v>0.28177083333333336</v>
      </c>
      <c r="C51" s="13">
        <v>0.70212962962962966</v>
      </c>
      <c r="D51" s="14">
        <v>2.4</v>
      </c>
      <c r="E51" s="15">
        <v>82.9</v>
      </c>
      <c r="F51">
        <f t="shared" si="0"/>
        <v>2</v>
      </c>
      <c r="G51" s="6">
        <f t="shared" si="1"/>
        <v>10.088611111111112</v>
      </c>
      <c r="H51">
        <f t="shared" si="11"/>
        <v>600</v>
      </c>
      <c r="I51" s="18">
        <f t="shared" si="2"/>
        <v>0.17099999999999993</v>
      </c>
      <c r="J51">
        <f t="shared" si="3"/>
        <v>5.1754574999999985</v>
      </c>
      <c r="K51">
        <f t="shared" si="4"/>
        <v>0.34556944444444437</v>
      </c>
      <c r="L51" s="18">
        <f t="shared" si="5"/>
        <v>4.6500000000000004</v>
      </c>
      <c r="M51" s="17">
        <f t="shared" si="6"/>
        <v>9.7955694444444443</v>
      </c>
      <c r="N51" s="16">
        <f t="shared" si="7"/>
        <v>-4.6201119444444458</v>
      </c>
      <c r="O51">
        <f t="shared" si="8"/>
        <v>2.3100559722222229</v>
      </c>
      <c r="P51">
        <f t="shared" si="9"/>
        <v>0</v>
      </c>
      <c r="Q51">
        <f>SUM($P$2:P51)-SUM($O$2:O51)+SUM($R$2:R50)</f>
        <v>-21.580114749999993</v>
      </c>
      <c r="R51">
        <f t="shared" si="10"/>
        <v>0</v>
      </c>
    </row>
    <row r="52" spans="1:18" x14ac:dyDescent="0.25">
      <c r="A52" s="8">
        <v>42055</v>
      </c>
      <c r="B52" s="9">
        <v>0.2802546296296296</v>
      </c>
      <c r="C52" s="9">
        <v>0.70350694444444439</v>
      </c>
      <c r="D52" s="10">
        <v>2.6</v>
      </c>
      <c r="E52" s="11">
        <v>35.200000000000003</v>
      </c>
      <c r="F52">
        <f t="shared" si="0"/>
        <v>2</v>
      </c>
      <c r="G52" s="6">
        <f t="shared" si="1"/>
        <v>10.158055555555555</v>
      </c>
      <c r="H52">
        <f t="shared" si="11"/>
        <v>600</v>
      </c>
      <c r="I52" s="18">
        <f t="shared" si="2"/>
        <v>0.64799999999999991</v>
      </c>
      <c r="J52">
        <f t="shared" si="3"/>
        <v>19.747259999999994</v>
      </c>
      <c r="K52">
        <f t="shared" si="4"/>
        <v>0.34209722222222227</v>
      </c>
      <c r="L52" s="18">
        <f t="shared" si="5"/>
        <v>4.5999999999999996</v>
      </c>
      <c r="M52" s="17">
        <f t="shared" si="6"/>
        <v>9.7420972222222222</v>
      </c>
      <c r="N52" s="16">
        <f t="shared" si="7"/>
        <v>10.005162777777771</v>
      </c>
      <c r="O52">
        <f t="shared" si="8"/>
        <v>0</v>
      </c>
      <c r="P52">
        <f t="shared" si="9"/>
        <v>2.0010325555555544</v>
      </c>
      <c r="Q52">
        <f>SUM($P$2:P52)-SUM($O$2:O52)+SUM($R$2:R51)</f>
        <v>-19.579082194444439</v>
      </c>
      <c r="R52">
        <f t="shared" si="10"/>
        <v>0</v>
      </c>
    </row>
    <row r="53" spans="1:18" x14ac:dyDescent="0.25">
      <c r="A53" s="12">
        <v>42056</v>
      </c>
      <c r="B53" s="13">
        <v>0.2787384259259259</v>
      </c>
      <c r="C53" s="13">
        <v>0.70488425925925924</v>
      </c>
      <c r="D53" s="14">
        <v>1.8</v>
      </c>
      <c r="E53" s="15">
        <v>49.2</v>
      </c>
      <c r="F53">
        <f t="shared" si="0"/>
        <v>2</v>
      </c>
      <c r="G53" s="6">
        <f t="shared" si="1"/>
        <v>10.227499999999999</v>
      </c>
      <c r="H53">
        <f t="shared" si="11"/>
        <v>600</v>
      </c>
      <c r="I53" s="18">
        <f t="shared" si="2"/>
        <v>0.50800000000000001</v>
      </c>
      <c r="J53">
        <f t="shared" si="3"/>
        <v>15.586709999999998</v>
      </c>
      <c r="K53">
        <f t="shared" si="4"/>
        <v>0.33862500000000006</v>
      </c>
      <c r="L53" s="18">
        <f t="shared" si="5"/>
        <v>4.8</v>
      </c>
      <c r="M53" s="17">
        <f t="shared" si="6"/>
        <v>9.938625</v>
      </c>
      <c r="N53" s="16">
        <f t="shared" si="7"/>
        <v>5.6480849999999982</v>
      </c>
      <c r="O53">
        <f t="shared" si="8"/>
        <v>0</v>
      </c>
      <c r="P53">
        <f t="shared" si="9"/>
        <v>1.1296169999999996</v>
      </c>
      <c r="Q53">
        <f>SUM($P$2:P53)-SUM($O$2:O53)+SUM($R$2:R52)</f>
        <v>-18.449465194444429</v>
      </c>
      <c r="R53">
        <f t="shared" si="10"/>
        <v>0</v>
      </c>
    </row>
    <row r="54" spans="1:18" x14ac:dyDescent="0.25">
      <c r="A54" s="8">
        <v>42057</v>
      </c>
      <c r="B54" s="9">
        <v>0.27719907407407407</v>
      </c>
      <c r="C54" s="9">
        <v>0.70626157407407408</v>
      </c>
      <c r="D54" s="10">
        <v>1.7</v>
      </c>
      <c r="E54" s="11" t="s">
        <v>12</v>
      </c>
      <c r="F54">
        <f t="shared" si="0"/>
        <v>2</v>
      </c>
      <c r="G54" s="6">
        <f t="shared" si="1"/>
        <v>10.297499999999999</v>
      </c>
      <c r="H54">
        <f t="shared" si="11"/>
        <v>600</v>
      </c>
      <c r="I54" s="18">
        <f t="shared" si="2"/>
        <v>0.26</v>
      </c>
      <c r="J54">
        <f t="shared" si="3"/>
        <v>8.0320499999999999</v>
      </c>
      <c r="K54">
        <f t="shared" si="4"/>
        <v>0.33512500000000001</v>
      </c>
      <c r="L54" s="18">
        <f t="shared" si="5"/>
        <v>4.8250000000000002</v>
      </c>
      <c r="M54" s="17">
        <f t="shared" si="6"/>
        <v>9.9601249999999997</v>
      </c>
      <c r="N54" s="16">
        <f t="shared" si="7"/>
        <v>-1.9280749999999998</v>
      </c>
      <c r="O54">
        <f t="shared" si="8"/>
        <v>0.96403749999999988</v>
      </c>
      <c r="P54">
        <f t="shared" si="9"/>
        <v>0</v>
      </c>
      <c r="Q54">
        <f>SUM($P$2:P54)-SUM($O$2:O54)+SUM($R$2:R53)</f>
        <v>-19.413502694444446</v>
      </c>
      <c r="R54">
        <f t="shared" si="10"/>
        <v>0</v>
      </c>
    </row>
    <row r="55" spans="1:18" x14ac:dyDescent="0.25">
      <c r="A55" s="12">
        <v>42058</v>
      </c>
      <c r="B55" s="13">
        <v>0.27564814814814814</v>
      </c>
      <c r="C55" s="13">
        <v>0.70762731481481478</v>
      </c>
      <c r="D55" s="14">
        <v>2.1</v>
      </c>
      <c r="E55" s="15" t="s">
        <v>13</v>
      </c>
      <c r="F55">
        <f t="shared" si="0"/>
        <v>2</v>
      </c>
      <c r="G55" s="6">
        <f t="shared" si="1"/>
        <v>10.3675</v>
      </c>
      <c r="H55">
        <f t="shared" si="11"/>
        <v>600</v>
      </c>
      <c r="I55" s="18">
        <f t="shared" si="2"/>
        <v>0.13</v>
      </c>
      <c r="J55">
        <f t="shared" si="3"/>
        <v>4.0433250000000003</v>
      </c>
      <c r="K55">
        <f t="shared" si="4"/>
        <v>0.331625</v>
      </c>
      <c r="L55" s="18">
        <f t="shared" si="5"/>
        <v>4.7249999999999996</v>
      </c>
      <c r="M55" s="17">
        <f t="shared" si="6"/>
        <v>9.8566249999999993</v>
      </c>
      <c r="N55" s="16">
        <f t="shared" si="7"/>
        <v>-5.813299999999999</v>
      </c>
      <c r="O55">
        <f t="shared" si="8"/>
        <v>2.9066499999999995</v>
      </c>
      <c r="P55">
        <f t="shared" si="9"/>
        <v>0</v>
      </c>
      <c r="Q55">
        <f>SUM($P$2:P55)-SUM($O$2:O55)+SUM($R$2:R54)</f>
        <v>-22.320152694444431</v>
      </c>
      <c r="R55">
        <f t="shared" si="10"/>
        <v>0</v>
      </c>
    </row>
    <row r="56" spans="1:18" x14ac:dyDescent="0.25">
      <c r="A56" s="8">
        <v>42059</v>
      </c>
      <c r="B56" s="9">
        <v>0.27409722222222221</v>
      </c>
      <c r="C56" s="9">
        <v>0.70899305555555558</v>
      </c>
      <c r="D56" s="10">
        <v>3.6</v>
      </c>
      <c r="E56" s="11">
        <v>92.9</v>
      </c>
      <c r="F56">
        <f t="shared" si="0"/>
        <v>2</v>
      </c>
      <c r="G56" s="6">
        <f t="shared" si="1"/>
        <v>10.4375</v>
      </c>
      <c r="H56">
        <f t="shared" si="11"/>
        <v>600</v>
      </c>
      <c r="I56" s="18">
        <f t="shared" si="2"/>
        <v>7.0999999999999952E-2</v>
      </c>
      <c r="J56">
        <f t="shared" si="3"/>
        <v>2.2231874999999985</v>
      </c>
      <c r="K56">
        <f t="shared" si="4"/>
        <v>0.328125</v>
      </c>
      <c r="L56" s="18">
        <f t="shared" si="5"/>
        <v>4.3499999999999996</v>
      </c>
      <c r="M56" s="17">
        <f t="shared" si="6"/>
        <v>9.4781249999999986</v>
      </c>
      <c r="N56" s="16">
        <f t="shared" si="7"/>
        <v>-7.2549375000000005</v>
      </c>
      <c r="O56">
        <f t="shared" si="8"/>
        <v>3.6274687500000002</v>
      </c>
      <c r="P56">
        <f t="shared" si="9"/>
        <v>0</v>
      </c>
      <c r="Q56">
        <f>SUM($P$2:P56)-SUM($O$2:O56)+SUM($R$2:R55)</f>
        <v>-25.947621444444451</v>
      </c>
      <c r="R56">
        <f t="shared" si="10"/>
        <v>0</v>
      </c>
    </row>
    <row r="57" spans="1:18" x14ac:dyDescent="0.25">
      <c r="A57" s="12">
        <v>42060</v>
      </c>
      <c r="B57" s="13">
        <v>0.27252314814814815</v>
      </c>
      <c r="C57" s="13">
        <v>0.71035879629629628</v>
      </c>
      <c r="D57" s="14">
        <v>2.6</v>
      </c>
      <c r="E57" s="15">
        <v>47.2</v>
      </c>
      <c r="F57">
        <f t="shared" si="0"/>
        <v>2</v>
      </c>
      <c r="G57" s="6">
        <f t="shared" si="1"/>
        <v>10.508055555555554</v>
      </c>
      <c r="H57">
        <f t="shared" si="11"/>
        <v>600</v>
      </c>
      <c r="I57" s="18">
        <f t="shared" si="2"/>
        <v>0.52800000000000002</v>
      </c>
      <c r="J57">
        <f t="shared" si="3"/>
        <v>16.644759999999998</v>
      </c>
      <c r="K57">
        <f t="shared" si="4"/>
        <v>0.32459722222222226</v>
      </c>
      <c r="L57" s="18">
        <f t="shared" si="5"/>
        <v>4.5999999999999996</v>
      </c>
      <c r="M57" s="17">
        <f t="shared" si="6"/>
        <v>9.7245972222222221</v>
      </c>
      <c r="N57" s="16">
        <f t="shared" si="7"/>
        <v>6.9201627777777759</v>
      </c>
      <c r="O57">
        <f t="shared" si="8"/>
        <v>0</v>
      </c>
      <c r="P57">
        <f t="shared" si="9"/>
        <v>1.3840325555555553</v>
      </c>
      <c r="Q57">
        <f>SUM($P$2:P57)-SUM($O$2:O57)+SUM($R$2:R56)</f>
        <v>-24.563588888888887</v>
      </c>
      <c r="R57">
        <f t="shared" si="10"/>
        <v>0</v>
      </c>
    </row>
    <row r="58" spans="1:18" x14ac:dyDescent="0.25">
      <c r="A58" s="8">
        <v>42061</v>
      </c>
      <c r="B58" s="9">
        <v>0.27094907407407409</v>
      </c>
      <c r="C58" s="9">
        <v>0.71171296296296294</v>
      </c>
      <c r="D58" s="10">
        <v>2.2000000000000002</v>
      </c>
      <c r="E58" s="11">
        <v>70.900000000000006</v>
      </c>
      <c r="F58">
        <f t="shared" si="0"/>
        <v>2</v>
      </c>
      <c r="G58" s="6">
        <f t="shared" si="1"/>
        <v>10.578333333333333</v>
      </c>
      <c r="H58">
        <f t="shared" si="11"/>
        <v>600</v>
      </c>
      <c r="I58" s="18">
        <f t="shared" si="2"/>
        <v>0.29099999999999993</v>
      </c>
      <c r="J58">
        <f t="shared" si="3"/>
        <v>9.2348849999999985</v>
      </c>
      <c r="K58">
        <f t="shared" si="4"/>
        <v>0.32108333333333339</v>
      </c>
      <c r="L58" s="18">
        <f t="shared" si="5"/>
        <v>4.7</v>
      </c>
      <c r="M58" s="17">
        <f t="shared" si="6"/>
        <v>9.8210833333333341</v>
      </c>
      <c r="N58" s="16">
        <f t="shared" si="7"/>
        <v>-0.5861983333333356</v>
      </c>
      <c r="O58">
        <f t="shared" si="8"/>
        <v>0.2930991666666678</v>
      </c>
      <c r="P58">
        <f t="shared" si="9"/>
        <v>0</v>
      </c>
      <c r="Q58">
        <f>SUM($P$2:P58)-SUM($O$2:O58)+SUM($R$2:R57)</f>
        <v>-24.856688055555551</v>
      </c>
      <c r="R58">
        <f t="shared" si="10"/>
        <v>0</v>
      </c>
    </row>
    <row r="59" spans="1:18" x14ac:dyDescent="0.25">
      <c r="A59" s="12">
        <v>42062</v>
      </c>
      <c r="B59" s="13">
        <v>0.26935185185185184</v>
      </c>
      <c r="C59" s="13">
        <v>0.71306712962962959</v>
      </c>
      <c r="D59" s="14">
        <v>2.7</v>
      </c>
      <c r="E59" s="15">
        <v>81.3</v>
      </c>
      <c r="F59">
        <f t="shared" si="0"/>
        <v>2</v>
      </c>
      <c r="G59" s="6">
        <f t="shared" si="1"/>
        <v>10.649166666666666</v>
      </c>
      <c r="H59">
        <f t="shared" si="11"/>
        <v>600</v>
      </c>
      <c r="I59" s="18">
        <f t="shared" si="2"/>
        <v>0.18700000000000006</v>
      </c>
      <c r="J59">
        <f t="shared" si="3"/>
        <v>5.9741825000000004</v>
      </c>
      <c r="K59">
        <f t="shared" si="4"/>
        <v>0.31754166666666667</v>
      </c>
      <c r="L59" s="18">
        <f t="shared" si="5"/>
        <v>4.5750000000000002</v>
      </c>
      <c r="M59" s="17">
        <f t="shared" si="6"/>
        <v>9.6925416666666671</v>
      </c>
      <c r="N59" s="16">
        <f t="shared" si="7"/>
        <v>-3.7183591666666667</v>
      </c>
      <c r="O59">
        <f t="shared" si="8"/>
        <v>1.8591795833333333</v>
      </c>
      <c r="P59">
        <f t="shared" si="9"/>
        <v>0</v>
      </c>
      <c r="Q59">
        <f>SUM($P$2:P59)-SUM($O$2:O59)+SUM($R$2:R58)</f>
        <v>-26.715867638888881</v>
      </c>
      <c r="R59">
        <f t="shared" si="10"/>
        <v>0</v>
      </c>
    </row>
    <row r="60" spans="1:18" x14ac:dyDescent="0.25">
      <c r="A60" s="8">
        <v>42063</v>
      </c>
      <c r="B60" s="9">
        <v>0.26775462962962965</v>
      </c>
      <c r="C60" s="9">
        <v>0.71442129629629625</v>
      </c>
      <c r="D60" s="10">
        <v>2.5</v>
      </c>
      <c r="E60" s="11">
        <v>87.9</v>
      </c>
      <c r="F60">
        <f t="shared" si="0"/>
        <v>2</v>
      </c>
      <c r="G60" s="6">
        <f t="shared" si="1"/>
        <v>10.719999999999999</v>
      </c>
      <c r="H60">
        <f t="shared" si="11"/>
        <v>600</v>
      </c>
      <c r="I60" s="18">
        <f t="shared" si="2"/>
        <v>0.121</v>
      </c>
      <c r="J60">
        <f t="shared" si="3"/>
        <v>3.8913599999999997</v>
      </c>
      <c r="K60">
        <f t="shared" si="4"/>
        <v>0.31400000000000006</v>
      </c>
      <c r="L60" s="18">
        <f t="shared" si="5"/>
        <v>4.625</v>
      </c>
      <c r="M60" s="17">
        <f t="shared" si="6"/>
        <v>9.7390000000000008</v>
      </c>
      <c r="N60" s="16">
        <f t="shared" si="7"/>
        <v>-5.8476400000000011</v>
      </c>
      <c r="O60">
        <f t="shared" si="8"/>
        <v>2.9238200000000005</v>
      </c>
      <c r="P60">
        <f t="shared" si="9"/>
        <v>0</v>
      </c>
      <c r="Q60">
        <f>SUM($P$2:P60)-SUM($O$2:O60)+SUM($R$2:R59)</f>
        <v>-29.639687638888887</v>
      </c>
      <c r="R60">
        <f t="shared" si="10"/>
        <v>29.64</v>
      </c>
    </row>
    <row r="61" spans="1:18" x14ac:dyDescent="0.25">
      <c r="A61" s="12">
        <v>42064</v>
      </c>
      <c r="B61" s="13">
        <v>0.26614583333333336</v>
      </c>
      <c r="C61" s="13">
        <v>0.71577546296296302</v>
      </c>
      <c r="D61" s="14">
        <v>2.7</v>
      </c>
      <c r="E61" s="15">
        <v>46.1</v>
      </c>
      <c r="F61">
        <f t="shared" si="0"/>
        <v>3</v>
      </c>
      <c r="G61" s="6">
        <f t="shared" si="1"/>
        <v>10.791111111111112</v>
      </c>
      <c r="H61">
        <f t="shared" si="11"/>
        <v>700</v>
      </c>
      <c r="I61" s="18">
        <f t="shared" si="2"/>
        <v>0.53899999999999992</v>
      </c>
      <c r="J61">
        <f t="shared" si="3"/>
        <v>20.357431111111108</v>
      </c>
      <c r="K61">
        <f t="shared" si="4"/>
        <v>0.31044444444444441</v>
      </c>
      <c r="L61" s="18">
        <f t="shared" si="5"/>
        <v>4.5750000000000002</v>
      </c>
      <c r="M61" s="17">
        <f t="shared" si="6"/>
        <v>9.6854444444444443</v>
      </c>
      <c r="N61" s="16">
        <f t="shared" si="7"/>
        <v>10.671986666666664</v>
      </c>
      <c r="O61">
        <f t="shared" si="8"/>
        <v>0</v>
      </c>
      <c r="P61">
        <f t="shared" si="9"/>
        <v>2.1343973333333328</v>
      </c>
      <c r="Q61">
        <f>SUM($P$2:P61)-SUM($O$2:O61)+SUM($R$2:R60)</f>
        <v>2.134709694444453</v>
      </c>
      <c r="R61">
        <f t="shared" si="10"/>
        <v>0</v>
      </c>
    </row>
    <row r="62" spans="1:18" x14ac:dyDescent="0.25">
      <c r="A62" s="8">
        <v>42065</v>
      </c>
      <c r="B62" s="9">
        <v>0.26453703703703701</v>
      </c>
      <c r="C62" s="9">
        <v>0.71711805555555552</v>
      </c>
      <c r="D62" s="10">
        <v>4.3</v>
      </c>
      <c r="E62" s="11" t="s">
        <v>14</v>
      </c>
      <c r="F62">
        <f t="shared" si="0"/>
        <v>3</v>
      </c>
      <c r="G62" s="6">
        <f t="shared" si="1"/>
        <v>10.861944444444443</v>
      </c>
      <c r="H62">
        <f t="shared" si="11"/>
        <v>700</v>
      </c>
      <c r="I62" s="18">
        <f t="shared" si="2"/>
        <v>8.9999999999999969E-2</v>
      </c>
      <c r="J62">
        <f t="shared" si="3"/>
        <v>3.4215124999999991</v>
      </c>
      <c r="K62">
        <f t="shared" si="4"/>
        <v>0.3069027777777778</v>
      </c>
      <c r="L62" s="18">
        <f t="shared" si="5"/>
        <v>4.1749999999999998</v>
      </c>
      <c r="M62" s="17">
        <f t="shared" si="6"/>
        <v>9.2819027777777769</v>
      </c>
      <c r="N62" s="16">
        <f t="shared" si="7"/>
        <v>-5.8603902777777783</v>
      </c>
      <c r="O62">
        <f t="shared" si="8"/>
        <v>2.9301951388888892</v>
      </c>
      <c r="P62">
        <f t="shared" si="9"/>
        <v>0</v>
      </c>
      <c r="Q62">
        <f>SUM($P$2:P62)-SUM($O$2:O62)+SUM($R$2:R61)</f>
        <v>-0.79548544444445213</v>
      </c>
      <c r="R62">
        <f t="shared" si="10"/>
        <v>0</v>
      </c>
    </row>
    <row r="63" spans="1:18" x14ac:dyDescent="0.25">
      <c r="A63" s="12">
        <v>42066</v>
      </c>
      <c r="B63" s="13">
        <v>0.26291666666666669</v>
      </c>
      <c r="C63" s="13">
        <v>0.71846064814814814</v>
      </c>
      <c r="D63" s="14">
        <v>2.4</v>
      </c>
      <c r="E63" s="15">
        <v>73.2</v>
      </c>
      <c r="F63">
        <f t="shared" si="0"/>
        <v>3</v>
      </c>
      <c r="G63" s="6">
        <f t="shared" si="1"/>
        <v>10.933055555555555</v>
      </c>
      <c r="H63">
        <f t="shared" si="11"/>
        <v>700</v>
      </c>
      <c r="I63" s="18">
        <f t="shared" si="2"/>
        <v>0.26800000000000002</v>
      </c>
      <c r="J63">
        <f t="shared" si="3"/>
        <v>10.255206111111113</v>
      </c>
      <c r="K63">
        <f t="shared" si="4"/>
        <v>0.30334722222222227</v>
      </c>
      <c r="L63" s="18">
        <f t="shared" si="5"/>
        <v>4.6500000000000004</v>
      </c>
      <c r="M63" s="17">
        <f t="shared" si="6"/>
        <v>9.7533472222222226</v>
      </c>
      <c r="N63" s="16">
        <f t="shared" si="7"/>
        <v>0.50185888888888996</v>
      </c>
      <c r="O63">
        <f t="shared" si="8"/>
        <v>0</v>
      </c>
      <c r="P63">
        <f t="shared" si="9"/>
        <v>0.100371777777778</v>
      </c>
      <c r="Q63">
        <f>SUM($P$2:P63)-SUM($O$2:O63)+SUM($R$2:R62)</f>
        <v>-0.69511366666667129</v>
      </c>
      <c r="R63">
        <f t="shared" si="10"/>
        <v>0</v>
      </c>
    </row>
    <row r="64" spans="1:18" x14ac:dyDescent="0.25">
      <c r="A64" s="8">
        <v>42067</v>
      </c>
      <c r="B64" s="9">
        <v>0.26128472222222221</v>
      </c>
      <c r="C64" s="9">
        <v>0.71980324074074076</v>
      </c>
      <c r="D64" s="10">
        <v>0.5</v>
      </c>
      <c r="E64" s="11">
        <v>73.599999999999994</v>
      </c>
      <c r="F64">
        <f t="shared" si="0"/>
        <v>3</v>
      </c>
      <c r="G64" s="6">
        <f t="shared" si="1"/>
        <v>11.004444444444445</v>
      </c>
      <c r="H64">
        <f t="shared" si="11"/>
        <v>700</v>
      </c>
      <c r="I64" s="18">
        <f t="shared" si="2"/>
        <v>0.26400000000000001</v>
      </c>
      <c r="J64">
        <f t="shared" si="3"/>
        <v>10.168106666666667</v>
      </c>
      <c r="K64">
        <f t="shared" si="4"/>
        <v>0.2997777777777777</v>
      </c>
      <c r="L64" s="18">
        <f t="shared" si="5"/>
        <v>5.125</v>
      </c>
      <c r="M64" s="17">
        <f t="shared" si="6"/>
        <v>10.224777777777778</v>
      </c>
      <c r="N64" s="16">
        <f t="shared" si="7"/>
        <v>-5.6671111111111117E-2</v>
      </c>
      <c r="O64">
        <f t="shared" si="8"/>
        <v>2.8335555555555558E-2</v>
      </c>
      <c r="P64">
        <f t="shared" si="9"/>
        <v>0</v>
      </c>
      <c r="Q64">
        <f>SUM($P$2:P64)-SUM($O$2:O64)+SUM($R$2:R63)</f>
        <v>-0.72344922222221442</v>
      </c>
      <c r="R64">
        <f t="shared" si="10"/>
        <v>0</v>
      </c>
    </row>
    <row r="65" spans="1:18" x14ac:dyDescent="0.25">
      <c r="A65" s="12">
        <v>42068</v>
      </c>
      <c r="B65" s="13">
        <v>0.25964120370370369</v>
      </c>
      <c r="C65" s="13">
        <v>0.72113425925925922</v>
      </c>
      <c r="D65" s="14">
        <v>0.3</v>
      </c>
      <c r="E65" s="15">
        <v>73.2</v>
      </c>
      <c r="F65">
        <f t="shared" si="0"/>
        <v>3</v>
      </c>
      <c r="G65" s="6">
        <f t="shared" si="1"/>
        <v>11.075833333333332</v>
      </c>
      <c r="H65">
        <f t="shared" si="11"/>
        <v>700</v>
      </c>
      <c r="I65" s="18">
        <f t="shared" si="2"/>
        <v>0.26800000000000002</v>
      </c>
      <c r="J65">
        <f t="shared" si="3"/>
        <v>10.389131666666666</v>
      </c>
      <c r="K65">
        <f t="shared" si="4"/>
        <v>0.29620833333333341</v>
      </c>
      <c r="L65" s="18">
        <f t="shared" si="5"/>
        <v>5.1749999999999998</v>
      </c>
      <c r="M65" s="17">
        <f t="shared" si="6"/>
        <v>10.271208333333334</v>
      </c>
      <c r="N65" s="16">
        <f t="shared" si="7"/>
        <v>0.11792333333333183</v>
      </c>
      <c r="O65">
        <f t="shared" si="8"/>
        <v>0</v>
      </c>
      <c r="P65">
        <f t="shared" si="9"/>
        <v>2.3584666666666365E-2</v>
      </c>
      <c r="Q65">
        <f>SUM($P$2:P65)-SUM($O$2:O65)+SUM($R$2:R64)</f>
        <v>-0.69986455555554983</v>
      </c>
      <c r="R65">
        <f t="shared" si="10"/>
        <v>0</v>
      </c>
    </row>
    <row r="66" spans="1:18" x14ac:dyDescent="0.25">
      <c r="A66" s="8">
        <v>42069</v>
      </c>
      <c r="B66" s="9">
        <v>0.25799768518518518</v>
      </c>
      <c r="C66" s="9">
        <v>0.7224652777777778</v>
      </c>
      <c r="D66" s="10" t="s">
        <v>11</v>
      </c>
      <c r="E66" s="11">
        <v>86.7</v>
      </c>
      <c r="F66">
        <f t="shared" si="0"/>
        <v>3</v>
      </c>
      <c r="G66" s="6">
        <f t="shared" si="1"/>
        <v>11.147222222222222</v>
      </c>
      <c r="H66">
        <f t="shared" si="11"/>
        <v>700</v>
      </c>
      <c r="I66" s="18">
        <f t="shared" si="2"/>
        <v>0.13300000000000001</v>
      </c>
      <c r="J66">
        <f t="shared" si="3"/>
        <v>5.1890319444444453</v>
      </c>
      <c r="K66">
        <f t="shared" si="4"/>
        <v>0.29263888888888889</v>
      </c>
      <c r="L66" s="18">
        <f t="shared" si="5"/>
        <v>0</v>
      </c>
      <c r="M66" s="17">
        <f t="shared" si="6"/>
        <v>5.0926388888888887</v>
      </c>
      <c r="N66" s="16">
        <f t="shared" si="7"/>
        <v>9.639305555555655E-2</v>
      </c>
      <c r="O66">
        <f t="shared" si="8"/>
        <v>0</v>
      </c>
      <c r="P66">
        <f t="shared" si="9"/>
        <v>1.9278611111111312E-2</v>
      </c>
      <c r="Q66">
        <f>SUM($P$2:P66)-SUM($O$2:O66)+SUM($R$2:R65)</f>
        <v>-0.68058594444443088</v>
      </c>
      <c r="R66">
        <f t="shared" si="10"/>
        <v>0</v>
      </c>
    </row>
    <row r="67" spans="1:18" x14ac:dyDescent="0.25">
      <c r="A67" s="12">
        <v>42070</v>
      </c>
      <c r="B67" s="13">
        <v>0.25634259259259257</v>
      </c>
      <c r="C67" s="13">
        <v>0.72379629629629627</v>
      </c>
      <c r="D67" s="14">
        <v>4.5999999999999996</v>
      </c>
      <c r="E67" s="15" t="s">
        <v>14</v>
      </c>
      <c r="F67">
        <f t="shared" ref="F67:F130" si="12">MONTH(A67)</f>
        <v>3</v>
      </c>
      <c r="G67" s="6">
        <f t="shared" ref="G67:G130" si="13">(C67-B67)*24</f>
        <v>11.218888888888889</v>
      </c>
      <c r="H67">
        <f t="shared" si="11"/>
        <v>700</v>
      </c>
      <c r="I67" s="18">
        <f t="shared" ref="I67:I130" si="14">1-E67/100</f>
        <v>8.9999999999999969E-2</v>
      </c>
      <c r="J67">
        <f t="shared" ref="J67:J130" si="15">($S$5*H67*$S$3*G67*I67)/1000</f>
        <v>3.5339499999999986</v>
      </c>
      <c r="K67">
        <f t="shared" ref="K67:K130" si="16">IF(G67&lt;17,50*(17-G67)/1000,0)</f>
        <v>0.28905555555555557</v>
      </c>
      <c r="L67" s="18">
        <f t="shared" ref="L67:L130" si="17">IF(D67&gt;=21,0,(21-D67)*250/1000)</f>
        <v>4.0999999999999996</v>
      </c>
      <c r="M67" s="17">
        <f t="shared" ref="M67:M130" si="18">$S$7+K67+L67</f>
        <v>9.1890555555555551</v>
      </c>
      <c r="N67" s="16">
        <f t="shared" ref="N67:N130" si="19">J67-M67</f>
        <v>-5.6551055555555561</v>
      </c>
      <c r="O67">
        <f t="shared" ref="O67:O130" si="20">IF(N67&lt;0,ABS(N67)*0.5,0)</f>
        <v>2.827552777777778</v>
      </c>
      <c r="P67">
        <f t="shared" ref="P67:P130" si="21">IF(N67&gt;0,N67*0.2,0)</f>
        <v>0</v>
      </c>
      <c r="Q67">
        <f>SUM($P$2:P67)-SUM($O$2:O67)+SUM($R$2:R66)</f>
        <v>-3.5081387222222133</v>
      </c>
      <c r="R67">
        <f t="shared" ref="R67:R130" si="22">-IF(F68&lt;&gt;F67,ROUND(Q67,2),0)</f>
        <v>0</v>
      </c>
    </row>
    <row r="68" spans="1:18" x14ac:dyDescent="0.25">
      <c r="A68" s="8">
        <v>42071</v>
      </c>
      <c r="B68" s="9">
        <v>0.25468750000000001</v>
      </c>
      <c r="C68" s="9">
        <v>0.7251157407407407</v>
      </c>
      <c r="D68" s="10">
        <v>8.1999999999999993</v>
      </c>
      <c r="E68" s="11">
        <v>74.3</v>
      </c>
      <c r="F68">
        <f t="shared" si="12"/>
        <v>3</v>
      </c>
      <c r="G68" s="6">
        <f t="shared" si="13"/>
        <v>11.290277777777776</v>
      </c>
      <c r="H68">
        <f t="shared" ref="H68:H131" si="23">IF(F68&gt;F67,IF(F68=7,H67,IF(F68&lt;7,H67+100,H67-100)),H67)</f>
        <v>700</v>
      </c>
      <c r="I68" s="18">
        <f t="shared" si="14"/>
        <v>0.25700000000000001</v>
      </c>
      <c r="J68">
        <f t="shared" si="15"/>
        <v>10.155604861111112</v>
      </c>
      <c r="K68">
        <f t="shared" si="16"/>
        <v>0.28548611111111122</v>
      </c>
      <c r="L68" s="18">
        <f t="shared" si="17"/>
        <v>3.2</v>
      </c>
      <c r="M68" s="17">
        <f t="shared" si="18"/>
        <v>8.285486111111112</v>
      </c>
      <c r="N68" s="16">
        <f t="shared" si="19"/>
        <v>1.8701187499999996</v>
      </c>
      <c r="O68">
        <f t="shared" si="20"/>
        <v>0</v>
      </c>
      <c r="P68">
        <f t="shared" si="21"/>
        <v>0.37402374999999993</v>
      </c>
      <c r="Q68">
        <f>SUM($P$2:P68)-SUM($O$2:O68)+SUM($R$2:R67)</f>
        <v>-3.134114972222207</v>
      </c>
      <c r="R68">
        <f t="shared" si="22"/>
        <v>0</v>
      </c>
    </row>
    <row r="69" spans="1:18" x14ac:dyDescent="0.25">
      <c r="A69" s="12">
        <v>42072</v>
      </c>
      <c r="B69" s="13">
        <v>0.2530324074074074</v>
      </c>
      <c r="C69" s="13">
        <v>0.72644675925925928</v>
      </c>
      <c r="D69" s="14">
        <v>7.6</v>
      </c>
      <c r="E69" s="15">
        <v>81.7</v>
      </c>
      <c r="F69">
        <f t="shared" si="12"/>
        <v>3</v>
      </c>
      <c r="G69" s="6">
        <f t="shared" si="13"/>
        <v>11.361944444444445</v>
      </c>
      <c r="H69">
        <f t="shared" si="23"/>
        <v>700</v>
      </c>
      <c r="I69" s="18">
        <f t="shared" si="14"/>
        <v>0.18299999999999994</v>
      </c>
      <c r="J69">
        <f t="shared" si="15"/>
        <v>7.2773254166666641</v>
      </c>
      <c r="K69">
        <f t="shared" si="16"/>
        <v>0.28190277777777778</v>
      </c>
      <c r="L69" s="18">
        <f t="shared" si="17"/>
        <v>3.35</v>
      </c>
      <c r="M69" s="17">
        <f t="shared" si="18"/>
        <v>8.4319027777777773</v>
      </c>
      <c r="N69" s="16">
        <f t="shared" si="19"/>
        <v>-1.1545773611111132</v>
      </c>
      <c r="O69">
        <f t="shared" si="20"/>
        <v>0.5772886805555566</v>
      </c>
      <c r="P69">
        <f t="shared" si="21"/>
        <v>0</v>
      </c>
      <c r="Q69">
        <f>SUM($P$2:P69)-SUM($O$2:O69)+SUM($R$2:R68)</f>
        <v>-3.7114036527777756</v>
      </c>
      <c r="R69">
        <f t="shared" si="22"/>
        <v>0</v>
      </c>
    </row>
    <row r="70" spans="1:18" x14ac:dyDescent="0.25">
      <c r="A70" s="8">
        <v>42073</v>
      </c>
      <c r="B70" s="9">
        <v>0.25135416666666666</v>
      </c>
      <c r="C70" s="9">
        <v>0.72776620370370371</v>
      </c>
      <c r="D70" s="10">
        <v>6.9</v>
      </c>
      <c r="E70" s="11">
        <v>46.9</v>
      </c>
      <c r="F70">
        <f t="shared" si="12"/>
        <v>3</v>
      </c>
      <c r="G70" s="6">
        <f t="shared" si="13"/>
        <v>11.433888888888889</v>
      </c>
      <c r="H70">
        <f t="shared" si="23"/>
        <v>700</v>
      </c>
      <c r="I70" s="18">
        <f t="shared" si="14"/>
        <v>0.53100000000000003</v>
      </c>
      <c r="J70">
        <f t="shared" si="15"/>
        <v>21.249882499999998</v>
      </c>
      <c r="K70">
        <f t="shared" si="16"/>
        <v>0.27830555555555553</v>
      </c>
      <c r="L70" s="18">
        <f t="shared" si="17"/>
        <v>3.5249999999999999</v>
      </c>
      <c r="M70" s="17">
        <f t="shared" si="18"/>
        <v>8.603305555555556</v>
      </c>
      <c r="N70" s="16">
        <f t="shared" si="19"/>
        <v>12.646576944444442</v>
      </c>
      <c r="O70">
        <f t="shared" si="20"/>
        <v>0</v>
      </c>
      <c r="P70">
        <f t="shared" si="21"/>
        <v>2.5293153888888886</v>
      </c>
      <c r="Q70">
        <f>SUM($P$2:P70)-SUM($O$2:O70)+SUM($R$2:R69)</f>
        <v>-1.1820882638889003</v>
      </c>
      <c r="R70">
        <f t="shared" si="22"/>
        <v>0</v>
      </c>
    </row>
    <row r="71" spans="1:18" x14ac:dyDescent="0.25">
      <c r="A71" s="12">
        <v>42074</v>
      </c>
      <c r="B71" s="13">
        <v>0.24968750000000001</v>
      </c>
      <c r="C71" s="13">
        <v>0.7290740740740741</v>
      </c>
      <c r="D71" s="14">
        <v>4.9000000000000004</v>
      </c>
      <c r="E71" s="15">
        <v>66.099999999999994</v>
      </c>
      <c r="F71">
        <f t="shared" si="12"/>
        <v>3</v>
      </c>
      <c r="G71" s="6">
        <f t="shared" si="13"/>
        <v>11.505277777777778</v>
      </c>
      <c r="H71">
        <f t="shared" si="23"/>
        <v>700</v>
      </c>
      <c r="I71" s="18">
        <f t="shared" si="14"/>
        <v>0.33900000000000008</v>
      </c>
      <c r="J71">
        <f t="shared" si="15"/>
        <v>13.651012083333335</v>
      </c>
      <c r="K71">
        <f t="shared" si="16"/>
        <v>0.27473611111111107</v>
      </c>
      <c r="L71" s="18">
        <f t="shared" si="17"/>
        <v>4.0250000000000004</v>
      </c>
      <c r="M71" s="17">
        <f t="shared" si="18"/>
        <v>9.0997361111111115</v>
      </c>
      <c r="N71" s="16">
        <f t="shared" si="19"/>
        <v>4.5512759722222231</v>
      </c>
      <c r="O71">
        <f t="shared" si="20"/>
        <v>0</v>
      </c>
      <c r="P71">
        <f t="shared" si="21"/>
        <v>0.91025519444444469</v>
      </c>
      <c r="Q71">
        <f>SUM($P$2:P71)-SUM($O$2:O71)+SUM($R$2:R70)</f>
        <v>-0.27183306944444041</v>
      </c>
      <c r="R71">
        <f t="shared" si="22"/>
        <v>0</v>
      </c>
    </row>
    <row r="72" spans="1:18" x14ac:dyDescent="0.25">
      <c r="A72" s="8">
        <v>42075</v>
      </c>
      <c r="B72" s="9">
        <v>0.24800925925925926</v>
      </c>
      <c r="C72" s="9">
        <v>0.73039351851851853</v>
      </c>
      <c r="D72" s="10">
        <v>3.2</v>
      </c>
      <c r="E72" s="11">
        <v>79.8</v>
      </c>
      <c r="F72">
        <f t="shared" si="12"/>
        <v>3</v>
      </c>
      <c r="G72" s="6">
        <f t="shared" si="13"/>
        <v>11.577222222222222</v>
      </c>
      <c r="H72">
        <f t="shared" si="23"/>
        <v>700</v>
      </c>
      <c r="I72" s="18">
        <f t="shared" si="14"/>
        <v>0.20200000000000007</v>
      </c>
      <c r="J72">
        <f t="shared" si="15"/>
        <v>8.1850961111111129</v>
      </c>
      <c r="K72">
        <f t="shared" si="16"/>
        <v>0.27113888888888893</v>
      </c>
      <c r="L72" s="18">
        <f t="shared" si="17"/>
        <v>4.45</v>
      </c>
      <c r="M72" s="17">
        <f t="shared" si="18"/>
        <v>9.5211388888888884</v>
      </c>
      <c r="N72" s="16">
        <f t="shared" si="19"/>
        <v>-1.3360427777777755</v>
      </c>
      <c r="O72">
        <f t="shared" si="20"/>
        <v>0.66802138888888773</v>
      </c>
      <c r="P72">
        <f t="shared" si="21"/>
        <v>0</v>
      </c>
      <c r="Q72">
        <f>SUM($P$2:P72)-SUM($O$2:O72)+SUM($R$2:R71)</f>
        <v>-0.93985445833332903</v>
      </c>
      <c r="R72">
        <f t="shared" si="22"/>
        <v>0</v>
      </c>
    </row>
    <row r="73" spans="1:18" x14ac:dyDescent="0.25">
      <c r="A73" s="12">
        <v>42076</v>
      </c>
      <c r="B73" s="13">
        <v>0.24633101851851852</v>
      </c>
      <c r="C73" s="13">
        <v>0.73170138888888892</v>
      </c>
      <c r="D73" s="14">
        <v>2.4</v>
      </c>
      <c r="E73" s="15" t="s">
        <v>15</v>
      </c>
      <c r="F73">
        <f t="shared" si="12"/>
        <v>3</v>
      </c>
      <c r="G73" s="6">
        <f t="shared" si="13"/>
        <v>11.648888888888889</v>
      </c>
      <c r="H73">
        <f t="shared" si="23"/>
        <v>700</v>
      </c>
      <c r="I73" s="18">
        <f t="shared" si="14"/>
        <v>0.38</v>
      </c>
      <c r="J73">
        <f t="shared" si="15"/>
        <v>15.493022222222223</v>
      </c>
      <c r="K73">
        <f t="shared" si="16"/>
        <v>0.26755555555555555</v>
      </c>
      <c r="L73" s="18">
        <f t="shared" si="17"/>
        <v>4.6500000000000004</v>
      </c>
      <c r="M73" s="17">
        <f t="shared" si="18"/>
        <v>9.7175555555555562</v>
      </c>
      <c r="N73" s="16">
        <f t="shared" si="19"/>
        <v>5.7754666666666665</v>
      </c>
      <c r="O73">
        <f t="shared" si="20"/>
        <v>0</v>
      </c>
      <c r="P73">
        <f t="shared" si="21"/>
        <v>1.1550933333333333</v>
      </c>
      <c r="Q73">
        <f>SUM($P$2:P73)-SUM($O$2:O73)+SUM($R$2:R72)</f>
        <v>0.21523887499999717</v>
      </c>
      <c r="R73">
        <f t="shared" si="22"/>
        <v>0</v>
      </c>
    </row>
    <row r="74" spans="1:18" x14ac:dyDescent="0.25">
      <c r="A74" s="8">
        <v>42077</v>
      </c>
      <c r="B74" s="9">
        <v>0.24464120370370371</v>
      </c>
      <c r="C74" s="9">
        <v>0.7330092592592593</v>
      </c>
      <c r="D74" s="10">
        <v>4.9000000000000004</v>
      </c>
      <c r="E74" s="11">
        <v>92.5</v>
      </c>
      <c r="F74">
        <f t="shared" si="12"/>
        <v>3</v>
      </c>
      <c r="G74" s="6">
        <f t="shared" si="13"/>
        <v>11.720833333333335</v>
      </c>
      <c r="H74">
        <f t="shared" si="23"/>
        <v>700</v>
      </c>
      <c r="I74" s="18">
        <f t="shared" si="14"/>
        <v>7.4999999999999956E-2</v>
      </c>
      <c r="J74">
        <f t="shared" si="15"/>
        <v>3.0767187499999986</v>
      </c>
      <c r="K74">
        <f t="shared" si="16"/>
        <v>0.26395833333333324</v>
      </c>
      <c r="L74" s="18">
        <f t="shared" si="17"/>
        <v>4.0250000000000004</v>
      </c>
      <c r="M74" s="17">
        <f t="shared" si="18"/>
        <v>9.0889583333333341</v>
      </c>
      <c r="N74" s="16">
        <f t="shared" si="19"/>
        <v>-6.0122395833333355</v>
      </c>
      <c r="O74">
        <f t="shared" si="20"/>
        <v>3.0061197916666678</v>
      </c>
      <c r="P74">
        <f t="shared" si="21"/>
        <v>0</v>
      </c>
      <c r="Q74">
        <f>SUM($P$2:P74)-SUM($O$2:O74)+SUM($R$2:R73)</f>
        <v>-2.7908809166666657</v>
      </c>
      <c r="R74">
        <f t="shared" si="22"/>
        <v>0</v>
      </c>
    </row>
    <row r="75" spans="1:18" x14ac:dyDescent="0.25">
      <c r="A75" s="12">
        <v>42078</v>
      </c>
      <c r="B75" s="13">
        <v>0.2429513888888889</v>
      </c>
      <c r="C75" s="13">
        <v>0.73431712962962958</v>
      </c>
      <c r="D75" s="14">
        <v>5.4</v>
      </c>
      <c r="E75" s="15">
        <v>87.1</v>
      </c>
      <c r="F75">
        <f t="shared" si="12"/>
        <v>3</v>
      </c>
      <c r="G75" s="6">
        <f t="shared" si="13"/>
        <v>11.792777777777776</v>
      </c>
      <c r="H75">
        <f t="shared" si="23"/>
        <v>700</v>
      </c>
      <c r="I75" s="18">
        <f t="shared" si="14"/>
        <v>0.129</v>
      </c>
      <c r="J75">
        <f t="shared" si="15"/>
        <v>5.3244391666666653</v>
      </c>
      <c r="K75">
        <f t="shared" si="16"/>
        <v>0.26036111111111121</v>
      </c>
      <c r="L75" s="18">
        <f t="shared" si="17"/>
        <v>3.9</v>
      </c>
      <c r="M75" s="17">
        <f t="shared" si="18"/>
        <v>8.9603611111111103</v>
      </c>
      <c r="N75" s="16">
        <f t="shared" si="19"/>
        <v>-3.6359219444444451</v>
      </c>
      <c r="O75">
        <f t="shared" si="20"/>
        <v>1.8179609722222225</v>
      </c>
      <c r="P75">
        <f t="shared" si="21"/>
        <v>0</v>
      </c>
      <c r="Q75">
        <f>SUM($P$2:P75)-SUM($O$2:O75)+SUM($R$2:R74)</f>
        <v>-4.6088418888888754</v>
      </c>
      <c r="R75">
        <f t="shared" si="22"/>
        <v>0</v>
      </c>
    </row>
    <row r="76" spans="1:18" x14ac:dyDescent="0.25">
      <c r="A76" s="8">
        <v>42079</v>
      </c>
      <c r="B76" s="9">
        <v>0.24126157407407409</v>
      </c>
      <c r="C76" s="9">
        <v>0.73562499999999997</v>
      </c>
      <c r="D76" s="10">
        <v>6.2</v>
      </c>
      <c r="E76" s="11">
        <v>38.700000000000003</v>
      </c>
      <c r="F76">
        <f t="shared" si="12"/>
        <v>3</v>
      </c>
      <c r="G76" s="6">
        <f t="shared" si="13"/>
        <v>11.86472222222222</v>
      </c>
      <c r="H76">
        <f t="shared" si="23"/>
        <v>700</v>
      </c>
      <c r="I76" s="18">
        <f t="shared" si="14"/>
        <v>0.61299999999999999</v>
      </c>
      <c r="J76">
        <f t="shared" si="15"/>
        <v>25.455761527777771</v>
      </c>
      <c r="K76">
        <f t="shared" si="16"/>
        <v>0.25676388888888901</v>
      </c>
      <c r="L76" s="18">
        <f t="shared" si="17"/>
        <v>3.7</v>
      </c>
      <c r="M76" s="17">
        <f t="shared" si="18"/>
        <v>8.756763888888889</v>
      </c>
      <c r="N76" s="16">
        <f t="shared" si="19"/>
        <v>16.698997638888883</v>
      </c>
      <c r="O76">
        <f t="shared" si="20"/>
        <v>0</v>
      </c>
      <c r="P76">
        <f t="shared" si="21"/>
        <v>3.3397995277777768</v>
      </c>
      <c r="Q76">
        <f>SUM($P$2:P76)-SUM($O$2:O76)+SUM($R$2:R75)</f>
        <v>-1.2690423611110901</v>
      </c>
      <c r="R76">
        <f t="shared" si="22"/>
        <v>0</v>
      </c>
    </row>
    <row r="77" spans="1:18" x14ac:dyDescent="0.25">
      <c r="A77" s="12">
        <v>42080</v>
      </c>
      <c r="B77" s="13">
        <v>0.23957175925925925</v>
      </c>
      <c r="C77" s="13">
        <v>0.73692129629629632</v>
      </c>
      <c r="D77" s="14">
        <v>5.8</v>
      </c>
      <c r="E77" s="15">
        <v>0.4</v>
      </c>
      <c r="F77">
        <f t="shared" si="12"/>
        <v>3</v>
      </c>
      <c r="G77" s="6">
        <f t="shared" si="13"/>
        <v>11.93638888888889</v>
      </c>
      <c r="H77">
        <f t="shared" si="23"/>
        <v>700</v>
      </c>
      <c r="I77" s="18">
        <f t="shared" si="14"/>
        <v>0.996</v>
      </c>
      <c r="J77">
        <f t="shared" si="15"/>
        <v>41.61025166666667</v>
      </c>
      <c r="K77">
        <f t="shared" si="16"/>
        <v>0.25318055555555546</v>
      </c>
      <c r="L77" s="18">
        <f t="shared" si="17"/>
        <v>3.8</v>
      </c>
      <c r="M77" s="17">
        <f t="shared" si="18"/>
        <v>8.8531805555555554</v>
      </c>
      <c r="N77" s="16">
        <f t="shared" si="19"/>
        <v>32.757071111111117</v>
      </c>
      <c r="O77">
        <f t="shared" si="20"/>
        <v>0</v>
      </c>
      <c r="P77">
        <f t="shared" si="21"/>
        <v>6.551414222222224</v>
      </c>
      <c r="Q77">
        <f>SUM($P$2:P77)-SUM($O$2:O77)+SUM($R$2:R76)</f>
        <v>5.2823718611111303</v>
      </c>
      <c r="R77">
        <f t="shared" si="22"/>
        <v>0</v>
      </c>
    </row>
    <row r="78" spans="1:18" x14ac:dyDescent="0.25">
      <c r="A78" s="8">
        <v>42081</v>
      </c>
      <c r="B78" s="9">
        <v>0.23787037037037037</v>
      </c>
      <c r="C78" s="9">
        <v>0.73821759259259256</v>
      </c>
      <c r="D78" s="10">
        <v>4.9000000000000004</v>
      </c>
      <c r="E78" s="11">
        <v>2.7</v>
      </c>
      <c r="F78">
        <f t="shared" si="12"/>
        <v>3</v>
      </c>
      <c r="G78" s="6">
        <f t="shared" si="13"/>
        <v>12.008333333333333</v>
      </c>
      <c r="H78">
        <f t="shared" si="23"/>
        <v>700</v>
      </c>
      <c r="I78" s="18">
        <f t="shared" si="14"/>
        <v>0.97299999999999998</v>
      </c>
      <c r="J78">
        <f t="shared" si="15"/>
        <v>40.894379166666667</v>
      </c>
      <c r="K78">
        <f t="shared" si="16"/>
        <v>0.24958333333333338</v>
      </c>
      <c r="L78" s="18">
        <f t="shared" si="17"/>
        <v>4.0250000000000004</v>
      </c>
      <c r="M78" s="17">
        <f t="shared" si="18"/>
        <v>9.074583333333333</v>
      </c>
      <c r="N78" s="16">
        <f t="shared" si="19"/>
        <v>31.819795833333334</v>
      </c>
      <c r="O78">
        <f t="shared" si="20"/>
        <v>0</v>
      </c>
      <c r="P78">
        <f t="shared" si="21"/>
        <v>6.3639591666666675</v>
      </c>
      <c r="Q78">
        <f>SUM($P$2:P78)-SUM($O$2:O78)+SUM($R$2:R77)</f>
        <v>11.646331027777805</v>
      </c>
      <c r="R78">
        <f t="shared" si="22"/>
        <v>0</v>
      </c>
    </row>
    <row r="79" spans="1:18" x14ac:dyDescent="0.25">
      <c r="A79" s="12">
        <v>42082</v>
      </c>
      <c r="B79" s="13">
        <v>0.23618055555555556</v>
      </c>
      <c r="C79" s="13">
        <v>0.73951388888888892</v>
      </c>
      <c r="D79" s="14">
        <v>3.2</v>
      </c>
      <c r="E79" s="15" t="s">
        <v>6</v>
      </c>
      <c r="F79">
        <f t="shared" si="12"/>
        <v>3</v>
      </c>
      <c r="G79" s="6">
        <f t="shared" si="13"/>
        <v>12.080000000000002</v>
      </c>
      <c r="H79">
        <f t="shared" si="23"/>
        <v>700</v>
      </c>
      <c r="I79" s="18">
        <f t="shared" si="14"/>
        <v>1</v>
      </c>
      <c r="J79">
        <f t="shared" si="15"/>
        <v>42.280000000000008</v>
      </c>
      <c r="K79">
        <f t="shared" si="16"/>
        <v>0.24599999999999991</v>
      </c>
      <c r="L79" s="18">
        <f t="shared" si="17"/>
        <v>4.45</v>
      </c>
      <c r="M79" s="17">
        <f t="shared" si="18"/>
        <v>9.4959999999999987</v>
      </c>
      <c r="N79" s="16">
        <f t="shared" si="19"/>
        <v>32.784000000000006</v>
      </c>
      <c r="O79">
        <f t="shared" si="20"/>
        <v>0</v>
      </c>
      <c r="P79">
        <f t="shared" si="21"/>
        <v>6.5568000000000017</v>
      </c>
      <c r="Q79">
        <f>SUM($P$2:P79)-SUM($O$2:O79)+SUM($R$2:R78)</f>
        <v>18.2031310277778</v>
      </c>
      <c r="R79">
        <f t="shared" si="22"/>
        <v>0</v>
      </c>
    </row>
    <row r="80" spans="1:18" x14ac:dyDescent="0.25">
      <c r="A80" s="8">
        <v>42083</v>
      </c>
      <c r="B80" s="9">
        <v>0.23447916666666666</v>
      </c>
      <c r="C80" s="9">
        <v>0.74081018518518515</v>
      </c>
      <c r="D80" s="10">
        <v>5.0999999999999996</v>
      </c>
      <c r="E80" s="11" t="s">
        <v>16</v>
      </c>
      <c r="F80">
        <f t="shared" si="12"/>
        <v>3</v>
      </c>
      <c r="G80" s="6">
        <f t="shared" si="13"/>
        <v>12.151944444444442</v>
      </c>
      <c r="H80">
        <f t="shared" si="23"/>
        <v>700</v>
      </c>
      <c r="I80" s="18">
        <f t="shared" si="14"/>
        <v>0.47</v>
      </c>
      <c r="J80">
        <f t="shared" si="15"/>
        <v>19.989948611111107</v>
      </c>
      <c r="K80">
        <f t="shared" si="16"/>
        <v>0.24240277777777788</v>
      </c>
      <c r="L80" s="18">
        <f t="shared" si="17"/>
        <v>3.9750000000000001</v>
      </c>
      <c r="M80" s="17">
        <f t="shared" si="18"/>
        <v>9.017402777777777</v>
      </c>
      <c r="N80" s="16">
        <f t="shared" si="19"/>
        <v>10.97254583333333</v>
      </c>
      <c r="O80">
        <f t="shared" si="20"/>
        <v>0</v>
      </c>
      <c r="P80">
        <f t="shared" si="21"/>
        <v>2.1945091666666658</v>
      </c>
      <c r="Q80">
        <f>SUM($P$2:P80)-SUM($O$2:O80)+SUM($R$2:R79)</f>
        <v>20.397640194444463</v>
      </c>
      <c r="R80">
        <f t="shared" si="22"/>
        <v>0</v>
      </c>
    </row>
    <row r="81" spans="1:18" x14ac:dyDescent="0.25">
      <c r="A81" s="12">
        <v>42084</v>
      </c>
      <c r="B81" s="13">
        <v>0.23277777777777778</v>
      </c>
      <c r="C81" s="13">
        <v>0.74210648148148151</v>
      </c>
      <c r="D81" s="14">
        <v>4.9000000000000004</v>
      </c>
      <c r="E81" s="15">
        <v>89.1</v>
      </c>
      <c r="F81">
        <f t="shared" si="12"/>
        <v>3</v>
      </c>
      <c r="G81" s="6">
        <f t="shared" si="13"/>
        <v>12.22388888888889</v>
      </c>
      <c r="H81">
        <f t="shared" si="23"/>
        <v>700</v>
      </c>
      <c r="I81" s="18">
        <f t="shared" si="14"/>
        <v>0.1090000000000001</v>
      </c>
      <c r="J81">
        <f t="shared" si="15"/>
        <v>4.6634136111111157</v>
      </c>
      <c r="K81">
        <f t="shared" si="16"/>
        <v>0.23880555555555549</v>
      </c>
      <c r="L81" s="18">
        <f t="shared" si="17"/>
        <v>4.0250000000000004</v>
      </c>
      <c r="M81" s="17">
        <f t="shared" si="18"/>
        <v>9.0638055555555557</v>
      </c>
      <c r="N81" s="16">
        <f t="shared" si="19"/>
        <v>-4.4003919444444399</v>
      </c>
      <c r="O81">
        <f t="shared" si="20"/>
        <v>2.20019597222222</v>
      </c>
      <c r="P81">
        <f t="shared" si="21"/>
        <v>0</v>
      </c>
      <c r="Q81">
        <f>SUM($P$2:P81)-SUM($O$2:O81)+SUM($R$2:R80)</f>
        <v>18.197444222222245</v>
      </c>
      <c r="R81">
        <f t="shared" si="22"/>
        <v>0</v>
      </c>
    </row>
    <row r="82" spans="1:18" x14ac:dyDescent="0.25">
      <c r="A82" s="8">
        <v>42085</v>
      </c>
      <c r="B82" s="9">
        <v>0.2310763888888889</v>
      </c>
      <c r="C82" s="9">
        <v>0.74340277777777775</v>
      </c>
      <c r="D82" s="10">
        <v>-2.1</v>
      </c>
      <c r="E82" s="11">
        <v>51.5</v>
      </c>
      <c r="F82">
        <f t="shared" si="12"/>
        <v>3</v>
      </c>
      <c r="G82" s="6">
        <f t="shared" si="13"/>
        <v>12.295833333333331</v>
      </c>
      <c r="H82">
        <f t="shared" si="23"/>
        <v>700</v>
      </c>
      <c r="I82" s="18">
        <f t="shared" si="14"/>
        <v>0.48499999999999999</v>
      </c>
      <c r="J82">
        <f t="shared" si="15"/>
        <v>20.87217708333333</v>
      </c>
      <c r="K82">
        <f t="shared" si="16"/>
        <v>0.23520833333333346</v>
      </c>
      <c r="L82" s="18">
        <f t="shared" si="17"/>
        <v>5.7750000000000004</v>
      </c>
      <c r="M82" s="17">
        <f t="shared" si="18"/>
        <v>10.810208333333334</v>
      </c>
      <c r="N82" s="16">
        <f t="shared" si="19"/>
        <v>10.061968749999997</v>
      </c>
      <c r="O82">
        <f t="shared" si="20"/>
        <v>0</v>
      </c>
      <c r="P82">
        <f t="shared" si="21"/>
        <v>2.0123937499999993</v>
      </c>
      <c r="Q82">
        <f>SUM($P$2:P82)-SUM($O$2:O82)+SUM($R$2:R81)</f>
        <v>20.209837972222246</v>
      </c>
      <c r="R82">
        <f t="shared" si="22"/>
        <v>0</v>
      </c>
    </row>
    <row r="83" spans="1:18" x14ac:dyDescent="0.25">
      <c r="A83" s="12">
        <v>42086</v>
      </c>
      <c r="B83" s="13">
        <v>0.229375</v>
      </c>
      <c r="C83" s="13">
        <v>0.74468749999999995</v>
      </c>
      <c r="D83" s="14">
        <v>1.4</v>
      </c>
      <c r="E83" s="15">
        <v>39.9</v>
      </c>
      <c r="F83">
        <f t="shared" si="12"/>
        <v>3</v>
      </c>
      <c r="G83" s="6">
        <f t="shared" si="13"/>
        <v>12.3675</v>
      </c>
      <c r="H83">
        <f t="shared" si="23"/>
        <v>700</v>
      </c>
      <c r="I83" s="18">
        <f t="shared" si="14"/>
        <v>0.60099999999999998</v>
      </c>
      <c r="J83">
        <f t="shared" si="15"/>
        <v>26.015036249999998</v>
      </c>
      <c r="K83">
        <f t="shared" si="16"/>
        <v>0.231625</v>
      </c>
      <c r="L83" s="18">
        <f t="shared" si="17"/>
        <v>4.9000000000000004</v>
      </c>
      <c r="M83" s="17">
        <f t="shared" si="18"/>
        <v>9.9316250000000004</v>
      </c>
      <c r="N83" s="16">
        <f t="shared" si="19"/>
        <v>16.083411249999997</v>
      </c>
      <c r="O83">
        <f t="shared" si="20"/>
        <v>0</v>
      </c>
      <c r="P83">
        <f t="shared" si="21"/>
        <v>3.2166822499999999</v>
      </c>
      <c r="Q83">
        <f>SUM($P$2:P83)-SUM($O$2:O83)+SUM($R$2:R82)</f>
        <v>23.426520222222237</v>
      </c>
      <c r="R83">
        <f t="shared" si="22"/>
        <v>0</v>
      </c>
    </row>
    <row r="84" spans="1:18" x14ac:dyDescent="0.25">
      <c r="A84" s="8">
        <v>42087</v>
      </c>
      <c r="B84" s="9">
        <v>0.22766203703703702</v>
      </c>
      <c r="C84" s="9">
        <v>0.7459837962962963</v>
      </c>
      <c r="D84" s="10">
        <v>5.9</v>
      </c>
      <c r="E84" s="11">
        <v>15.9</v>
      </c>
      <c r="F84">
        <f t="shared" si="12"/>
        <v>3</v>
      </c>
      <c r="G84" s="6">
        <f t="shared" si="13"/>
        <v>12.439722222222223</v>
      </c>
      <c r="H84">
        <f t="shared" si="23"/>
        <v>700</v>
      </c>
      <c r="I84" s="18">
        <f t="shared" si="14"/>
        <v>0.84099999999999997</v>
      </c>
      <c r="J84">
        <f t="shared" si="15"/>
        <v>36.616322361111109</v>
      </c>
      <c r="K84">
        <f t="shared" si="16"/>
        <v>0.22801388888888885</v>
      </c>
      <c r="L84" s="18">
        <f t="shared" si="17"/>
        <v>3.7749999999999999</v>
      </c>
      <c r="M84" s="17">
        <f t="shared" si="18"/>
        <v>8.8030138888888878</v>
      </c>
      <c r="N84" s="16">
        <f t="shared" si="19"/>
        <v>27.813308472222221</v>
      </c>
      <c r="O84">
        <f t="shared" si="20"/>
        <v>0</v>
      </c>
      <c r="P84">
        <f t="shared" si="21"/>
        <v>5.5626616944444445</v>
      </c>
      <c r="Q84">
        <f>SUM($P$2:P84)-SUM($O$2:O84)+SUM($R$2:R83)</f>
        <v>28.989181916666681</v>
      </c>
      <c r="R84">
        <f t="shared" si="22"/>
        <v>0</v>
      </c>
    </row>
    <row r="85" spans="1:18" x14ac:dyDescent="0.25">
      <c r="A85" s="12">
        <v>42088</v>
      </c>
      <c r="B85" s="13">
        <v>0.22596064814814815</v>
      </c>
      <c r="C85" s="13">
        <v>0.7472685185185185</v>
      </c>
      <c r="D85" s="14">
        <v>7.2</v>
      </c>
      <c r="E85" s="15">
        <v>27.1</v>
      </c>
      <c r="F85">
        <f t="shared" si="12"/>
        <v>3</v>
      </c>
      <c r="G85" s="6">
        <f t="shared" si="13"/>
        <v>12.51138888888889</v>
      </c>
      <c r="H85">
        <f t="shared" si="23"/>
        <v>700</v>
      </c>
      <c r="I85" s="18">
        <f t="shared" si="14"/>
        <v>0.72899999999999998</v>
      </c>
      <c r="J85">
        <f t="shared" si="15"/>
        <v>31.922808750000005</v>
      </c>
      <c r="K85">
        <f t="shared" si="16"/>
        <v>0.22443055555555552</v>
      </c>
      <c r="L85" s="18">
        <f t="shared" si="17"/>
        <v>3.45</v>
      </c>
      <c r="M85" s="17">
        <f t="shared" si="18"/>
        <v>8.4744305555555552</v>
      </c>
      <c r="N85" s="16">
        <f t="shared" si="19"/>
        <v>23.448378194444452</v>
      </c>
      <c r="O85">
        <f t="shared" si="20"/>
        <v>0</v>
      </c>
      <c r="P85">
        <f t="shared" si="21"/>
        <v>4.6896756388888905</v>
      </c>
      <c r="Q85">
        <f>SUM($P$2:P85)-SUM($O$2:O85)+SUM($R$2:R84)</f>
        <v>33.678857555555581</v>
      </c>
      <c r="R85">
        <f t="shared" si="22"/>
        <v>0</v>
      </c>
    </row>
    <row r="86" spans="1:18" x14ac:dyDescent="0.25">
      <c r="A86" s="8">
        <v>42089</v>
      </c>
      <c r="B86" s="9">
        <v>0.22425925925925927</v>
      </c>
      <c r="C86" s="9">
        <v>0.7485532407407407</v>
      </c>
      <c r="D86" s="10">
        <v>8.6</v>
      </c>
      <c r="E86" s="11" t="s">
        <v>14</v>
      </c>
      <c r="F86">
        <f t="shared" si="12"/>
        <v>3</v>
      </c>
      <c r="G86" s="6">
        <f t="shared" si="13"/>
        <v>12.583055555555553</v>
      </c>
      <c r="H86">
        <f t="shared" si="23"/>
        <v>700</v>
      </c>
      <c r="I86" s="18">
        <f t="shared" si="14"/>
        <v>8.9999999999999969E-2</v>
      </c>
      <c r="J86">
        <f t="shared" si="15"/>
        <v>3.9636624999999981</v>
      </c>
      <c r="K86">
        <f t="shared" si="16"/>
        <v>0.22084722222222233</v>
      </c>
      <c r="L86" s="18">
        <f t="shared" si="17"/>
        <v>3.1</v>
      </c>
      <c r="M86" s="17">
        <f t="shared" si="18"/>
        <v>8.1208472222222223</v>
      </c>
      <c r="N86" s="16">
        <f t="shared" si="19"/>
        <v>-4.1571847222222242</v>
      </c>
      <c r="O86">
        <f t="shared" si="20"/>
        <v>2.0785923611111121</v>
      </c>
      <c r="P86">
        <f t="shared" si="21"/>
        <v>0</v>
      </c>
      <c r="Q86">
        <f>SUM($P$2:P86)-SUM($O$2:O86)+SUM($R$2:R85)</f>
        <v>31.600265194444475</v>
      </c>
      <c r="R86">
        <f t="shared" si="22"/>
        <v>0</v>
      </c>
    </row>
    <row r="87" spans="1:18" x14ac:dyDescent="0.25">
      <c r="A87" s="12">
        <v>42090</v>
      </c>
      <c r="B87" s="13">
        <v>0.22255787037037036</v>
      </c>
      <c r="C87" s="13">
        <v>0.74983796296296301</v>
      </c>
      <c r="D87" s="14">
        <v>9.4</v>
      </c>
      <c r="E87" s="15">
        <v>84.4</v>
      </c>
      <c r="F87">
        <f t="shared" si="12"/>
        <v>3</v>
      </c>
      <c r="G87" s="6">
        <f t="shared" si="13"/>
        <v>12.654722222222224</v>
      </c>
      <c r="H87">
        <f t="shared" si="23"/>
        <v>700</v>
      </c>
      <c r="I87" s="18">
        <f t="shared" si="14"/>
        <v>0.15599999999999992</v>
      </c>
      <c r="J87">
        <f t="shared" si="15"/>
        <v>6.9094783333333316</v>
      </c>
      <c r="K87">
        <f t="shared" si="16"/>
        <v>0.21726388888888881</v>
      </c>
      <c r="L87" s="18">
        <f t="shared" si="17"/>
        <v>2.9</v>
      </c>
      <c r="M87" s="17">
        <f t="shared" si="18"/>
        <v>7.917263888888888</v>
      </c>
      <c r="N87" s="16">
        <f t="shared" si="19"/>
        <v>-1.0077855555555564</v>
      </c>
      <c r="O87">
        <f t="shared" si="20"/>
        <v>0.50389277777777819</v>
      </c>
      <c r="P87">
        <f t="shared" si="21"/>
        <v>0</v>
      </c>
      <c r="Q87">
        <f>SUM($P$2:P87)-SUM($O$2:O87)+SUM($R$2:R86)</f>
        <v>31.096372416666711</v>
      </c>
      <c r="R87">
        <f t="shared" si="22"/>
        <v>0</v>
      </c>
    </row>
    <row r="88" spans="1:18" x14ac:dyDescent="0.25">
      <c r="A88" s="8">
        <v>42091</v>
      </c>
      <c r="B88" s="9">
        <v>0.22086805555555555</v>
      </c>
      <c r="C88" s="9">
        <v>0.75112268518518521</v>
      </c>
      <c r="D88" s="10" t="s">
        <v>17</v>
      </c>
      <c r="E88" s="11">
        <v>78.599999999999994</v>
      </c>
      <c r="F88">
        <f t="shared" si="12"/>
        <v>3</v>
      </c>
      <c r="G88" s="6">
        <f t="shared" si="13"/>
        <v>12.726111111111113</v>
      </c>
      <c r="H88">
        <f t="shared" si="23"/>
        <v>700</v>
      </c>
      <c r="I88" s="18">
        <f t="shared" si="14"/>
        <v>0.21400000000000008</v>
      </c>
      <c r="J88">
        <f t="shared" si="15"/>
        <v>9.5318572222222286</v>
      </c>
      <c r="K88">
        <f t="shared" si="16"/>
        <v>0.21369444444444438</v>
      </c>
      <c r="L88" s="18">
        <f t="shared" si="17"/>
        <v>0</v>
      </c>
      <c r="M88" s="17">
        <f t="shared" si="18"/>
        <v>5.013694444444444</v>
      </c>
      <c r="N88" s="16">
        <f t="shared" si="19"/>
        <v>4.5181627777777846</v>
      </c>
      <c r="O88">
        <f t="shared" si="20"/>
        <v>0</v>
      </c>
      <c r="P88">
        <f t="shared" si="21"/>
        <v>0.90363255555555699</v>
      </c>
      <c r="Q88">
        <f>SUM($P$2:P88)-SUM($O$2:O88)+SUM($R$2:R87)</f>
        <v>32.000004972222271</v>
      </c>
      <c r="R88">
        <f t="shared" si="22"/>
        <v>0</v>
      </c>
    </row>
    <row r="89" spans="1:18" x14ac:dyDescent="0.25">
      <c r="A89" s="12">
        <v>42092</v>
      </c>
      <c r="B89" s="13">
        <v>0.26083333333333331</v>
      </c>
      <c r="C89" s="13">
        <v>0.79407407407407404</v>
      </c>
      <c r="D89" s="14">
        <v>5.4</v>
      </c>
      <c r="E89" s="15">
        <v>55.4</v>
      </c>
      <c r="F89">
        <f t="shared" si="12"/>
        <v>3</v>
      </c>
      <c r="G89" s="6">
        <f t="shared" si="13"/>
        <v>12.797777777777776</v>
      </c>
      <c r="H89">
        <f t="shared" si="23"/>
        <v>700</v>
      </c>
      <c r="I89" s="18">
        <f t="shared" si="14"/>
        <v>0.44600000000000006</v>
      </c>
      <c r="J89">
        <f t="shared" si="15"/>
        <v>19.977331111111113</v>
      </c>
      <c r="K89">
        <f t="shared" si="16"/>
        <v>0.21011111111111117</v>
      </c>
      <c r="L89" s="18">
        <f t="shared" si="17"/>
        <v>3.9</v>
      </c>
      <c r="M89" s="17">
        <f t="shared" si="18"/>
        <v>8.9101111111111102</v>
      </c>
      <c r="N89" s="16">
        <f t="shared" si="19"/>
        <v>11.067220000000002</v>
      </c>
      <c r="O89">
        <f t="shared" si="20"/>
        <v>0</v>
      </c>
      <c r="P89">
        <f t="shared" si="21"/>
        <v>2.2134440000000004</v>
      </c>
      <c r="Q89">
        <f>SUM($P$2:P89)-SUM($O$2:O89)+SUM($R$2:R88)</f>
        <v>34.213448972222267</v>
      </c>
      <c r="R89">
        <f t="shared" si="22"/>
        <v>0</v>
      </c>
    </row>
    <row r="90" spans="1:18" x14ac:dyDescent="0.25">
      <c r="A90" s="8">
        <v>42093</v>
      </c>
      <c r="B90" s="9">
        <v>0.25913194444444443</v>
      </c>
      <c r="C90" s="9">
        <v>0.79535879629629624</v>
      </c>
      <c r="D90" s="10">
        <v>6.8</v>
      </c>
      <c r="E90" s="11">
        <v>77.099999999999994</v>
      </c>
      <c r="F90">
        <f t="shared" si="12"/>
        <v>3</v>
      </c>
      <c r="G90" s="6">
        <f t="shared" si="13"/>
        <v>12.869444444444444</v>
      </c>
      <c r="H90">
        <f t="shared" si="23"/>
        <v>700</v>
      </c>
      <c r="I90" s="18">
        <f t="shared" si="14"/>
        <v>0.22900000000000009</v>
      </c>
      <c r="J90">
        <f t="shared" si="15"/>
        <v>10.314859722222227</v>
      </c>
      <c r="K90">
        <f t="shared" si="16"/>
        <v>0.20652777777777784</v>
      </c>
      <c r="L90" s="18">
        <f t="shared" si="17"/>
        <v>3.55</v>
      </c>
      <c r="M90" s="17">
        <f t="shared" si="18"/>
        <v>8.5565277777777773</v>
      </c>
      <c r="N90" s="16">
        <f t="shared" si="19"/>
        <v>1.7583319444444498</v>
      </c>
      <c r="O90">
        <f t="shared" si="20"/>
        <v>0</v>
      </c>
      <c r="P90">
        <f t="shared" si="21"/>
        <v>0.35166638888889001</v>
      </c>
      <c r="Q90">
        <f>SUM($P$2:P90)-SUM($O$2:O90)+SUM($R$2:R89)</f>
        <v>34.565115361111154</v>
      </c>
      <c r="R90">
        <f t="shared" si="22"/>
        <v>0</v>
      </c>
    </row>
    <row r="91" spans="1:18" x14ac:dyDescent="0.25">
      <c r="A91" s="12">
        <v>42094</v>
      </c>
      <c r="B91" s="13">
        <v>0.25744212962962965</v>
      </c>
      <c r="C91" s="13">
        <v>0.79664351851851856</v>
      </c>
      <c r="D91" s="14">
        <v>4.0999999999999996</v>
      </c>
      <c r="E91" s="15">
        <v>88.7</v>
      </c>
      <c r="F91">
        <f t="shared" si="12"/>
        <v>3</v>
      </c>
      <c r="G91" s="6">
        <f t="shared" si="13"/>
        <v>12.940833333333334</v>
      </c>
      <c r="H91">
        <f t="shared" si="23"/>
        <v>700</v>
      </c>
      <c r="I91" s="18">
        <f t="shared" si="14"/>
        <v>0.11299999999999999</v>
      </c>
      <c r="J91">
        <f t="shared" si="15"/>
        <v>5.1180995833333336</v>
      </c>
      <c r="K91">
        <f t="shared" si="16"/>
        <v>0.20295833333333332</v>
      </c>
      <c r="L91" s="18">
        <f t="shared" si="17"/>
        <v>4.2249999999999996</v>
      </c>
      <c r="M91" s="17">
        <f t="shared" si="18"/>
        <v>9.2279583333333335</v>
      </c>
      <c r="N91" s="16">
        <f t="shared" si="19"/>
        <v>-4.1098587499999999</v>
      </c>
      <c r="O91">
        <f t="shared" si="20"/>
        <v>2.0549293749999999</v>
      </c>
      <c r="P91">
        <f t="shared" si="21"/>
        <v>0</v>
      </c>
      <c r="Q91">
        <f>SUM($P$2:P91)-SUM($O$2:O91)+SUM($R$2:R90)</f>
        <v>32.510185986111154</v>
      </c>
      <c r="R91">
        <f t="shared" si="22"/>
        <v>-32.51</v>
      </c>
    </row>
    <row r="92" spans="1:18" x14ac:dyDescent="0.25">
      <c r="A92" s="8">
        <v>42095</v>
      </c>
      <c r="B92" s="9">
        <v>0.25575231481481481</v>
      </c>
      <c r="C92" s="9">
        <v>0.79791666666666672</v>
      </c>
      <c r="D92" s="10">
        <v>3.3</v>
      </c>
      <c r="E92" s="11">
        <v>88.9</v>
      </c>
      <c r="F92">
        <f t="shared" si="12"/>
        <v>4</v>
      </c>
      <c r="G92" s="6">
        <f t="shared" si="13"/>
        <v>13.011944444444447</v>
      </c>
      <c r="H92">
        <f t="shared" si="23"/>
        <v>800</v>
      </c>
      <c r="I92" s="18">
        <f t="shared" si="14"/>
        <v>0.11099999999999999</v>
      </c>
      <c r="J92">
        <f t="shared" si="15"/>
        <v>5.7773033333333341</v>
      </c>
      <c r="K92">
        <f t="shared" si="16"/>
        <v>0.19940277777777762</v>
      </c>
      <c r="L92" s="18">
        <f t="shared" si="17"/>
        <v>4.4249999999999998</v>
      </c>
      <c r="M92" s="17">
        <f t="shared" si="18"/>
        <v>9.424402777777777</v>
      </c>
      <c r="N92" s="16">
        <f t="shared" si="19"/>
        <v>-3.6470994444444429</v>
      </c>
      <c r="O92">
        <f t="shared" si="20"/>
        <v>1.8235497222222214</v>
      </c>
      <c r="P92">
        <f t="shared" si="21"/>
        <v>0</v>
      </c>
      <c r="Q92">
        <f>SUM($P$2:P92)-SUM($O$2:O92)+SUM($R$2:R91)</f>
        <v>-1.8233637361110766</v>
      </c>
      <c r="R92">
        <f t="shared" si="22"/>
        <v>0</v>
      </c>
    </row>
    <row r="93" spans="1:18" x14ac:dyDescent="0.25">
      <c r="A93" s="12">
        <v>42096</v>
      </c>
      <c r="B93" s="13">
        <v>0.25406250000000002</v>
      </c>
      <c r="C93" s="13">
        <v>0.79920138888888892</v>
      </c>
      <c r="D93" s="14" t="s">
        <v>18</v>
      </c>
      <c r="E93" s="15" t="s">
        <v>19</v>
      </c>
      <c r="F93">
        <f t="shared" si="12"/>
        <v>4</v>
      </c>
      <c r="G93" s="6">
        <f t="shared" si="13"/>
        <v>13.083333333333332</v>
      </c>
      <c r="H93">
        <f t="shared" si="23"/>
        <v>800</v>
      </c>
      <c r="I93" s="18">
        <f t="shared" si="14"/>
        <v>0.24</v>
      </c>
      <c r="J93">
        <f t="shared" si="15"/>
        <v>12.559999999999999</v>
      </c>
      <c r="K93">
        <f t="shared" si="16"/>
        <v>0.19583333333333339</v>
      </c>
      <c r="L93" s="18">
        <f t="shared" si="17"/>
        <v>0</v>
      </c>
      <c r="M93" s="17">
        <f t="shared" si="18"/>
        <v>4.9958333333333336</v>
      </c>
      <c r="N93" s="16">
        <f t="shared" si="19"/>
        <v>7.5641666666666652</v>
      </c>
      <c r="O93">
        <f t="shared" si="20"/>
        <v>0</v>
      </c>
      <c r="P93">
        <f t="shared" si="21"/>
        <v>1.512833333333333</v>
      </c>
      <c r="Q93">
        <f>SUM($P$2:P93)-SUM($O$2:O93)+SUM($R$2:R92)</f>
        <v>-0.31053040277774357</v>
      </c>
      <c r="R93">
        <f t="shared" si="22"/>
        <v>0</v>
      </c>
    </row>
    <row r="94" spans="1:18" x14ac:dyDescent="0.25">
      <c r="A94" s="8">
        <v>42097</v>
      </c>
      <c r="B94" s="9">
        <v>0.25237268518518519</v>
      </c>
      <c r="C94" s="9">
        <v>0.80048611111111112</v>
      </c>
      <c r="D94" s="10">
        <v>2.8</v>
      </c>
      <c r="E94" s="11">
        <v>80.5</v>
      </c>
      <c r="F94">
        <f t="shared" si="12"/>
        <v>4</v>
      </c>
      <c r="G94" s="6">
        <f t="shared" si="13"/>
        <v>13.154722222222222</v>
      </c>
      <c r="H94">
        <f t="shared" si="23"/>
        <v>800</v>
      </c>
      <c r="I94" s="18">
        <f t="shared" si="14"/>
        <v>0.19499999999999995</v>
      </c>
      <c r="J94">
        <f t="shared" si="15"/>
        <v>10.260683333333331</v>
      </c>
      <c r="K94">
        <f t="shared" si="16"/>
        <v>0.19226388888888887</v>
      </c>
      <c r="L94" s="18">
        <f t="shared" si="17"/>
        <v>4.55</v>
      </c>
      <c r="M94" s="17">
        <f t="shared" si="18"/>
        <v>9.5422638888888898</v>
      </c>
      <c r="N94" s="16">
        <f t="shared" si="19"/>
        <v>0.71841944444444117</v>
      </c>
      <c r="O94">
        <f t="shared" si="20"/>
        <v>0</v>
      </c>
      <c r="P94">
        <f t="shared" si="21"/>
        <v>0.14368388888888825</v>
      </c>
      <c r="Q94">
        <f>SUM($P$2:P94)-SUM($O$2:O94)+SUM($R$2:R93)</f>
        <v>-0.16684651388885641</v>
      </c>
      <c r="R94">
        <f t="shared" si="22"/>
        <v>0</v>
      </c>
    </row>
    <row r="95" spans="1:18" x14ac:dyDescent="0.25">
      <c r="A95" s="12">
        <v>42098</v>
      </c>
      <c r="B95" s="13">
        <v>0.25069444444444444</v>
      </c>
      <c r="C95" s="13">
        <v>0.80177083333333332</v>
      </c>
      <c r="D95" s="14">
        <v>2.6</v>
      </c>
      <c r="E95" s="15">
        <v>82.1</v>
      </c>
      <c r="F95">
        <f t="shared" si="12"/>
        <v>4</v>
      </c>
      <c r="G95" s="6">
        <f t="shared" si="13"/>
        <v>13.225833333333334</v>
      </c>
      <c r="H95">
        <f t="shared" si="23"/>
        <v>800</v>
      </c>
      <c r="I95" s="18">
        <f t="shared" si="14"/>
        <v>0.17900000000000005</v>
      </c>
      <c r="J95">
        <f t="shared" si="15"/>
        <v>9.4696966666666711</v>
      </c>
      <c r="K95">
        <f t="shared" si="16"/>
        <v>0.18870833333333331</v>
      </c>
      <c r="L95" s="18">
        <f t="shared" si="17"/>
        <v>4.5999999999999996</v>
      </c>
      <c r="M95" s="17">
        <f t="shared" si="18"/>
        <v>9.5887083333333329</v>
      </c>
      <c r="N95" s="16">
        <f t="shared" si="19"/>
        <v>-0.11901166666666185</v>
      </c>
      <c r="O95">
        <f t="shared" si="20"/>
        <v>5.9505833333330926E-2</v>
      </c>
      <c r="P95">
        <f t="shared" si="21"/>
        <v>0</v>
      </c>
      <c r="Q95">
        <f>SUM($P$2:P95)-SUM($O$2:O95)+SUM($R$2:R94)</f>
        <v>-0.22635234722218911</v>
      </c>
      <c r="R95">
        <f t="shared" si="22"/>
        <v>0</v>
      </c>
    </row>
    <row r="96" spans="1:18" x14ac:dyDescent="0.25">
      <c r="A96" s="8">
        <v>42099</v>
      </c>
      <c r="B96" s="9">
        <v>0.2490162037037037</v>
      </c>
      <c r="C96" s="9">
        <v>0.80304398148148148</v>
      </c>
      <c r="D96" s="10">
        <v>2.5</v>
      </c>
      <c r="E96" s="11">
        <v>88.7</v>
      </c>
      <c r="F96">
        <f t="shared" si="12"/>
        <v>4</v>
      </c>
      <c r="G96" s="6">
        <f t="shared" si="13"/>
        <v>13.296666666666667</v>
      </c>
      <c r="H96">
        <f t="shared" si="23"/>
        <v>800</v>
      </c>
      <c r="I96" s="18">
        <f t="shared" si="14"/>
        <v>0.11299999999999999</v>
      </c>
      <c r="J96">
        <f t="shared" si="15"/>
        <v>6.010093333333332</v>
      </c>
      <c r="K96">
        <f t="shared" si="16"/>
        <v>0.18516666666666665</v>
      </c>
      <c r="L96" s="18">
        <f t="shared" si="17"/>
        <v>4.625</v>
      </c>
      <c r="M96" s="17">
        <f t="shared" si="18"/>
        <v>9.6101666666666663</v>
      </c>
      <c r="N96" s="16">
        <f t="shared" si="19"/>
        <v>-3.6000733333333343</v>
      </c>
      <c r="O96">
        <f t="shared" si="20"/>
        <v>1.8000366666666672</v>
      </c>
      <c r="P96">
        <f t="shared" si="21"/>
        <v>0</v>
      </c>
      <c r="Q96">
        <f>SUM($P$2:P96)-SUM($O$2:O96)+SUM($R$2:R95)</f>
        <v>-2.0263890138888598</v>
      </c>
      <c r="R96">
        <f t="shared" si="22"/>
        <v>0</v>
      </c>
    </row>
    <row r="97" spans="1:18" x14ac:dyDescent="0.25">
      <c r="A97" s="12">
        <v>42100</v>
      </c>
      <c r="B97" s="13">
        <v>0.24733796296296295</v>
      </c>
      <c r="C97" s="13">
        <v>0.80432870370370368</v>
      </c>
      <c r="D97" s="14">
        <v>3.2</v>
      </c>
      <c r="E97" s="15">
        <v>69.7</v>
      </c>
      <c r="F97">
        <f t="shared" si="12"/>
        <v>4</v>
      </c>
      <c r="G97" s="6">
        <f t="shared" si="13"/>
        <v>13.367777777777778</v>
      </c>
      <c r="H97">
        <f t="shared" si="23"/>
        <v>800</v>
      </c>
      <c r="I97" s="18">
        <f t="shared" si="14"/>
        <v>0.30299999999999994</v>
      </c>
      <c r="J97">
        <f t="shared" si="15"/>
        <v>16.201746666666665</v>
      </c>
      <c r="K97">
        <f t="shared" si="16"/>
        <v>0.18161111111111108</v>
      </c>
      <c r="L97" s="18">
        <f t="shared" si="17"/>
        <v>4.45</v>
      </c>
      <c r="M97" s="17">
        <f t="shared" si="18"/>
        <v>9.4316111111111098</v>
      </c>
      <c r="N97" s="16">
        <f t="shared" si="19"/>
        <v>6.7701355555555551</v>
      </c>
      <c r="O97">
        <f t="shared" si="20"/>
        <v>0</v>
      </c>
      <c r="P97">
        <f t="shared" si="21"/>
        <v>1.3540271111111111</v>
      </c>
      <c r="Q97">
        <f>SUM($P$2:P97)-SUM($O$2:O97)+SUM($R$2:R96)</f>
        <v>-0.67236190277775165</v>
      </c>
      <c r="R97">
        <f t="shared" si="22"/>
        <v>0</v>
      </c>
    </row>
    <row r="98" spans="1:18" x14ac:dyDescent="0.25">
      <c r="A98" s="8">
        <v>42101</v>
      </c>
      <c r="B98" s="9">
        <v>0.2456712962962963</v>
      </c>
      <c r="C98" s="9">
        <v>0.80561342592592589</v>
      </c>
      <c r="D98" s="10">
        <v>4.2</v>
      </c>
      <c r="E98" s="11">
        <v>92.2</v>
      </c>
      <c r="F98">
        <f t="shared" si="12"/>
        <v>4</v>
      </c>
      <c r="G98" s="6">
        <f t="shared" si="13"/>
        <v>13.438611111111111</v>
      </c>
      <c r="H98">
        <f t="shared" si="23"/>
        <v>800</v>
      </c>
      <c r="I98" s="18">
        <f t="shared" si="14"/>
        <v>7.7999999999999958E-2</v>
      </c>
      <c r="J98">
        <f t="shared" si="15"/>
        <v>4.1928466666666644</v>
      </c>
      <c r="K98">
        <f t="shared" si="16"/>
        <v>0.17806944444444442</v>
      </c>
      <c r="L98" s="18">
        <f t="shared" si="17"/>
        <v>4.2</v>
      </c>
      <c r="M98" s="17">
        <f t="shared" si="18"/>
        <v>9.1780694444444446</v>
      </c>
      <c r="N98" s="16">
        <f t="shared" si="19"/>
        <v>-4.9852227777777802</v>
      </c>
      <c r="O98">
        <f t="shared" si="20"/>
        <v>2.4926113888888901</v>
      </c>
      <c r="P98">
        <f t="shared" si="21"/>
        <v>0</v>
      </c>
      <c r="Q98">
        <f>SUM($P$2:P98)-SUM($O$2:O98)+SUM($R$2:R97)</f>
        <v>-3.1649732916666409</v>
      </c>
      <c r="R98">
        <f t="shared" si="22"/>
        <v>0</v>
      </c>
    </row>
    <row r="99" spans="1:18" x14ac:dyDescent="0.25">
      <c r="A99" s="12">
        <v>42102</v>
      </c>
      <c r="B99" s="13">
        <v>0.24400462962962963</v>
      </c>
      <c r="C99" s="13">
        <v>0.80688657407407405</v>
      </c>
      <c r="D99" s="14">
        <v>6.9</v>
      </c>
      <c r="E99" s="15">
        <v>58.9</v>
      </c>
      <c r="F99">
        <f t="shared" si="12"/>
        <v>4</v>
      </c>
      <c r="G99" s="6">
        <f t="shared" si="13"/>
        <v>13.509166666666665</v>
      </c>
      <c r="H99">
        <f t="shared" si="23"/>
        <v>800</v>
      </c>
      <c r="I99" s="18">
        <f t="shared" si="14"/>
        <v>0.41100000000000003</v>
      </c>
      <c r="J99">
        <f t="shared" si="15"/>
        <v>22.209070000000001</v>
      </c>
      <c r="K99">
        <f t="shared" si="16"/>
        <v>0.17454166666666673</v>
      </c>
      <c r="L99" s="18">
        <f t="shared" si="17"/>
        <v>3.5249999999999999</v>
      </c>
      <c r="M99" s="17">
        <f t="shared" si="18"/>
        <v>8.4995416666666657</v>
      </c>
      <c r="N99" s="16">
        <f t="shared" si="19"/>
        <v>13.709528333333335</v>
      </c>
      <c r="O99">
        <f t="shared" si="20"/>
        <v>0</v>
      </c>
      <c r="P99">
        <f t="shared" si="21"/>
        <v>2.7419056666666672</v>
      </c>
      <c r="Q99">
        <f>SUM($P$2:P99)-SUM($O$2:O99)+SUM($R$2:R98)</f>
        <v>-0.42306762499997319</v>
      </c>
      <c r="R99">
        <f t="shared" si="22"/>
        <v>0</v>
      </c>
    </row>
    <row r="100" spans="1:18" x14ac:dyDescent="0.25">
      <c r="A100" s="8">
        <v>42103</v>
      </c>
      <c r="B100" s="9">
        <v>0.24233796296296295</v>
      </c>
      <c r="C100" s="9">
        <v>0.80817129629629625</v>
      </c>
      <c r="D100" s="10">
        <v>6.9</v>
      </c>
      <c r="E100" s="11">
        <v>6.2</v>
      </c>
      <c r="F100">
        <f t="shared" si="12"/>
        <v>4</v>
      </c>
      <c r="G100" s="6">
        <f t="shared" si="13"/>
        <v>13.579999999999998</v>
      </c>
      <c r="H100">
        <f t="shared" si="23"/>
        <v>800</v>
      </c>
      <c r="I100" s="18">
        <f t="shared" si="14"/>
        <v>0.93799999999999994</v>
      </c>
      <c r="J100">
        <f t="shared" si="15"/>
        <v>50.952159999999992</v>
      </c>
      <c r="K100">
        <f t="shared" si="16"/>
        <v>0.1710000000000001</v>
      </c>
      <c r="L100" s="18">
        <f t="shared" si="17"/>
        <v>3.5249999999999999</v>
      </c>
      <c r="M100" s="17">
        <f t="shared" si="18"/>
        <v>8.4960000000000004</v>
      </c>
      <c r="N100" s="16">
        <f t="shared" si="19"/>
        <v>42.45615999999999</v>
      </c>
      <c r="O100">
        <f t="shared" si="20"/>
        <v>0</v>
      </c>
      <c r="P100">
        <f t="shared" si="21"/>
        <v>8.4912319999999983</v>
      </c>
      <c r="Q100">
        <f>SUM($P$2:P100)-SUM($O$2:O100)+SUM($R$2:R99)</f>
        <v>8.0681643750000234</v>
      </c>
      <c r="R100">
        <f t="shared" si="22"/>
        <v>0</v>
      </c>
    </row>
    <row r="101" spans="1:18" x14ac:dyDescent="0.25">
      <c r="A101" s="12">
        <v>42104</v>
      </c>
      <c r="B101" s="13">
        <v>0.24069444444444443</v>
      </c>
      <c r="C101" s="13">
        <v>0.80945601851851856</v>
      </c>
      <c r="D101" s="14">
        <v>9.6</v>
      </c>
      <c r="E101" s="15">
        <v>5.4</v>
      </c>
      <c r="F101">
        <f t="shared" si="12"/>
        <v>4</v>
      </c>
      <c r="G101" s="6">
        <f t="shared" si="13"/>
        <v>13.650277777777779</v>
      </c>
      <c r="H101">
        <f t="shared" si="23"/>
        <v>800</v>
      </c>
      <c r="I101" s="18">
        <f t="shared" si="14"/>
        <v>0.94599999999999995</v>
      </c>
      <c r="J101">
        <f t="shared" si="15"/>
        <v>51.652651111111112</v>
      </c>
      <c r="K101">
        <f t="shared" si="16"/>
        <v>0.16748611111111106</v>
      </c>
      <c r="L101" s="18">
        <f t="shared" si="17"/>
        <v>2.85</v>
      </c>
      <c r="M101" s="17">
        <f t="shared" si="18"/>
        <v>7.8174861111111102</v>
      </c>
      <c r="N101" s="16">
        <f t="shared" si="19"/>
        <v>43.835165000000003</v>
      </c>
      <c r="O101">
        <f t="shared" si="20"/>
        <v>0</v>
      </c>
      <c r="P101">
        <f t="shared" si="21"/>
        <v>8.7670330000000014</v>
      </c>
      <c r="Q101">
        <f>SUM($P$2:P101)-SUM($O$2:O101)+SUM($R$2:R100)</f>
        <v>16.835197375000021</v>
      </c>
      <c r="R101">
        <f t="shared" si="22"/>
        <v>0</v>
      </c>
    </row>
    <row r="102" spans="1:18" x14ac:dyDescent="0.25">
      <c r="A102" s="8">
        <v>42105</v>
      </c>
      <c r="B102" s="9">
        <v>0.23903935185185185</v>
      </c>
      <c r="C102" s="9">
        <v>0.81072916666666661</v>
      </c>
      <c r="D102" s="10">
        <v>11.4</v>
      </c>
      <c r="E102" s="11">
        <v>5.8</v>
      </c>
      <c r="F102">
        <f t="shared" si="12"/>
        <v>4</v>
      </c>
      <c r="G102" s="6">
        <f t="shared" si="13"/>
        <v>13.720555555555553</v>
      </c>
      <c r="H102">
        <f t="shared" si="23"/>
        <v>800</v>
      </c>
      <c r="I102" s="18">
        <f t="shared" si="14"/>
        <v>0.94199999999999995</v>
      </c>
      <c r="J102">
        <f t="shared" si="15"/>
        <v>51.699053333333325</v>
      </c>
      <c r="K102">
        <f t="shared" si="16"/>
        <v>0.16397222222222238</v>
      </c>
      <c r="L102" s="18">
        <f t="shared" si="17"/>
        <v>2.4</v>
      </c>
      <c r="M102" s="17">
        <f t="shared" si="18"/>
        <v>7.3639722222222215</v>
      </c>
      <c r="N102" s="16">
        <f t="shared" si="19"/>
        <v>44.335081111111101</v>
      </c>
      <c r="O102">
        <f t="shared" si="20"/>
        <v>0</v>
      </c>
      <c r="P102">
        <f t="shared" si="21"/>
        <v>8.8670162222222206</v>
      </c>
      <c r="Q102">
        <f>SUM($P$2:P102)-SUM($O$2:O102)+SUM($R$2:R101)</f>
        <v>25.70221359722224</v>
      </c>
      <c r="R102">
        <f t="shared" si="22"/>
        <v>0</v>
      </c>
    </row>
    <row r="103" spans="1:18" x14ac:dyDescent="0.25">
      <c r="A103" s="12">
        <v>42106</v>
      </c>
      <c r="B103" s="13">
        <v>0.23739583333333333</v>
      </c>
      <c r="C103" s="13">
        <v>0.81201388888888892</v>
      </c>
      <c r="D103" s="14">
        <v>9.4</v>
      </c>
      <c r="E103" s="15">
        <v>72.8</v>
      </c>
      <c r="F103">
        <f t="shared" si="12"/>
        <v>4</v>
      </c>
      <c r="G103" s="6">
        <f t="shared" si="13"/>
        <v>13.790833333333333</v>
      </c>
      <c r="H103">
        <f t="shared" si="23"/>
        <v>800</v>
      </c>
      <c r="I103" s="18">
        <f t="shared" si="14"/>
        <v>0.27200000000000002</v>
      </c>
      <c r="J103">
        <f t="shared" si="15"/>
        <v>15.004426666666667</v>
      </c>
      <c r="K103">
        <f t="shared" si="16"/>
        <v>0.16045833333333331</v>
      </c>
      <c r="L103" s="18">
        <f t="shared" si="17"/>
        <v>2.9</v>
      </c>
      <c r="M103" s="17">
        <f t="shared" si="18"/>
        <v>7.8604583333333338</v>
      </c>
      <c r="N103" s="16">
        <f t="shared" si="19"/>
        <v>7.1439683333333335</v>
      </c>
      <c r="O103">
        <f t="shared" si="20"/>
        <v>0</v>
      </c>
      <c r="P103">
        <f t="shared" si="21"/>
        <v>1.4287936666666667</v>
      </c>
      <c r="Q103">
        <f>SUM($P$2:P103)-SUM($O$2:O103)+SUM($R$2:R102)</f>
        <v>27.131007263888904</v>
      </c>
      <c r="R103">
        <f t="shared" si="22"/>
        <v>0</v>
      </c>
    </row>
    <row r="104" spans="1:18" x14ac:dyDescent="0.25">
      <c r="A104" s="8">
        <v>42107</v>
      </c>
      <c r="B104" s="9">
        <v>0.23576388888888888</v>
      </c>
      <c r="C104" s="9">
        <v>0.81329861111111112</v>
      </c>
      <c r="D104" s="10" t="s">
        <v>8</v>
      </c>
      <c r="E104" s="11">
        <v>63.1</v>
      </c>
      <c r="F104">
        <f t="shared" si="12"/>
        <v>4</v>
      </c>
      <c r="G104" s="6">
        <f t="shared" si="13"/>
        <v>13.860833333333334</v>
      </c>
      <c r="H104">
        <f t="shared" si="23"/>
        <v>800</v>
      </c>
      <c r="I104" s="18">
        <f t="shared" si="14"/>
        <v>0.36899999999999999</v>
      </c>
      <c r="J104">
        <f t="shared" si="15"/>
        <v>20.458590000000001</v>
      </c>
      <c r="K104">
        <f t="shared" si="16"/>
        <v>0.15695833333333331</v>
      </c>
      <c r="L104" s="18">
        <f t="shared" si="17"/>
        <v>0</v>
      </c>
      <c r="M104" s="17">
        <f t="shared" si="18"/>
        <v>4.9569583333333327</v>
      </c>
      <c r="N104" s="16">
        <f t="shared" si="19"/>
        <v>15.501631666666668</v>
      </c>
      <c r="O104">
        <f t="shared" si="20"/>
        <v>0</v>
      </c>
      <c r="P104">
        <f t="shared" si="21"/>
        <v>3.1003263333333337</v>
      </c>
      <c r="Q104">
        <f>SUM($P$2:P104)-SUM($O$2:O104)+SUM($R$2:R103)</f>
        <v>30.231333597222232</v>
      </c>
      <c r="R104">
        <f t="shared" si="22"/>
        <v>0</v>
      </c>
    </row>
    <row r="105" spans="1:18" x14ac:dyDescent="0.25">
      <c r="A105" s="12">
        <v>42108</v>
      </c>
      <c r="B105" s="13">
        <v>0.23414351851851853</v>
      </c>
      <c r="C105" s="13">
        <v>0.81458333333333333</v>
      </c>
      <c r="D105" s="14">
        <v>5.5</v>
      </c>
      <c r="E105" s="15">
        <v>55.8</v>
      </c>
      <c r="F105">
        <f t="shared" si="12"/>
        <v>4</v>
      </c>
      <c r="G105" s="6">
        <f t="shared" si="13"/>
        <v>13.930555555555554</v>
      </c>
      <c r="H105">
        <f t="shared" si="23"/>
        <v>800</v>
      </c>
      <c r="I105" s="18">
        <f t="shared" si="14"/>
        <v>0.44200000000000006</v>
      </c>
      <c r="J105">
        <f t="shared" si="15"/>
        <v>24.629222222222221</v>
      </c>
      <c r="K105">
        <f t="shared" si="16"/>
        <v>0.15347222222222232</v>
      </c>
      <c r="L105" s="18">
        <f t="shared" si="17"/>
        <v>3.875</v>
      </c>
      <c r="M105" s="17">
        <f t="shared" si="18"/>
        <v>8.8284722222222225</v>
      </c>
      <c r="N105" s="16">
        <f t="shared" si="19"/>
        <v>15.800749999999999</v>
      </c>
      <c r="O105">
        <f t="shared" si="20"/>
        <v>0</v>
      </c>
      <c r="P105">
        <f t="shared" si="21"/>
        <v>3.1601499999999998</v>
      </c>
      <c r="Q105">
        <f>SUM($P$2:P105)-SUM($O$2:O105)+SUM($R$2:R104)</f>
        <v>33.391483597222233</v>
      </c>
      <c r="R105">
        <f t="shared" si="22"/>
        <v>0</v>
      </c>
    </row>
    <row r="106" spans="1:18" x14ac:dyDescent="0.25">
      <c r="A106" s="8">
        <v>42109</v>
      </c>
      <c r="B106" s="9">
        <v>0.23252314814814815</v>
      </c>
      <c r="C106" s="9">
        <v>0.81585648148148149</v>
      </c>
      <c r="D106" s="10">
        <v>8.9</v>
      </c>
      <c r="E106" s="11">
        <v>84.8</v>
      </c>
      <c r="F106">
        <f t="shared" si="12"/>
        <v>4</v>
      </c>
      <c r="G106" s="6">
        <f t="shared" si="13"/>
        <v>14</v>
      </c>
      <c r="H106">
        <f t="shared" si="23"/>
        <v>800</v>
      </c>
      <c r="I106" s="18">
        <f t="shared" si="14"/>
        <v>0.15200000000000002</v>
      </c>
      <c r="J106">
        <f t="shared" si="15"/>
        <v>8.5120000000000022</v>
      </c>
      <c r="K106">
        <f t="shared" si="16"/>
        <v>0.15</v>
      </c>
      <c r="L106" s="18">
        <f t="shared" si="17"/>
        <v>3.0249999999999999</v>
      </c>
      <c r="M106" s="17">
        <f t="shared" si="18"/>
        <v>7.9749999999999996</v>
      </c>
      <c r="N106" s="16">
        <f t="shared" si="19"/>
        <v>0.53700000000000259</v>
      </c>
      <c r="O106">
        <f t="shared" si="20"/>
        <v>0</v>
      </c>
      <c r="P106">
        <f t="shared" si="21"/>
        <v>0.10740000000000052</v>
      </c>
      <c r="Q106">
        <f>SUM($P$2:P106)-SUM($O$2:O106)+SUM($R$2:R105)</f>
        <v>33.498883597222232</v>
      </c>
      <c r="R106">
        <f t="shared" si="22"/>
        <v>0</v>
      </c>
    </row>
    <row r="107" spans="1:18" x14ac:dyDescent="0.25">
      <c r="A107" s="12">
        <v>42110</v>
      </c>
      <c r="B107" s="13">
        <v>0.23091435185185186</v>
      </c>
      <c r="C107" s="13">
        <v>0.81714120370370369</v>
      </c>
      <c r="D107" s="14">
        <v>8.6</v>
      </c>
      <c r="E107" s="15">
        <v>58.5</v>
      </c>
      <c r="F107">
        <f t="shared" si="12"/>
        <v>4</v>
      </c>
      <c r="G107" s="6">
        <f t="shared" si="13"/>
        <v>14.069444444444445</v>
      </c>
      <c r="H107">
        <f t="shared" si="23"/>
        <v>800</v>
      </c>
      <c r="I107" s="18">
        <f t="shared" si="14"/>
        <v>0.41500000000000004</v>
      </c>
      <c r="J107">
        <f t="shared" si="15"/>
        <v>23.355277777777783</v>
      </c>
      <c r="K107">
        <f t="shared" si="16"/>
        <v>0.14652777777777778</v>
      </c>
      <c r="L107" s="18">
        <f t="shared" si="17"/>
        <v>3.1</v>
      </c>
      <c r="M107" s="17">
        <f t="shared" si="18"/>
        <v>8.0465277777777775</v>
      </c>
      <c r="N107" s="16">
        <f t="shared" si="19"/>
        <v>15.308750000000005</v>
      </c>
      <c r="O107">
        <f t="shared" si="20"/>
        <v>0</v>
      </c>
      <c r="P107">
        <f t="shared" si="21"/>
        <v>3.0617500000000013</v>
      </c>
      <c r="Q107">
        <f>SUM($P$2:P107)-SUM($O$2:O107)+SUM($R$2:R106)</f>
        <v>36.560633597222235</v>
      </c>
      <c r="R107">
        <f t="shared" si="22"/>
        <v>0</v>
      </c>
    </row>
    <row r="108" spans="1:18" x14ac:dyDescent="0.25">
      <c r="A108" s="8">
        <v>42111</v>
      </c>
      <c r="B108" s="9">
        <v>0.22930555555555557</v>
      </c>
      <c r="C108" s="9">
        <v>0.81842592592592589</v>
      </c>
      <c r="D108" s="10">
        <v>5.5</v>
      </c>
      <c r="E108" s="11">
        <v>51.9</v>
      </c>
      <c r="F108">
        <f t="shared" si="12"/>
        <v>4</v>
      </c>
      <c r="G108" s="6">
        <f t="shared" si="13"/>
        <v>14.138888888888889</v>
      </c>
      <c r="H108">
        <f t="shared" si="23"/>
        <v>800</v>
      </c>
      <c r="I108" s="18">
        <f t="shared" si="14"/>
        <v>0.48099999999999998</v>
      </c>
      <c r="J108">
        <f t="shared" si="15"/>
        <v>27.203222222222223</v>
      </c>
      <c r="K108">
        <f t="shared" si="16"/>
        <v>0.14305555555555555</v>
      </c>
      <c r="L108" s="18">
        <f t="shared" si="17"/>
        <v>3.875</v>
      </c>
      <c r="M108" s="17">
        <f t="shared" si="18"/>
        <v>8.8180555555555564</v>
      </c>
      <c r="N108" s="16">
        <f t="shared" si="19"/>
        <v>18.385166666666667</v>
      </c>
      <c r="O108">
        <f t="shared" si="20"/>
        <v>0</v>
      </c>
      <c r="P108">
        <f t="shared" si="21"/>
        <v>3.6770333333333336</v>
      </c>
      <c r="Q108">
        <f>SUM($P$2:P108)-SUM($O$2:O108)+SUM($R$2:R107)</f>
        <v>40.237666930555562</v>
      </c>
      <c r="R108">
        <f t="shared" si="22"/>
        <v>0</v>
      </c>
    </row>
    <row r="109" spans="1:18" x14ac:dyDescent="0.25">
      <c r="A109" s="12">
        <v>42112</v>
      </c>
      <c r="B109" s="13">
        <v>0.22770833333333335</v>
      </c>
      <c r="C109" s="13">
        <v>0.81969907407407405</v>
      </c>
      <c r="D109" s="14">
        <v>4.5</v>
      </c>
      <c r="E109" s="15" t="s">
        <v>20</v>
      </c>
      <c r="F109">
        <f t="shared" si="12"/>
        <v>4</v>
      </c>
      <c r="G109" s="6">
        <f t="shared" si="13"/>
        <v>14.207777777777778</v>
      </c>
      <c r="H109">
        <f t="shared" si="23"/>
        <v>800</v>
      </c>
      <c r="I109" s="18">
        <f t="shared" si="14"/>
        <v>0.14000000000000001</v>
      </c>
      <c r="J109">
        <f t="shared" si="15"/>
        <v>7.9563555555555556</v>
      </c>
      <c r="K109">
        <f t="shared" si="16"/>
        <v>0.13961111111111107</v>
      </c>
      <c r="L109" s="18">
        <f t="shared" si="17"/>
        <v>4.125</v>
      </c>
      <c r="M109" s="17">
        <f t="shared" si="18"/>
        <v>9.0646111111111107</v>
      </c>
      <c r="N109" s="16">
        <f t="shared" si="19"/>
        <v>-1.1082555555555551</v>
      </c>
      <c r="O109">
        <f t="shared" si="20"/>
        <v>0.55412777777777755</v>
      </c>
      <c r="P109">
        <f t="shared" si="21"/>
        <v>0</v>
      </c>
      <c r="Q109">
        <f>SUM($P$2:P109)-SUM($O$2:O109)+SUM($R$2:R108)</f>
        <v>39.683539152777783</v>
      </c>
      <c r="R109">
        <f t="shared" si="22"/>
        <v>0</v>
      </c>
    </row>
    <row r="110" spans="1:18" x14ac:dyDescent="0.25">
      <c r="A110" s="8">
        <v>42113</v>
      </c>
      <c r="B110" s="9">
        <v>0.22612268518518519</v>
      </c>
      <c r="C110" s="9">
        <v>0.82098379629629625</v>
      </c>
      <c r="D110" s="10">
        <v>5.5</v>
      </c>
      <c r="E110" s="11">
        <v>86.3</v>
      </c>
      <c r="F110">
        <f t="shared" si="12"/>
        <v>4</v>
      </c>
      <c r="G110" s="6">
        <f t="shared" si="13"/>
        <v>14.276666666666666</v>
      </c>
      <c r="H110">
        <f t="shared" si="23"/>
        <v>800</v>
      </c>
      <c r="I110" s="18">
        <f t="shared" si="14"/>
        <v>0.13700000000000001</v>
      </c>
      <c r="J110">
        <f t="shared" si="15"/>
        <v>7.8236133333333333</v>
      </c>
      <c r="K110">
        <f t="shared" si="16"/>
        <v>0.13616666666666671</v>
      </c>
      <c r="L110" s="18">
        <f t="shared" si="17"/>
        <v>3.875</v>
      </c>
      <c r="M110" s="17">
        <f t="shared" si="18"/>
        <v>8.8111666666666668</v>
      </c>
      <c r="N110" s="16">
        <f t="shared" si="19"/>
        <v>-0.98755333333333351</v>
      </c>
      <c r="O110">
        <f t="shared" si="20"/>
        <v>0.49377666666666675</v>
      </c>
      <c r="P110">
        <f t="shared" si="21"/>
        <v>0</v>
      </c>
      <c r="Q110">
        <f>SUM($P$2:P110)-SUM($O$2:O110)+SUM($R$2:R109)</f>
        <v>39.189762486111121</v>
      </c>
      <c r="R110">
        <f t="shared" si="22"/>
        <v>0</v>
      </c>
    </row>
    <row r="111" spans="1:18" x14ac:dyDescent="0.25">
      <c r="A111" s="12">
        <v>42114</v>
      </c>
      <c r="B111" s="13">
        <v>0.2245486111111111</v>
      </c>
      <c r="C111" s="13">
        <v>0.82225694444444442</v>
      </c>
      <c r="D111" s="14">
        <v>7.1</v>
      </c>
      <c r="E111" s="15" t="s">
        <v>16</v>
      </c>
      <c r="F111">
        <f t="shared" si="12"/>
        <v>4</v>
      </c>
      <c r="G111" s="6">
        <f t="shared" si="13"/>
        <v>14.344999999999999</v>
      </c>
      <c r="H111">
        <f t="shared" si="23"/>
        <v>800</v>
      </c>
      <c r="I111" s="18">
        <f t="shared" si="14"/>
        <v>0.47</v>
      </c>
      <c r="J111">
        <f t="shared" si="15"/>
        <v>26.968599999999995</v>
      </c>
      <c r="K111">
        <f t="shared" si="16"/>
        <v>0.13275000000000006</v>
      </c>
      <c r="L111" s="18">
        <f t="shared" si="17"/>
        <v>3.4750000000000001</v>
      </c>
      <c r="M111" s="17">
        <f t="shared" si="18"/>
        <v>8.4077500000000001</v>
      </c>
      <c r="N111" s="16">
        <f t="shared" si="19"/>
        <v>18.560849999999995</v>
      </c>
      <c r="O111">
        <f t="shared" si="20"/>
        <v>0</v>
      </c>
      <c r="P111">
        <f t="shared" si="21"/>
        <v>3.7121699999999991</v>
      </c>
      <c r="Q111">
        <f>SUM($P$2:P111)-SUM($O$2:O111)+SUM($R$2:R110)</f>
        <v>42.901932486111122</v>
      </c>
      <c r="R111">
        <f t="shared" si="22"/>
        <v>0</v>
      </c>
    </row>
    <row r="112" spans="1:18" x14ac:dyDescent="0.25">
      <c r="A112" s="8">
        <v>42115</v>
      </c>
      <c r="B112" s="9">
        <v>0.22298611111111111</v>
      </c>
      <c r="C112" s="9">
        <v>0.82354166666666662</v>
      </c>
      <c r="D112" s="10" t="s">
        <v>21</v>
      </c>
      <c r="E112" s="11">
        <v>45.5</v>
      </c>
      <c r="F112">
        <f t="shared" si="12"/>
        <v>4</v>
      </c>
      <c r="G112" s="6">
        <f t="shared" si="13"/>
        <v>14.413333333333332</v>
      </c>
      <c r="H112">
        <f t="shared" si="23"/>
        <v>800</v>
      </c>
      <c r="I112" s="18">
        <f t="shared" si="14"/>
        <v>0.54499999999999993</v>
      </c>
      <c r="J112">
        <f t="shared" si="15"/>
        <v>31.421066666666658</v>
      </c>
      <c r="K112">
        <f t="shared" si="16"/>
        <v>0.12933333333333341</v>
      </c>
      <c r="L112" s="18">
        <f t="shared" si="17"/>
        <v>0</v>
      </c>
      <c r="M112" s="17">
        <f t="shared" si="18"/>
        <v>4.9293333333333331</v>
      </c>
      <c r="N112" s="16">
        <f t="shared" si="19"/>
        <v>26.491733333333325</v>
      </c>
      <c r="O112">
        <f t="shared" si="20"/>
        <v>0</v>
      </c>
      <c r="P112">
        <f t="shared" si="21"/>
        <v>5.2983466666666654</v>
      </c>
      <c r="Q112">
        <f>SUM($P$2:P112)-SUM($O$2:O112)+SUM($R$2:R111)</f>
        <v>48.200279152777782</v>
      </c>
      <c r="R112">
        <f t="shared" si="22"/>
        <v>0</v>
      </c>
    </row>
    <row r="113" spans="1:18" x14ac:dyDescent="0.25">
      <c r="A113" s="12">
        <v>42116</v>
      </c>
      <c r="B113" s="13">
        <v>0.22143518518518518</v>
      </c>
      <c r="C113" s="13">
        <v>0.82481481481481478</v>
      </c>
      <c r="D113" s="14">
        <v>7.9</v>
      </c>
      <c r="E113" s="15">
        <v>20.9</v>
      </c>
      <c r="F113">
        <f t="shared" si="12"/>
        <v>4</v>
      </c>
      <c r="G113" s="6">
        <f t="shared" si="13"/>
        <v>14.481111111111112</v>
      </c>
      <c r="H113">
        <f t="shared" si="23"/>
        <v>800</v>
      </c>
      <c r="I113" s="18">
        <f t="shared" si="14"/>
        <v>0.79100000000000004</v>
      </c>
      <c r="J113">
        <f t="shared" si="15"/>
        <v>45.818235555555553</v>
      </c>
      <c r="K113">
        <f t="shared" si="16"/>
        <v>0.12594444444444441</v>
      </c>
      <c r="L113" s="18">
        <f t="shared" si="17"/>
        <v>3.2749999999999999</v>
      </c>
      <c r="M113" s="17">
        <f t="shared" si="18"/>
        <v>8.2009444444444437</v>
      </c>
      <c r="N113" s="16">
        <f t="shared" si="19"/>
        <v>37.617291111111108</v>
      </c>
      <c r="O113">
        <f t="shared" si="20"/>
        <v>0</v>
      </c>
      <c r="P113">
        <f t="shared" si="21"/>
        <v>7.5234582222222217</v>
      </c>
      <c r="Q113">
        <f>SUM($P$2:P113)-SUM($O$2:O113)+SUM($R$2:R112)</f>
        <v>55.723737375000013</v>
      </c>
      <c r="R113">
        <f t="shared" si="22"/>
        <v>0</v>
      </c>
    </row>
    <row r="114" spans="1:18" x14ac:dyDescent="0.25">
      <c r="A114" s="8">
        <v>42117</v>
      </c>
      <c r="B114" s="9">
        <v>0.21989583333333335</v>
      </c>
      <c r="C114" s="9">
        <v>0.82609953703703709</v>
      </c>
      <c r="D114" s="10">
        <v>11.3</v>
      </c>
      <c r="E114" s="11" t="s">
        <v>22</v>
      </c>
      <c r="F114">
        <f t="shared" si="12"/>
        <v>4</v>
      </c>
      <c r="G114" s="6">
        <f t="shared" si="13"/>
        <v>14.548888888888891</v>
      </c>
      <c r="H114">
        <f t="shared" si="23"/>
        <v>800</v>
      </c>
      <c r="I114" s="18">
        <f t="shared" si="14"/>
        <v>0.64</v>
      </c>
      <c r="J114">
        <f t="shared" si="15"/>
        <v>37.245155555555563</v>
      </c>
      <c r="K114">
        <f t="shared" si="16"/>
        <v>0.12255555555555545</v>
      </c>
      <c r="L114" s="18">
        <f t="shared" si="17"/>
        <v>2.4249999999999998</v>
      </c>
      <c r="M114" s="17">
        <f t="shared" si="18"/>
        <v>7.3475555555555552</v>
      </c>
      <c r="N114" s="16">
        <f t="shared" si="19"/>
        <v>29.897600000000008</v>
      </c>
      <c r="O114">
        <f t="shared" si="20"/>
        <v>0</v>
      </c>
      <c r="P114">
        <f t="shared" si="21"/>
        <v>5.9795200000000017</v>
      </c>
      <c r="Q114">
        <f>SUM($P$2:P114)-SUM($O$2:O114)+SUM($R$2:R113)</f>
        <v>61.703257375000021</v>
      </c>
      <c r="R114">
        <f t="shared" si="22"/>
        <v>0</v>
      </c>
    </row>
    <row r="115" spans="1:18" x14ac:dyDescent="0.25">
      <c r="A115" s="12">
        <v>42118</v>
      </c>
      <c r="B115" s="13">
        <v>0.21835648148148148</v>
      </c>
      <c r="C115" s="13">
        <v>0.82737268518518514</v>
      </c>
      <c r="D115" s="14">
        <v>11.1</v>
      </c>
      <c r="E115" s="15">
        <v>64.7</v>
      </c>
      <c r="F115">
        <f t="shared" si="12"/>
        <v>4</v>
      </c>
      <c r="G115" s="6">
        <f t="shared" si="13"/>
        <v>14.616388888888888</v>
      </c>
      <c r="H115">
        <f t="shared" si="23"/>
        <v>800</v>
      </c>
      <c r="I115" s="18">
        <f t="shared" si="14"/>
        <v>0.35299999999999998</v>
      </c>
      <c r="J115">
        <f t="shared" si="15"/>
        <v>20.63834111111111</v>
      </c>
      <c r="K115">
        <f t="shared" si="16"/>
        <v>0.11918055555555557</v>
      </c>
      <c r="L115" s="18">
        <f t="shared" si="17"/>
        <v>2.4750000000000001</v>
      </c>
      <c r="M115" s="17">
        <f t="shared" si="18"/>
        <v>7.3941805555555558</v>
      </c>
      <c r="N115" s="16">
        <f t="shared" si="19"/>
        <v>13.244160555555554</v>
      </c>
      <c r="O115">
        <f t="shared" si="20"/>
        <v>0</v>
      </c>
      <c r="P115">
        <f t="shared" si="21"/>
        <v>2.6488321111111111</v>
      </c>
      <c r="Q115">
        <f>SUM($P$2:P115)-SUM($O$2:O115)+SUM($R$2:R114)</f>
        <v>64.35208948611114</v>
      </c>
      <c r="R115">
        <f t="shared" si="22"/>
        <v>0</v>
      </c>
    </row>
    <row r="116" spans="1:18" x14ac:dyDescent="0.25">
      <c r="A116" s="8">
        <v>42119</v>
      </c>
      <c r="B116" s="9">
        <v>0.21684027777777778</v>
      </c>
      <c r="C116" s="9">
        <v>0.8286458333333333</v>
      </c>
      <c r="D116" s="10">
        <v>14.8</v>
      </c>
      <c r="E116" s="11">
        <v>42.2</v>
      </c>
      <c r="F116">
        <f t="shared" si="12"/>
        <v>4</v>
      </c>
      <c r="G116" s="6">
        <f t="shared" si="13"/>
        <v>14.683333333333332</v>
      </c>
      <c r="H116">
        <f t="shared" si="23"/>
        <v>800</v>
      </c>
      <c r="I116" s="18">
        <f t="shared" si="14"/>
        <v>0.57799999999999996</v>
      </c>
      <c r="J116">
        <f t="shared" si="15"/>
        <v>33.947866666666663</v>
      </c>
      <c r="K116">
        <f t="shared" si="16"/>
        <v>0.11583333333333341</v>
      </c>
      <c r="L116" s="18">
        <f t="shared" si="17"/>
        <v>1.5499999999999998</v>
      </c>
      <c r="M116" s="17">
        <f t="shared" si="18"/>
        <v>6.4658333333333333</v>
      </c>
      <c r="N116" s="16">
        <f t="shared" si="19"/>
        <v>27.48203333333333</v>
      </c>
      <c r="O116">
        <f t="shared" si="20"/>
        <v>0</v>
      </c>
      <c r="P116">
        <f t="shared" si="21"/>
        <v>5.4964066666666662</v>
      </c>
      <c r="Q116">
        <f>SUM($P$2:P116)-SUM($O$2:O116)+SUM($R$2:R115)</f>
        <v>69.848496152777813</v>
      </c>
      <c r="R116">
        <f t="shared" si="22"/>
        <v>0</v>
      </c>
    </row>
    <row r="117" spans="1:18" x14ac:dyDescent="0.25">
      <c r="A117" s="12">
        <v>42120</v>
      </c>
      <c r="B117" s="13">
        <v>0.21533564814814815</v>
      </c>
      <c r="C117" s="13">
        <v>0.82991898148148147</v>
      </c>
      <c r="D117" s="14">
        <v>13.9</v>
      </c>
      <c r="E117" s="15">
        <v>82.9</v>
      </c>
      <c r="F117">
        <f t="shared" si="12"/>
        <v>4</v>
      </c>
      <c r="G117" s="6">
        <f t="shared" si="13"/>
        <v>14.749999999999998</v>
      </c>
      <c r="H117">
        <f t="shared" si="23"/>
        <v>800</v>
      </c>
      <c r="I117" s="18">
        <f t="shared" si="14"/>
        <v>0.17099999999999993</v>
      </c>
      <c r="J117">
        <f t="shared" si="15"/>
        <v>10.088999999999995</v>
      </c>
      <c r="K117">
        <f t="shared" si="16"/>
        <v>0.11250000000000009</v>
      </c>
      <c r="L117" s="18">
        <f t="shared" si="17"/>
        <v>1.7749999999999999</v>
      </c>
      <c r="M117" s="17">
        <f t="shared" si="18"/>
        <v>6.6875</v>
      </c>
      <c r="N117" s="16">
        <f t="shared" si="19"/>
        <v>3.4014999999999951</v>
      </c>
      <c r="O117">
        <f t="shared" si="20"/>
        <v>0</v>
      </c>
      <c r="P117">
        <f t="shared" si="21"/>
        <v>0.68029999999999902</v>
      </c>
      <c r="Q117">
        <f>SUM($P$2:P117)-SUM($O$2:O117)+SUM($R$2:R116)</f>
        <v>70.528796152777801</v>
      </c>
      <c r="R117">
        <f t="shared" si="22"/>
        <v>0</v>
      </c>
    </row>
    <row r="118" spans="1:18" x14ac:dyDescent="0.25">
      <c r="A118" s="8">
        <v>42121</v>
      </c>
      <c r="B118" s="9">
        <v>0.21384259259259258</v>
      </c>
      <c r="C118" s="9">
        <v>0.83119212962962963</v>
      </c>
      <c r="D118" s="10">
        <v>14.7</v>
      </c>
      <c r="E118" s="11">
        <v>25.6</v>
      </c>
      <c r="F118">
        <f t="shared" si="12"/>
        <v>4</v>
      </c>
      <c r="G118" s="6">
        <f t="shared" si="13"/>
        <v>14.816388888888888</v>
      </c>
      <c r="H118">
        <f t="shared" si="23"/>
        <v>800</v>
      </c>
      <c r="I118" s="18">
        <f t="shared" si="14"/>
        <v>0.74399999999999999</v>
      </c>
      <c r="J118">
        <f t="shared" si="15"/>
        <v>44.093573333333325</v>
      </c>
      <c r="K118">
        <f t="shared" si="16"/>
        <v>0.10918055555555561</v>
      </c>
      <c r="L118" s="18">
        <f t="shared" si="17"/>
        <v>1.5750000000000002</v>
      </c>
      <c r="M118" s="17">
        <f t="shared" si="18"/>
        <v>6.4841805555555556</v>
      </c>
      <c r="N118" s="16">
        <f t="shared" si="19"/>
        <v>37.609392777777771</v>
      </c>
      <c r="O118">
        <f t="shared" si="20"/>
        <v>0</v>
      </c>
      <c r="P118">
        <f t="shared" si="21"/>
        <v>7.5218785555555545</v>
      </c>
      <c r="Q118">
        <f>SUM($P$2:P118)-SUM($O$2:O118)+SUM($R$2:R117)</f>
        <v>78.050674708333361</v>
      </c>
      <c r="R118">
        <f t="shared" si="22"/>
        <v>0</v>
      </c>
    </row>
    <row r="119" spans="1:18" x14ac:dyDescent="0.25">
      <c r="A119" s="12">
        <v>42122</v>
      </c>
      <c r="B119" s="13">
        <v>0.21236111111111111</v>
      </c>
      <c r="C119" s="13">
        <v>0.83245370370370375</v>
      </c>
      <c r="D119" s="14">
        <v>14.5</v>
      </c>
      <c r="E119" s="15">
        <v>77.099999999999994</v>
      </c>
      <c r="F119">
        <f t="shared" si="12"/>
        <v>4</v>
      </c>
      <c r="G119" s="6">
        <f t="shared" si="13"/>
        <v>14.882222222222223</v>
      </c>
      <c r="H119">
        <f t="shared" si="23"/>
        <v>800</v>
      </c>
      <c r="I119" s="18">
        <f t="shared" si="14"/>
        <v>0.22900000000000009</v>
      </c>
      <c r="J119">
        <f t="shared" si="15"/>
        <v>13.632115555555561</v>
      </c>
      <c r="K119">
        <f t="shared" si="16"/>
        <v>0.10588888888888882</v>
      </c>
      <c r="L119" s="18">
        <f t="shared" si="17"/>
        <v>1.625</v>
      </c>
      <c r="M119" s="17">
        <f t="shared" si="18"/>
        <v>6.5308888888888887</v>
      </c>
      <c r="N119" s="16">
        <f t="shared" si="19"/>
        <v>7.1012266666666726</v>
      </c>
      <c r="O119">
        <f t="shared" si="20"/>
        <v>0</v>
      </c>
      <c r="P119">
        <f t="shared" si="21"/>
        <v>1.4202453333333347</v>
      </c>
      <c r="Q119">
        <f>SUM($P$2:P119)-SUM($O$2:O119)+SUM($R$2:R118)</f>
        <v>79.470920041666687</v>
      </c>
      <c r="R119">
        <f t="shared" si="22"/>
        <v>0</v>
      </c>
    </row>
    <row r="120" spans="1:18" x14ac:dyDescent="0.25">
      <c r="A120" s="8">
        <v>42123</v>
      </c>
      <c r="B120" s="9">
        <v>0.21089120370370371</v>
      </c>
      <c r="C120" s="9">
        <v>0.8337268518518518</v>
      </c>
      <c r="D120" s="10">
        <v>7.5</v>
      </c>
      <c r="E120" s="11">
        <v>54.2</v>
      </c>
      <c r="F120">
        <f t="shared" si="12"/>
        <v>4</v>
      </c>
      <c r="G120" s="6">
        <f t="shared" si="13"/>
        <v>14.948055555555554</v>
      </c>
      <c r="H120">
        <f t="shared" si="23"/>
        <v>800</v>
      </c>
      <c r="I120" s="18">
        <f t="shared" si="14"/>
        <v>0.45799999999999996</v>
      </c>
      <c r="J120">
        <f t="shared" si="15"/>
        <v>27.384837777777772</v>
      </c>
      <c r="K120">
        <f t="shared" si="16"/>
        <v>0.10259722222222231</v>
      </c>
      <c r="L120" s="18">
        <f t="shared" si="17"/>
        <v>3.375</v>
      </c>
      <c r="M120" s="17">
        <f t="shared" si="18"/>
        <v>8.2775972222222229</v>
      </c>
      <c r="N120" s="16">
        <f t="shared" si="19"/>
        <v>19.107240555555549</v>
      </c>
      <c r="O120">
        <f t="shared" si="20"/>
        <v>0</v>
      </c>
      <c r="P120">
        <f t="shared" si="21"/>
        <v>3.8214481111111098</v>
      </c>
      <c r="Q120">
        <f>SUM($P$2:P120)-SUM($O$2:O120)+SUM($R$2:R119)</f>
        <v>83.292368152777811</v>
      </c>
      <c r="R120">
        <f t="shared" si="22"/>
        <v>0</v>
      </c>
    </row>
    <row r="121" spans="1:18" x14ac:dyDescent="0.25">
      <c r="A121" s="12">
        <v>42124</v>
      </c>
      <c r="B121" s="13">
        <v>0.20944444444444443</v>
      </c>
      <c r="C121" s="13">
        <v>0.83498842592592593</v>
      </c>
      <c r="D121" s="14">
        <v>8.6</v>
      </c>
      <c r="E121" s="15">
        <v>56.1</v>
      </c>
      <c r="F121">
        <f t="shared" si="12"/>
        <v>4</v>
      </c>
      <c r="G121" s="6">
        <f t="shared" si="13"/>
        <v>15.013055555555557</v>
      </c>
      <c r="H121">
        <f t="shared" si="23"/>
        <v>800</v>
      </c>
      <c r="I121" s="18">
        <f t="shared" si="14"/>
        <v>0.43899999999999995</v>
      </c>
      <c r="J121">
        <f t="shared" si="15"/>
        <v>26.362925555555552</v>
      </c>
      <c r="K121">
        <f t="shared" si="16"/>
        <v>9.934722222222217E-2</v>
      </c>
      <c r="L121" s="18">
        <f t="shared" si="17"/>
        <v>3.1</v>
      </c>
      <c r="M121" s="17">
        <f t="shared" si="18"/>
        <v>7.9993472222222213</v>
      </c>
      <c r="N121" s="16">
        <f t="shared" si="19"/>
        <v>18.363578333333329</v>
      </c>
      <c r="O121">
        <f t="shared" si="20"/>
        <v>0</v>
      </c>
      <c r="P121">
        <f t="shared" si="21"/>
        <v>3.672715666666666</v>
      </c>
      <c r="Q121">
        <f>SUM($P$2:P121)-SUM($O$2:O121)+SUM($R$2:R120)</f>
        <v>86.965083819444487</v>
      </c>
      <c r="R121">
        <f t="shared" si="22"/>
        <v>-86.97</v>
      </c>
    </row>
    <row r="122" spans="1:18" x14ac:dyDescent="0.25">
      <c r="A122" s="8">
        <v>42125</v>
      </c>
      <c r="B122" s="9">
        <v>0.20799768518518519</v>
      </c>
      <c r="C122" s="9">
        <v>0.83625000000000005</v>
      </c>
      <c r="D122" s="10" t="s">
        <v>23</v>
      </c>
      <c r="E122" s="11">
        <v>75.3</v>
      </c>
      <c r="F122">
        <f t="shared" si="12"/>
        <v>5</v>
      </c>
      <c r="G122" s="6">
        <f t="shared" si="13"/>
        <v>15.078055555555558</v>
      </c>
      <c r="H122">
        <f t="shared" si="23"/>
        <v>900</v>
      </c>
      <c r="I122" s="18">
        <f t="shared" si="14"/>
        <v>0.247</v>
      </c>
      <c r="J122">
        <f t="shared" si="15"/>
        <v>16.759258750000004</v>
      </c>
      <c r="K122">
        <f t="shared" si="16"/>
        <v>9.6097222222222098E-2</v>
      </c>
      <c r="L122" s="18">
        <f t="shared" si="17"/>
        <v>0</v>
      </c>
      <c r="M122" s="17">
        <f t="shared" si="18"/>
        <v>4.8960972222222221</v>
      </c>
      <c r="N122" s="16">
        <f t="shared" si="19"/>
        <v>11.863161527777782</v>
      </c>
      <c r="O122">
        <f t="shared" si="20"/>
        <v>0</v>
      </c>
      <c r="P122">
        <f t="shared" si="21"/>
        <v>2.3726323055555567</v>
      </c>
      <c r="Q122">
        <f>SUM($P$2:P122)-SUM($O$2:O122)+SUM($R$2:R121)</f>
        <v>2.3677161250000438</v>
      </c>
      <c r="R122">
        <f t="shared" si="22"/>
        <v>0</v>
      </c>
    </row>
    <row r="123" spans="1:18" x14ac:dyDescent="0.25">
      <c r="A123" s="12">
        <v>42126</v>
      </c>
      <c r="B123" s="13">
        <v>0.20658564814814814</v>
      </c>
      <c r="C123" s="13">
        <v>0.83750000000000002</v>
      </c>
      <c r="D123" s="14">
        <v>8.8000000000000007</v>
      </c>
      <c r="E123" s="15">
        <v>42.8</v>
      </c>
      <c r="F123">
        <f t="shared" si="12"/>
        <v>5</v>
      </c>
      <c r="G123" s="6">
        <f t="shared" si="13"/>
        <v>15.141944444444444</v>
      </c>
      <c r="H123">
        <f t="shared" si="23"/>
        <v>900</v>
      </c>
      <c r="I123" s="18">
        <f t="shared" si="14"/>
        <v>0.57200000000000006</v>
      </c>
      <c r="J123">
        <f t="shared" si="15"/>
        <v>38.975365000000004</v>
      </c>
      <c r="K123">
        <f t="shared" si="16"/>
        <v>9.2902777777777765E-2</v>
      </c>
      <c r="L123" s="18">
        <f t="shared" si="17"/>
        <v>3.05</v>
      </c>
      <c r="M123" s="17">
        <f t="shared" si="18"/>
        <v>7.9429027777777774</v>
      </c>
      <c r="N123" s="16">
        <f t="shared" si="19"/>
        <v>31.032462222222225</v>
      </c>
      <c r="O123">
        <f t="shared" si="20"/>
        <v>0</v>
      </c>
      <c r="P123">
        <f t="shared" si="21"/>
        <v>6.2064924444444456</v>
      </c>
      <c r="Q123">
        <f>SUM($P$2:P123)-SUM($O$2:O123)+SUM($R$2:R122)</f>
        <v>8.5742085694444938</v>
      </c>
      <c r="R123">
        <f t="shared" si="22"/>
        <v>0</v>
      </c>
    </row>
    <row r="124" spans="1:18" x14ac:dyDescent="0.25">
      <c r="A124" s="8">
        <v>42127</v>
      </c>
      <c r="B124" s="9">
        <v>0.2051736111111111</v>
      </c>
      <c r="C124" s="9">
        <v>0.83875</v>
      </c>
      <c r="D124" s="10">
        <v>9.1</v>
      </c>
      <c r="E124" s="11">
        <v>28.3</v>
      </c>
      <c r="F124">
        <f t="shared" si="12"/>
        <v>5</v>
      </c>
      <c r="G124" s="6">
        <f t="shared" si="13"/>
        <v>15.205833333333334</v>
      </c>
      <c r="H124">
        <f t="shared" si="23"/>
        <v>900</v>
      </c>
      <c r="I124" s="18">
        <f t="shared" si="14"/>
        <v>0.71699999999999997</v>
      </c>
      <c r="J124">
        <f t="shared" si="15"/>
        <v>49.061621249999995</v>
      </c>
      <c r="K124">
        <f t="shared" si="16"/>
        <v>8.9708333333333293E-2</v>
      </c>
      <c r="L124" s="18">
        <f t="shared" si="17"/>
        <v>2.9750000000000001</v>
      </c>
      <c r="M124" s="17">
        <f t="shared" si="18"/>
        <v>7.8647083333333327</v>
      </c>
      <c r="N124" s="16">
        <f t="shared" si="19"/>
        <v>41.196912916666662</v>
      </c>
      <c r="O124">
        <f t="shared" si="20"/>
        <v>0</v>
      </c>
      <c r="P124">
        <f t="shared" si="21"/>
        <v>8.2393825833333327</v>
      </c>
      <c r="Q124">
        <f>SUM($P$2:P124)-SUM($O$2:O124)+SUM($R$2:R123)</f>
        <v>16.813591152777832</v>
      </c>
      <c r="R124">
        <f t="shared" si="22"/>
        <v>0</v>
      </c>
    </row>
    <row r="125" spans="1:18" x14ac:dyDescent="0.25">
      <c r="A125" s="12">
        <v>42128</v>
      </c>
      <c r="B125" s="13">
        <v>0.20378472222222221</v>
      </c>
      <c r="C125" s="13">
        <v>0.84</v>
      </c>
      <c r="D125" s="14">
        <v>11.2</v>
      </c>
      <c r="E125" s="15">
        <v>76.099999999999994</v>
      </c>
      <c r="F125">
        <f t="shared" si="12"/>
        <v>5</v>
      </c>
      <c r="G125" s="6">
        <f t="shared" si="13"/>
        <v>15.269166666666667</v>
      </c>
      <c r="H125">
        <f t="shared" si="23"/>
        <v>900</v>
      </c>
      <c r="I125" s="18">
        <f t="shared" si="14"/>
        <v>0.2390000000000001</v>
      </c>
      <c r="J125">
        <f t="shared" si="15"/>
        <v>16.421988750000008</v>
      </c>
      <c r="K125">
        <f t="shared" si="16"/>
        <v>8.6541666666666656E-2</v>
      </c>
      <c r="L125" s="18">
        <f t="shared" si="17"/>
        <v>2.4500000000000002</v>
      </c>
      <c r="M125" s="17">
        <f t="shared" si="18"/>
        <v>7.3365416666666663</v>
      </c>
      <c r="N125" s="16">
        <f t="shared" si="19"/>
        <v>9.0854470833333423</v>
      </c>
      <c r="O125">
        <f t="shared" si="20"/>
        <v>0</v>
      </c>
      <c r="P125">
        <f t="shared" si="21"/>
        <v>1.8170894166666685</v>
      </c>
      <c r="Q125">
        <f>SUM($P$2:P125)-SUM($O$2:O125)+SUM($R$2:R124)</f>
        <v>18.630680569444507</v>
      </c>
      <c r="R125">
        <f t="shared" si="22"/>
        <v>0</v>
      </c>
    </row>
    <row r="126" spans="1:18" x14ac:dyDescent="0.25">
      <c r="A126" s="8">
        <v>42129</v>
      </c>
      <c r="B126" s="9">
        <v>0.20241898148148149</v>
      </c>
      <c r="C126" s="9">
        <v>0.84125000000000005</v>
      </c>
      <c r="D126" s="10">
        <v>15.3</v>
      </c>
      <c r="E126" s="11">
        <v>57.2</v>
      </c>
      <c r="F126">
        <f t="shared" si="12"/>
        <v>5</v>
      </c>
      <c r="G126" s="6">
        <f t="shared" si="13"/>
        <v>15.331944444444446</v>
      </c>
      <c r="H126">
        <f t="shared" si="23"/>
        <v>900</v>
      </c>
      <c r="I126" s="18">
        <f t="shared" si="14"/>
        <v>0.42799999999999994</v>
      </c>
      <c r="J126">
        <f t="shared" si="15"/>
        <v>29.529324999999996</v>
      </c>
      <c r="K126">
        <f t="shared" si="16"/>
        <v>8.3402777777777715E-2</v>
      </c>
      <c r="L126" s="18">
        <f t="shared" si="17"/>
        <v>1.4249999999999998</v>
      </c>
      <c r="M126" s="17">
        <f t="shared" si="18"/>
        <v>6.3084027777777774</v>
      </c>
      <c r="N126" s="16">
        <f t="shared" si="19"/>
        <v>23.220922222222221</v>
      </c>
      <c r="O126">
        <f t="shared" si="20"/>
        <v>0</v>
      </c>
      <c r="P126">
        <f t="shared" si="21"/>
        <v>4.644184444444444</v>
      </c>
      <c r="Q126">
        <f>SUM($P$2:P126)-SUM($O$2:O126)+SUM($R$2:R125)</f>
        <v>23.274865013888956</v>
      </c>
      <c r="R126">
        <f t="shared" si="22"/>
        <v>0</v>
      </c>
    </row>
    <row r="127" spans="1:18" x14ac:dyDescent="0.25">
      <c r="A127" s="12">
        <v>42130</v>
      </c>
      <c r="B127" s="13">
        <v>0.20106481481481481</v>
      </c>
      <c r="C127" s="13">
        <v>0.84248842592592588</v>
      </c>
      <c r="D127" s="14">
        <v>13.1</v>
      </c>
      <c r="E127" s="15">
        <v>94.6</v>
      </c>
      <c r="F127">
        <f t="shared" si="12"/>
        <v>5</v>
      </c>
      <c r="G127" s="6">
        <f t="shared" si="13"/>
        <v>15.394166666666667</v>
      </c>
      <c r="H127">
        <f t="shared" si="23"/>
        <v>900</v>
      </c>
      <c r="I127" s="18">
        <f t="shared" si="14"/>
        <v>5.4000000000000048E-2</v>
      </c>
      <c r="J127">
        <f t="shared" si="15"/>
        <v>3.7407825000000035</v>
      </c>
      <c r="K127">
        <f t="shared" si="16"/>
        <v>8.0291666666666664E-2</v>
      </c>
      <c r="L127" s="18">
        <f t="shared" si="17"/>
        <v>1.9750000000000001</v>
      </c>
      <c r="M127" s="17">
        <f t="shared" si="18"/>
        <v>6.8552916666666661</v>
      </c>
      <c r="N127" s="16">
        <f t="shared" si="19"/>
        <v>-3.1145091666666627</v>
      </c>
      <c r="O127">
        <f t="shared" si="20"/>
        <v>1.5572545833333313</v>
      </c>
      <c r="P127">
        <f t="shared" si="21"/>
        <v>0</v>
      </c>
      <c r="Q127">
        <f>SUM($P$2:P127)-SUM($O$2:O127)+SUM($R$2:R126)</f>
        <v>21.717610430555624</v>
      </c>
      <c r="R127">
        <f t="shared" si="22"/>
        <v>0</v>
      </c>
    </row>
    <row r="128" spans="1:18" x14ac:dyDescent="0.25">
      <c r="A128" s="8">
        <v>42131</v>
      </c>
      <c r="B128" s="9">
        <v>0.19972222222222222</v>
      </c>
      <c r="C128" s="9">
        <v>0.84371527777777777</v>
      </c>
      <c r="D128" s="10">
        <v>13.4</v>
      </c>
      <c r="E128" s="11">
        <v>58.9</v>
      </c>
      <c r="F128">
        <f t="shared" si="12"/>
        <v>5</v>
      </c>
      <c r="G128" s="6">
        <f t="shared" si="13"/>
        <v>15.455833333333333</v>
      </c>
      <c r="H128">
        <f t="shared" si="23"/>
        <v>900</v>
      </c>
      <c r="I128" s="18">
        <f t="shared" si="14"/>
        <v>0.41100000000000003</v>
      </c>
      <c r="J128">
        <f t="shared" si="15"/>
        <v>28.585563750000002</v>
      </c>
      <c r="K128">
        <f t="shared" si="16"/>
        <v>7.7208333333333365E-2</v>
      </c>
      <c r="L128" s="18">
        <f t="shared" si="17"/>
        <v>1.9</v>
      </c>
      <c r="M128" s="17">
        <f t="shared" si="18"/>
        <v>6.7772083333333324</v>
      </c>
      <c r="N128" s="16">
        <f t="shared" si="19"/>
        <v>21.808355416666672</v>
      </c>
      <c r="O128">
        <f t="shared" si="20"/>
        <v>0</v>
      </c>
      <c r="P128">
        <f t="shared" si="21"/>
        <v>4.3616710833333343</v>
      </c>
      <c r="Q128">
        <f>SUM($P$2:P128)-SUM($O$2:O128)+SUM($R$2:R127)</f>
        <v>26.079281513888958</v>
      </c>
      <c r="R128">
        <f t="shared" si="22"/>
        <v>0</v>
      </c>
    </row>
    <row r="129" spans="1:18" x14ac:dyDescent="0.25">
      <c r="A129" s="12">
        <v>42132</v>
      </c>
      <c r="B129" s="13">
        <v>0.19841435185185186</v>
      </c>
      <c r="C129" s="13">
        <v>0.84494212962962967</v>
      </c>
      <c r="D129" s="14">
        <v>11.2</v>
      </c>
      <c r="E129" s="15">
        <v>30.1</v>
      </c>
      <c r="F129">
        <f t="shared" si="12"/>
        <v>5</v>
      </c>
      <c r="G129" s="6">
        <f t="shared" si="13"/>
        <v>15.516666666666667</v>
      </c>
      <c r="H129">
        <f t="shared" si="23"/>
        <v>900</v>
      </c>
      <c r="I129" s="18">
        <f t="shared" si="14"/>
        <v>0.69900000000000007</v>
      </c>
      <c r="J129">
        <f t="shared" si="15"/>
        <v>48.807675000000003</v>
      </c>
      <c r="K129">
        <f t="shared" si="16"/>
        <v>7.4166666666666631E-2</v>
      </c>
      <c r="L129" s="18">
        <f t="shared" si="17"/>
        <v>2.4500000000000002</v>
      </c>
      <c r="M129" s="17">
        <f t="shared" si="18"/>
        <v>7.3241666666666667</v>
      </c>
      <c r="N129" s="16">
        <f t="shared" si="19"/>
        <v>41.483508333333333</v>
      </c>
      <c r="O129">
        <f t="shared" si="20"/>
        <v>0</v>
      </c>
      <c r="P129">
        <f t="shared" si="21"/>
        <v>8.2967016666666673</v>
      </c>
      <c r="Q129">
        <f>SUM($P$2:P129)-SUM($O$2:O129)+SUM($R$2:R128)</f>
        <v>34.375983180555636</v>
      </c>
      <c r="R129">
        <f t="shared" si="22"/>
        <v>0</v>
      </c>
    </row>
    <row r="130" spans="1:18" x14ac:dyDescent="0.25">
      <c r="A130" s="8">
        <v>42133</v>
      </c>
      <c r="B130" s="9">
        <v>0.19711805555555556</v>
      </c>
      <c r="C130" s="9">
        <v>0.84615740740740741</v>
      </c>
      <c r="D130" s="10">
        <v>12.5</v>
      </c>
      <c r="E130" s="11">
        <v>49.8</v>
      </c>
      <c r="F130">
        <f t="shared" si="12"/>
        <v>5</v>
      </c>
      <c r="G130" s="6">
        <f t="shared" si="13"/>
        <v>15.576944444444443</v>
      </c>
      <c r="H130">
        <f t="shared" si="23"/>
        <v>900</v>
      </c>
      <c r="I130" s="18">
        <f t="shared" si="14"/>
        <v>0.502</v>
      </c>
      <c r="J130">
        <f t="shared" si="15"/>
        <v>35.188317499999997</v>
      </c>
      <c r="K130">
        <f t="shared" si="16"/>
        <v>7.1152777777777843E-2</v>
      </c>
      <c r="L130" s="18">
        <f t="shared" si="17"/>
        <v>2.125</v>
      </c>
      <c r="M130" s="17">
        <f t="shared" si="18"/>
        <v>6.9961527777777777</v>
      </c>
      <c r="N130" s="16">
        <f t="shared" si="19"/>
        <v>28.19216472222222</v>
      </c>
      <c r="O130">
        <f t="shared" si="20"/>
        <v>0</v>
      </c>
      <c r="P130">
        <f t="shared" si="21"/>
        <v>5.6384329444444443</v>
      </c>
      <c r="Q130">
        <f>SUM($P$2:P130)-SUM($O$2:O130)+SUM($R$2:R129)</f>
        <v>40.014416125000082</v>
      </c>
      <c r="R130">
        <f t="shared" si="22"/>
        <v>0</v>
      </c>
    </row>
    <row r="131" spans="1:18" x14ac:dyDescent="0.25">
      <c r="A131" s="12">
        <v>42134</v>
      </c>
      <c r="B131" s="13">
        <v>0.1958449074074074</v>
      </c>
      <c r="C131" s="13">
        <v>0.84737268518518516</v>
      </c>
      <c r="D131" s="14">
        <v>11.1</v>
      </c>
      <c r="E131" s="15">
        <v>79.900000000000006</v>
      </c>
      <c r="F131">
        <f t="shared" ref="F131:F194" si="24">MONTH(A131)</f>
        <v>5</v>
      </c>
      <c r="G131" s="6">
        <f t="shared" ref="G131:G194" si="25">(C131-B131)*24</f>
        <v>15.636666666666665</v>
      </c>
      <c r="H131">
        <f t="shared" si="23"/>
        <v>900</v>
      </c>
      <c r="I131" s="18">
        <f t="shared" ref="I131:I194" si="26">1-E131/100</f>
        <v>0.20099999999999996</v>
      </c>
      <c r="J131">
        <f t="shared" ref="J131:J194" si="27">($S$5*H131*$S$3*G131*I131)/1000</f>
        <v>14.143364999999994</v>
      </c>
      <c r="K131">
        <f t="shared" ref="K131:K194" si="28">IF(G131&lt;17,50*(17-G131)/1000,0)</f>
        <v>6.816666666666675E-2</v>
      </c>
      <c r="L131" s="18">
        <f t="shared" ref="L131:L194" si="29">IF(D131&gt;=21,0,(21-D131)*250/1000)</f>
        <v>2.4750000000000001</v>
      </c>
      <c r="M131" s="17">
        <f t="shared" ref="M131:M194" si="30">$S$7+K131+L131</f>
        <v>7.3431666666666668</v>
      </c>
      <c r="N131" s="16">
        <f t="shared" ref="N131:N194" si="31">J131-M131</f>
        <v>6.8001983333333271</v>
      </c>
      <c r="O131">
        <f t="shared" ref="O131:O194" si="32">IF(N131&lt;0,ABS(N131)*0.5,0)</f>
        <v>0</v>
      </c>
      <c r="P131">
        <f t="shared" ref="P131:P194" si="33">IF(N131&gt;0,N131*0.2,0)</f>
        <v>1.3600396666666654</v>
      </c>
      <c r="Q131">
        <f>SUM($P$2:P131)-SUM($O$2:O131)+SUM($R$2:R130)</f>
        <v>41.374455791666747</v>
      </c>
      <c r="R131">
        <f t="shared" ref="R131:R194" si="34">-IF(F132&lt;&gt;F131,ROUND(Q131,2),0)</f>
        <v>0</v>
      </c>
    </row>
    <row r="132" spans="1:18" x14ac:dyDescent="0.25">
      <c r="A132" s="8">
        <v>42135</v>
      </c>
      <c r="B132" s="9">
        <v>0.19458333333333333</v>
      </c>
      <c r="C132" s="9">
        <v>0.84857638888888887</v>
      </c>
      <c r="D132" s="10">
        <v>10.6</v>
      </c>
      <c r="E132" s="11">
        <v>63.8</v>
      </c>
      <c r="F132">
        <f t="shared" si="24"/>
        <v>5</v>
      </c>
      <c r="G132" s="6">
        <f t="shared" si="25"/>
        <v>15.695833333333333</v>
      </c>
      <c r="H132">
        <f t="shared" ref="H132:H195" si="35">IF(F132&gt;F131,IF(F132=7,H131,IF(F132&lt;7,H131+100,H131-100)),H131)</f>
        <v>900</v>
      </c>
      <c r="I132" s="18">
        <f t="shared" si="26"/>
        <v>0.36199999999999999</v>
      </c>
      <c r="J132">
        <f t="shared" si="27"/>
        <v>25.568512500000001</v>
      </c>
      <c r="K132">
        <f t="shared" si="28"/>
        <v>6.5208333333333354E-2</v>
      </c>
      <c r="L132" s="18">
        <f t="shared" si="29"/>
        <v>2.6</v>
      </c>
      <c r="M132" s="17">
        <f t="shared" si="30"/>
        <v>7.465208333333333</v>
      </c>
      <c r="N132" s="16">
        <f t="shared" si="31"/>
        <v>18.103304166666668</v>
      </c>
      <c r="O132">
        <f t="shared" si="32"/>
        <v>0</v>
      </c>
      <c r="P132">
        <f t="shared" si="33"/>
        <v>3.6206608333333339</v>
      </c>
      <c r="Q132">
        <f>SUM($P$2:P132)-SUM($O$2:O132)+SUM($R$2:R131)</f>
        <v>44.995116625000094</v>
      </c>
      <c r="R132">
        <f t="shared" si="34"/>
        <v>0</v>
      </c>
    </row>
    <row r="133" spans="1:18" x14ac:dyDescent="0.25">
      <c r="A133" s="12">
        <v>42136</v>
      </c>
      <c r="B133" s="13">
        <v>0.1933449074074074</v>
      </c>
      <c r="C133" s="13">
        <v>0.84976851851851853</v>
      </c>
      <c r="D133" s="14">
        <v>13.8</v>
      </c>
      <c r="E133" s="15">
        <v>74.099999999999994</v>
      </c>
      <c r="F133">
        <f t="shared" si="24"/>
        <v>5</v>
      </c>
      <c r="G133" s="6">
        <f t="shared" si="25"/>
        <v>15.754166666666666</v>
      </c>
      <c r="H133">
        <f t="shared" si="35"/>
        <v>900</v>
      </c>
      <c r="I133" s="18">
        <f t="shared" si="26"/>
        <v>0.25900000000000001</v>
      </c>
      <c r="J133">
        <f t="shared" si="27"/>
        <v>18.361481250000001</v>
      </c>
      <c r="K133">
        <f t="shared" si="28"/>
        <v>6.2291666666666676E-2</v>
      </c>
      <c r="L133" s="18">
        <f t="shared" si="29"/>
        <v>1.7999999999999998</v>
      </c>
      <c r="M133" s="17">
        <f t="shared" si="30"/>
        <v>6.6622916666666665</v>
      </c>
      <c r="N133" s="16">
        <f t="shared" si="31"/>
        <v>11.699189583333334</v>
      </c>
      <c r="O133">
        <f t="shared" si="32"/>
        <v>0</v>
      </c>
      <c r="P133">
        <f t="shared" si="33"/>
        <v>2.3398379166666667</v>
      </c>
      <c r="Q133">
        <f>SUM($P$2:P133)-SUM($O$2:O133)+SUM($R$2:R132)</f>
        <v>47.334954541666747</v>
      </c>
      <c r="R133">
        <f t="shared" si="34"/>
        <v>0</v>
      </c>
    </row>
    <row r="134" spans="1:18" x14ac:dyDescent="0.25">
      <c r="A134" s="8">
        <v>42137</v>
      </c>
      <c r="B134" s="9">
        <v>0.19214120370370372</v>
      </c>
      <c r="C134" s="9">
        <v>0.85094907407407405</v>
      </c>
      <c r="D134" s="10">
        <v>11.4</v>
      </c>
      <c r="E134" s="11">
        <v>75.7</v>
      </c>
      <c r="F134">
        <f t="shared" si="24"/>
        <v>5</v>
      </c>
      <c r="G134" s="6">
        <f t="shared" si="25"/>
        <v>15.811388888888889</v>
      </c>
      <c r="H134">
        <f t="shared" si="35"/>
        <v>900</v>
      </c>
      <c r="I134" s="18">
        <f t="shared" si="26"/>
        <v>0.24299999999999999</v>
      </c>
      <c r="J134">
        <f t="shared" si="27"/>
        <v>17.289753749999999</v>
      </c>
      <c r="K134">
        <f t="shared" si="28"/>
        <v>5.9430555555555563E-2</v>
      </c>
      <c r="L134" s="18">
        <f t="shared" si="29"/>
        <v>2.4</v>
      </c>
      <c r="M134" s="17">
        <f t="shared" si="30"/>
        <v>7.2594305555555554</v>
      </c>
      <c r="N134" s="16">
        <f t="shared" si="31"/>
        <v>10.030323194444444</v>
      </c>
      <c r="O134">
        <f t="shared" si="32"/>
        <v>0</v>
      </c>
      <c r="P134">
        <f t="shared" si="33"/>
        <v>2.0060646388888888</v>
      </c>
      <c r="Q134">
        <f>SUM($P$2:P134)-SUM($O$2:O134)+SUM($R$2:R133)</f>
        <v>49.341019180555634</v>
      </c>
      <c r="R134">
        <f t="shared" si="34"/>
        <v>0</v>
      </c>
    </row>
    <row r="135" spans="1:18" x14ac:dyDescent="0.25">
      <c r="A135" s="12">
        <v>42138</v>
      </c>
      <c r="B135" s="13">
        <v>0.19094907407407408</v>
      </c>
      <c r="C135" s="13">
        <v>0.85211805555555553</v>
      </c>
      <c r="D135" s="14">
        <v>10.1</v>
      </c>
      <c r="E135" s="15">
        <v>66.7</v>
      </c>
      <c r="F135">
        <f t="shared" si="24"/>
        <v>5</v>
      </c>
      <c r="G135" s="6">
        <f t="shared" si="25"/>
        <v>15.868055555555554</v>
      </c>
      <c r="H135">
        <f t="shared" si="35"/>
        <v>900</v>
      </c>
      <c r="I135" s="18">
        <f t="shared" si="26"/>
        <v>0.33299999999999996</v>
      </c>
      <c r="J135">
        <f t="shared" si="27"/>
        <v>23.778281249999992</v>
      </c>
      <c r="K135">
        <f t="shared" si="28"/>
        <v>5.659722222222232E-2</v>
      </c>
      <c r="L135" s="18">
        <f t="shared" si="29"/>
        <v>2.7250000000000001</v>
      </c>
      <c r="M135" s="17">
        <f t="shared" si="30"/>
        <v>7.5815972222222214</v>
      </c>
      <c r="N135" s="16">
        <f t="shared" si="31"/>
        <v>16.196684027777771</v>
      </c>
      <c r="O135">
        <f t="shared" si="32"/>
        <v>0</v>
      </c>
      <c r="P135">
        <f t="shared" si="33"/>
        <v>3.2393368055555545</v>
      </c>
      <c r="Q135">
        <f>SUM($P$2:P135)-SUM($O$2:O135)+SUM($R$2:R134)</f>
        <v>52.580355986111186</v>
      </c>
      <c r="R135">
        <f t="shared" si="34"/>
        <v>0</v>
      </c>
    </row>
    <row r="136" spans="1:18" x14ac:dyDescent="0.25">
      <c r="A136" s="8">
        <v>42139</v>
      </c>
      <c r="B136" s="9">
        <v>0.1897800925925926</v>
      </c>
      <c r="C136" s="9">
        <v>0.85328703703703701</v>
      </c>
      <c r="D136" s="10">
        <v>9.4</v>
      </c>
      <c r="E136" s="11">
        <v>51.9</v>
      </c>
      <c r="F136">
        <f t="shared" si="24"/>
        <v>5</v>
      </c>
      <c r="G136" s="6">
        <f t="shared" si="25"/>
        <v>15.924166666666665</v>
      </c>
      <c r="H136">
        <f t="shared" si="35"/>
        <v>900</v>
      </c>
      <c r="I136" s="18">
        <f t="shared" si="26"/>
        <v>0.48099999999999998</v>
      </c>
      <c r="J136">
        <f t="shared" si="27"/>
        <v>34.467858749999991</v>
      </c>
      <c r="K136">
        <f t="shared" si="28"/>
        <v>5.3791666666666772E-2</v>
      </c>
      <c r="L136" s="18">
        <f t="shared" si="29"/>
        <v>2.9</v>
      </c>
      <c r="M136" s="17">
        <f t="shared" si="30"/>
        <v>7.7537916666666664</v>
      </c>
      <c r="N136" s="16">
        <f t="shared" si="31"/>
        <v>26.714067083333326</v>
      </c>
      <c r="O136">
        <f t="shared" si="32"/>
        <v>0</v>
      </c>
      <c r="P136">
        <f t="shared" si="33"/>
        <v>5.3428134166666652</v>
      </c>
      <c r="Q136">
        <f>SUM($P$2:P136)-SUM($O$2:O136)+SUM($R$2:R135)</f>
        <v>57.923169402777859</v>
      </c>
      <c r="R136">
        <f t="shared" si="34"/>
        <v>0</v>
      </c>
    </row>
    <row r="137" spans="1:18" x14ac:dyDescent="0.25">
      <c r="A137" s="12">
        <v>42140</v>
      </c>
      <c r="B137" s="13">
        <v>0.18864583333333335</v>
      </c>
      <c r="C137" s="13">
        <v>0.85443287037037041</v>
      </c>
      <c r="D137" s="14">
        <v>9.9</v>
      </c>
      <c r="E137" s="15">
        <v>43.2</v>
      </c>
      <c r="F137">
        <f t="shared" si="24"/>
        <v>5</v>
      </c>
      <c r="G137" s="6">
        <f t="shared" si="25"/>
        <v>15.978888888888891</v>
      </c>
      <c r="H137">
        <f t="shared" si="35"/>
        <v>900</v>
      </c>
      <c r="I137" s="18">
        <f t="shared" si="26"/>
        <v>0.56799999999999995</v>
      </c>
      <c r="J137">
        <f t="shared" si="27"/>
        <v>40.842040000000011</v>
      </c>
      <c r="K137">
        <f t="shared" si="28"/>
        <v>5.1055555555555458E-2</v>
      </c>
      <c r="L137" s="18">
        <f t="shared" si="29"/>
        <v>2.7749999999999999</v>
      </c>
      <c r="M137" s="17">
        <f t="shared" si="30"/>
        <v>7.6260555555555545</v>
      </c>
      <c r="N137" s="16">
        <f t="shared" si="31"/>
        <v>33.215984444444459</v>
      </c>
      <c r="O137">
        <f t="shared" si="32"/>
        <v>0</v>
      </c>
      <c r="P137">
        <f t="shared" si="33"/>
        <v>6.6431968888888919</v>
      </c>
      <c r="Q137">
        <f>SUM($P$2:P137)-SUM($O$2:O137)+SUM($R$2:R136)</f>
        <v>64.566366291666753</v>
      </c>
      <c r="R137">
        <f t="shared" si="34"/>
        <v>0</v>
      </c>
    </row>
    <row r="138" spans="1:18" x14ac:dyDescent="0.25">
      <c r="A138" s="8">
        <v>42141</v>
      </c>
      <c r="B138" s="9">
        <v>0.18752314814814816</v>
      </c>
      <c r="C138" s="9">
        <v>0.8555787037037037</v>
      </c>
      <c r="D138" s="10">
        <v>9.5</v>
      </c>
      <c r="E138" s="11">
        <v>71.2</v>
      </c>
      <c r="F138">
        <f t="shared" si="24"/>
        <v>5</v>
      </c>
      <c r="G138" s="6">
        <f t="shared" si="25"/>
        <v>16.033333333333331</v>
      </c>
      <c r="H138">
        <f t="shared" si="35"/>
        <v>900</v>
      </c>
      <c r="I138" s="18">
        <f t="shared" si="26"/>
        <v>0.28799999999999992</v>
      </c>
      <c r="J138">
        <f t="shared" si="27"/>
        <v>20.779199999999989</v>
      </c>
      <c r="K138">
        <f t="shared" si="28"/>
        <v>4.8333333333333429E-2</v>
      </c>
      <c r="L138" s="18">
        <f t="shared" si="29"/>
        <v>2.875</v>
      </c>
      <c r="M138" s="17">
        <f t="shared" si="30"/>
        <v>7.7233333333333336</v>
      </c>
      <c r="N138" s="16">
        <f t="shared" si="31"/>
        <v>13.055866666666656</v>
      </c>
      <c r="O138">
        <f t="shared" si="32"/>
        <v>0</v>
      </c>
      <c r="P138">
        <f t="shared" si="33"/>
        <v>2.6111733333333316</v>
      </c>
      <c r="Q138">
        <f>SUM($P$2:P138)-SUM($O$2:O138)+SUM($R$2:R137)</f>
        <v>67.177539625000094</v>
      </c>
      <c r="R138">
        <f t="shared" si="34"/>
        <v>0</v>
      </c>
    </row>
    <row r="139" spans="1:18" x14ac:dyDescent="0.25">
      <c r="A139" s="12">
        <v>42142</v>
      </c>
      <c r="B139" s="13">
        <v>0.18643518518518518</v>
      </c>
      <c r="C139" s="13">
        <v>0.85670138888888892</v>
      </c>
      <c r="D139" s="14">
        <v>9.5</v>
      </c>
      <c r="E139" s="15">
        <v>52.7</v>
      </c>
      <c r="F139">
        <f t="shared" si="24"/>
        <v>5</v>
      </c>
      <c r="G139" s="6">
        <f t="shared" si="25"/>
        <v>16.086388888888891</v>
      </c>
      <c r="H139">
        <f t="shared" si="35"/>
        <v>900</v>
      </c>
      <c r="I139" s="18">
        <f t="shared" si="26"/>
        <v>0.47299999999999998</v>
      </c>
      <c r="J139">
        <f t="shared" si="27"/>
        <v>34.239878750000003</v>
      </c>
      <c r="K139">
        <f t="shared" si="28"/>
        <v>4.568055555555546E-2</v>
      </c>
      <c r="L139" s="18">
        <f t="shared" si="29"/>
        <v>2.875</v>
      </c>
      <c r="M139" s="17">
        <f t="shared" si="30"/>
        <v>7.7206805555555551</v>
      </c>
      <c r="N139" s="16">
        <f t="shared" si="31"/>
        <v>26.519198194444449</v>
      </c>
      <c r="O139">
        <f t="shared" si="32"/>
        <v>0</v>
      </c>
      <c r="P139">
        <f t="shared" si="33"/>
        <v>5.3038396388888902</v>
      </c>
      <c r="Q139">
        <f>SUM($P$2:P139)-SUM($O$2:O139)+SUM($R$2:R138)</f>
        <v>72.481379263888982</v>
      </c>
      <c r="R139">
        <f t="shared" si="34"/>
        <v>0</v>
      </c>
    </row>
    <row r="140" spans="1:18" x14ac:dyDescent="0.25">
      <c r="A140" s="8">
        <v>42143</v>
      </c>
      <c r="B140" s="9">
        <v>0.18537037037037038</v>
      </c>
      <c r="C140" s="9">
        <v>0.85781249999999998</v>
      </c>
      <c r="D140" s="10">
        <v>14.4</v>
      </c>
      <c r="E140" s="11">
        <v>81.5</v>
      </c>
      <c r="F140">
        <f t="shared" si="24"/>
        <v>5</v>
      </c>
      <c r="G140" s="6">
        <f t="shared" si="25"/>
        <v>16.138611111111111</v>
      </c>
      <c r="H140">
        <f t="shared" si="35"/>
        <v>900</v>
      </c>
      <c r="I140" s="18">
        <f t="shared" si="26"/>
        <v>0.18500000000000005</v>
      </c>
      <c r="J140">
        <f t="shared" si="27"/>
        <v>13.435393750000005</v>
      </c>
      <c r="K140">
        <f t="shared" si="28"/>
        <v>4.3069444444444473E-2</v>
      </c>
      <c r="L140" s="18">
        <f t="shared" si="29"/>
        <v>1.65</v>
      </c>
      <c r="M140" s="17">
        <f t="shared" si="30"/>
        <v>6.4930694444444441</v>
      </c>
      <c r="N140" s="16">
        <f t="shared" si="31"/>
        <v>6.9423243055555606</v>
      </c>
      <c r="O140">
        <f t="shared" si="32"/>
        <v>0</v>
      </c>
      <c r="P140">
        <f t="shared" si="33"/>
        <v>1.3884648611111121</v>
      </c>
      <c r="Q140">
        <f>SUM($P$2:P140)-SUM($O$2:O140)+SUM($R$2:R139)</f>
        <v>73.8698441250001</v>
      </c>
      <c r="R140">
        <f t="shared" si="34"/>
        <v>0</v>
      </c>
    </row>
    <row r="141" spans="1:18" x14ac:dyDescent="0.25">
      <c r="A141" s="12">
        <v>42144</v>
      </c>
      <c r="B141" s="13">
        <v>0.18432870370370372</v>
      </c>
      <c r="C141" s="13">
        <v>0.858912037037037</v>
      </c>
      <c r="D141" s="14">
        <v>14.1</v>
      </c>
      <c r="E141" s="15" t="s">
        <v>24</v>
      </c>
      <c r="F141">
        <f t="shared" si="24"/>
        <v>5</v>
      </c>
      <c r="G141" s="6">
        <f t="shared" si="25"/>
        <v>16.189999999999998</v>
      </c>
      <c r="H141">
        <f t="shared" si="35"/>
        <v>900</v>
      </c>
      <c r="I141" s="18">
        <f t="shared" si="26"/>
        <v>0.10999999999999999</v>
      </c>
      <c r="J141">
        <f t="shared" si="27"/>
        <v>8.0140499999999975</v>
      </c>
      <c r="K141">
        <f t="shared" si="28"/>
        <v>4.0500000000000112E-2</v>
      </c>
      <c r="L141" s="18">
        <f t="shared" si="29"/>
        <v>1.7250000000000001</v>
      </c>
      <c r="M141" s="17">
        <f t="shared" si="30"/>
        <v>6.5655000000000001</v>
      </c>
      <c r="N141" s="16">
        <f t="shared" si="31"/>
        <v>1.4485499999999973</v>
      </c>
      <c r="O141">
        <f t="shared" si="32"/>
        <v>0</v>
      </c>
      <c r="P141">
        <f t="shared" si="33"/>
        <v>0.28970999999999947</v>
      </c>
      <c r="Q141">
        <f>SUM($P$2:P141)-SUM($O$2:O141)+SUM($R$2:R140)</f>
        <v>74.159554125000085</v>
      </c>
      <c r="R141">
        <f t="shared" si="34"/>
        <v>0</v>
      </c>
    </row>
    <row r="142" spans="1:18" x14ac:dyDescent="0.25">
      <c r="A142" s="8">
        <v>42145</v>
      </c>
      <c r="B142" s="9">
        <v>0.18332175925925925</v>
      </c>
      <c r="C142" s="9">
        <v>0.85998842592592595</v>
      </c>
      <c r="D142" s="10">
        <v>11.8</v>
      </c>
      <c r="E142" s="11">
        <v>90.5</v>
      </c>
      <c r="F142">
        <f t="shared" si="24"/>
        <v>5</v>
      </c>
      <c r="G142" s="6">
        <f t="shared" si="25"/>
        <v>16.240000000000002</v>
      </c>
      <c r="H142">
        <f t="shared" si="35"/>
        <v>900</v>
      </c>
      <c r="I142" s="18">
        <f t="shared" si="26"/>
        <v>9.4999999999999973E-2</v>
      </c>
      <c r="J142">
        <f t="shared" si="27"/>
        <v>6.9425999999999997</v>
      </c>
      <c r="K142">
        <f t="shared" si="28"/>
        <v>3.7999999999999902E-2</v>
      </c>
      <c r="L142" s="18">
        <f t="shared" si="29"/>
        <v>2.2999999999999998</v>
      </c>
      <c r="M142" s="17">
        <f t="shared" si="30"/>
        <v>7.1379999999999999</v>
      </c>
      <c r="N142" s="16">
        <f t="shared" si="31"/>
        <v>-0.19540000000000024</v>
      </c>
      <c r="O142">
        <f t="shared" si="32"/>
        <v>9.770000000000012E-2</v>
      </c>
      <c r="P142">
        <f t="shared" si="33"/>
        <v>0</v>
      </c>
      <c r="Q142">
        <f>SUM($P$2:P142)-SUM($O$2:O142)+SUM($R$2:R141)</f>
        <v>74.061854125000082</v>
      </c>
      <c r="R142">
        <f t="shared" si="34"/>
        <v>0</v>
      </c>
    </row>
    <row r="143" spans="1:18" x14ac:dyDescent="0.25">
      <c r="A143" s="12">
        <v>42146</v>
      </c>
      <c r="B143" s="13">
        <v>0.18233796296296295</v>
      </c>
      <c r="C143" s="13">
        <v>0.86106481481481478</v>
      </c>
      <c r="D143" s="14">
        <v>12.8</v>
      </c>
      <c r="E143" s="15">
        <v>60.5</v>
      </c>
      <c r="F143">
        <f t="shared" si="24"/>
        <v>5</v>
      </c>
      <c r="G143" s="6">
        <f t="shared" si="25"/>
        <v>16.289444444444445</v>
      </c>
      <c r="H143">
        <f t="shared" si="35"/>
        <v>900</v>
      </c>
      <c r="I143" s="18">
        <f t="shared" si="26"/>
        <v>0.39500000000000002</v>
      </c>
      <c r="J143">
        <f t="shared" si="27"/>
        <v>28.954487500000003</v>
      </c>
      <c r="K143">
        <f t="shared" si="28"/>
        <v>3.5527777777777735E-2</v>
      </c>
      <c r="L143" s="18">
        <f t="shared" si="29"/>
        <v>2.0499999999999998</v>
      </c>
      <c r="M143" s="17">
        <f t="shared" si="30"/>
        <v>6.885527777777777</v>
      </c>
      <c r="N143" s="16">
        <f t="shared" si="31"/>
        <v>22.068959722222225</v>
      </c>
      <c r="O143">
        <f t="shared" si="32"/>
        <v>0</v>
      </c>
      <c r="P143">
        <f t="shared" si="33"/>
        <v>4.4137919444444451</v>
      </c>
      <c r="Q143">
        <f>SUM($P$2:P143)-SUM($O$2:O143)+SUM($R$2:R142)</f>
        <v>78.475646069444537</v>
      </c>
      <c r="R143">
        <f t="shared" si="34"/>
        <v>0</v>
      </c>
    </row>
    <row r="144" spans="1:18" x14ac:dyDescent="0.25">
      <c r="A144" s="8">
        <v>42147</v>
      </c>
      <c r="B144" s="9">
        <v>0.18138888888888888</v>
      </c>
      <c r="C144" s="9">
        <v>0.8621064814814815</v>
      </c>
      <c r="D144" s="10">
        <v>13.3</v>
      </c>
      <c r="E144" s="11">
        <v>67.599999999999994</v>
      </c>
      <c r="F144">
        <f t="shared" si="24"/>
        <v>5</v>
      </c>
      <c r="G144" s="6">
        <f t="shared" si="25"/>
        <v>16.337222222222223</v>
      </c>
      <c r="H144">
        <f t="shared" si="35"/>
        <v>900</v>
      </c>
      <c r="I144" s="18">
        <f t="shared" si="26"/>
        <v>0.32400000000000007</v>
      </c>
      <c r="J144">
        <f t="shared" si="27"/>
        <v>23.819670000000006</v>
      </c>
      <c r="K144">
        <f t="shared" si="28"/>
        <v>3.3138888888888829E-2</v>
      </c>
      <c r="L144" s="18">
        <f t="shared" si="29"/>
        <v>1.9249999999999998</v>
      </c>
      <c r="M144" s="17">
        <f t="shared" si="30"/>
        <v>6.7581388888888885</v>
      </c>
      <c r="N144" s="16">
        <f t="shared" si="31"/>
        <v>17.061531111111115</v>
      </c>
      <c r="O144">
        <f t="shared" si="32"/>
        <v>0</v>
      </c>
      <c r="P144">
        <f t="shared" si="33"/>
        <v>3.4123062222222234</v>
      </c>
      <c r="Q144">
        <f>SUM($P$2:P144)-SUM($O$2:O144)+SUM($R$2:R143)</f>
        <v>81.88795229166675</v>
      </c>
      <c r="R144">
        <f t="shared" si="34"/>
        <v>0</v>
      </c>
    </row>
    <row r="145" spans="1:18" x14ac:dyDescent="0.25">
      <c r="A145" s="12">
        <v>42148</v>
      </c>
      <c r="B145" s="13">
        <v>0.18046296296296296</v>
      </c>
      <c r="C145" s="13">
        <v>0.86313657407407407</v>
      </c>
      <c r="D145" s="14">
        <v>13.5</v>
      </c>
      <c r="E145" s="15">
        <v>24.7</v>
      </c>
      <c r="F145">
        <f t="shared" si="24"/>
        <v>5</v>
      </c>
      <c r="G145" s="6">
        <f t="shared" si="25"/>
        <v>16.384166666666665</v>
      </c>
      <c r="H145">
        <f t="shared" si="35"/>
        <v>900</v>
      </c>
      <c r="I145" s="18">
        <f t="shared" si="26"/>
        <v>0.753</v>
      </c>
      <c r="J145">
        <f t="shared" si="27"/>
        <v>55.517748749999996</v>
      </c>
      <c r="K145">
        <f t="shared" si="28"/>
        <v>3.0791666666666728E-2</v>
      </c>
      <c r="L145" s="18">
        <f t="shared" si="29"/>
        <v>1.875</v>
      </c>
      <c r="M145" s="17">
        <f t="shared" si="30"/>
        <v>6.7057916666666664</v>
      </c>
      <c r="N145" s="16">
        <f t="shared" si="31"/>
        <v>48.811957083333326</v>
      </c>
      <c r="O145">
        <f t="shared" si="32"/>
        <v>0</v>
      </c>
      <c r="P145">
        <f t="shared" si="33"/>
        <v>9.7623914166666665</v>
      </c>
      <c r="Q145">
        <f>SUM($P$2:P145)-SUM($O$2:O145)+SUM($R$2:R144)</f>
        <v>91.650343708333423</v>
      </c>
      <c r="R145">
        <f t="shared" si="34"/>
        <v>0</v>
      </c>
    </row>
    <row r="146" spans="1:18" x14ac:dyDescent="0.25">
      <c r="A146" s="8">
        <v>42149</v>
      </c>
      <c r="B146" s="9">
        <v>0.17957175925925925</v>
      </c>
      <c r="C146" s="9">
        <v>0.86414351851851856</v>
      </c>
      <c r="D146" s="10" t="s">
        <v>25</v>
      </c>
      <c r="E146" s="11">
        <v>55.6</v>
      </c>
      <c r="F146">
        <f t="shared" si="24"/>
        <v>5</v>
      </c>
      <c r="G146" s="6">
        <f t="shared" si="25"/>
        <v>16.429722222222225</v>
      </c>
      <c r="H146">
        <f t="shared" si="35"/>
        <v>900</v>
      </c>
      <c r="I146" s="18">
        <f t="shared" si="26"/>
        <v>0.44399999999999995</v>
      </c>
      <c r="J146">
        <f t="shared" si="27"/>
        <v>32.826585000000009</v>
      </c>
      <c r="K146">
        <f t="shared" si="28"/>
        <v>2.8513888888888773E-2</v>
      </c>
      <c r="L146" s="18">
        <f t="shared" si="29"/>
        <v>0</v>
      </c>
      <c r="M146" s="17">
        <f t="shared" si="30"/>
        <v>4.8285138888888888</v>
      </c>
      <c r="N146" s="16">
        <f t="shared" si="31"/>
        <v>27.99807111111112</v>
      </c>
      <c r="O146">
        <f t="shared" si="32"/>
        <v>0</v>
      </c>
      <c r="P146">
        <f t="shared" si="33"/>
        <v>5.5996142222222245</v>
      </c>
      <c r="Q146">
        <f>SUM($P$2:P146)-SUM($O$2:O146)+SUM($R$2:R145)</f>
        <v>97.249957930555638</v>
      </c>
      <c r="R146">
        <f t="shared" si="34"/>
        <v>0</v>
      </c>
    </row>
    <row r="147" spans="1:18" x14ac:dyDescent="0.25">
      <c r="A147" s="12">
        <v>42150</v>
      </c>
      <c r="B147" s="13">
        <v>0.1787037037037037</v>
      </c>
      <c r="C147" s="13">
        <v>0.8651388888888889</v>
      </c>
      <c r="D147" s="14">
        <v>13.3</v>
      </c>
      <c r="E147" s="15">
        <v>98.8</v>
      </c>
      <c r="F147">
        <f t="shared" si="24"/>
        <v>5</v>
      </c>
      <c r="G147" s="6">
        <f t="shared" si="25"/>
        <v>16.474444444444444</v>
      </c>
      <c r="H147">
        <f t="shared" si="35"/>
        <v>900</v>
      </c>
      <c r="I147" s="18">
        <f t="shared" si="26"/>
        <v>1.2000000000000011E-2</v>
      </c>
      <c r="J147">
        <f t="shared" si="27"/>
        <v>0.88962000000000085</v>
      </c>
      <c r="K147">
        <f t="shared" si="28"/>
        <v>2.6277777777777799E-2</v>
      </c>
      <c r="L147" s="18">
        <f t="shared" si="29"/>
        <v>1.9249999999999998</v>
      </c>
      <c r="M147" s="17">
        <f t="shared" si="30"/>
        <v>6.7512777777777773</v>
      </c>
      <c r="N147" s="16">
        <f t="shared" si="31"/>
        <v>-5.8616577777777765</v>
      </c>
      <c r="O147">
        <f t="shared" si="32"/>
        <v>2.9308288888888883</v>
      </c>
      <c r="P147">
        <f t="shared" si="33"/>
        <v>0</v>
      </c>
      <c r="Q147">
        <f>SUM($P$2:P147)-SUM($O$2:O147)+SUM($R$2:R146)</f>
        <v>94.319129041666741</v>
      </c>
      <c r="R147">
        <f t="shared" si="34"/>
        <v>0</v>
      </c>
    </row>
    <row r="148" spans="1:18" x14ac:dyDescent="0.25">
      <c r="A148" s="8">
        <v>42151</v>
      </c>
      <c r="B148" s="9">
        <v>0.17787037037037037</v>
      </c>
      <c r="C148" s="9">
        <v>0.86611111111111116</v>
      </c>
      <c r="D148" s="10">
        <v>10.6</v>
      </c>
      <c r="E148" s="11">
        <v>85.7</v>
      </c>
      <c r="F148">
        <f t="shared" si="24"/>
        <v>5</v>
      </c>
      <c r="G148" s="6">
        <f t="shared" si="25"/>
        <v>16.517777777777781</v>
      </c>
      <c r="H148">
        <f t="shared" si="35"/>
        <v>900</v>
      </c>
      <c r="I148" s="18">
        <f t="shared" si="26"/>
        <v>0.14300000000000002</v>
      </c>
      <c r="J148">
        <f t="shared" si="27"/>
        <v>10.629190000000005</v>
      </c>
      <c r="K148">
        <f t="shared" si="28"/>
        <v>2.4111111111110972E-2</v>
      </c>
      <c r="L148" s="18">
        <f t="shared" si="29"/>
        <v>2.6</v>
      </c>
      <c r="M148" s="17">
        <f t="shared" si="30"/>
        <v>7.4241111111111113</v>
      </c>
      <c r="N148" s="16">
        <f t="shared" si="31"/>
        <v>3.2050788888888935</v>
      </c>
      <c r="O148">
        <f t="shared" si="32"/>
        <v>0</v>
      </c>
      <c r="P148">
        <f t="shared" si="33"/>
        <v>0.64101577777777874</v>
      </c>
      <c r="Q148">
        <f>SUM($P$2:P148)-SUM($O$2:O148)+SUM($R$2:R147)</f>
        <v>94.960144819444537</v>
      </c>
      <c r="R148">
        <f t="shared" si="34"/>
        <v>0</v>
      </c>
    </row>
    <row r="149" spans="1:18" x14ac:dyDescent="0.25">
      <c r="A149" s="12">
        <v>42152</v>
      </c>
      <c r="B149" s="13">
        <v>0.17707175925925925</v>
      </c>
      <c r="C149" s="13">
        <v>0.86704861111111109</v>
      </c>
      <c r="D149" s="14">
        <v>12.4</v>
      </c>
      <c r="E149" s="15">
        <v>44.9</v>
      </c>
      <c r="F149">
        <f t="shared" si="24"/>
        <v>5</v>
      </c>
      <c r="G149" s="6">
        <f t="shared" si="25"/>
        <v>16.559444444444445</v>
      </c>
      <c r="H149">
        <f t="shared" si="35"/>
        <v>900</v>
      </c>
      <c r="I149" s="18">
        <f t="shared" si="26"/>
        <v>0.55099999999999993</v>
      </c>
      <c r="J149">
        <f t="shared" si="27"/>
        <v>41.059142499999993</v>
      </c>
      <c r="K149">
        <f t="shared" si="28"/>
        <v>2.2027777777777757E-2</v>
      </c>
      <c r="L149" s="18">
        <f t="shared" si="29"/>
        <v>2.15</v>
      </c>
      <c r="M149" s="17">
        <f t="shared" si="30"/>
        <v>6.972027777777777</v>
      </c>
      <c r="N149" s="16">
        <f t="shared" si="31"/>
        <v>34.087114722222218</v>
      </c>
      <c r="O149">
        <f t="shared" si="32"/>
        <v>0</v>
      </c>
      <c r="P149">
        <f t="shared" si="33"/>
        <v>6.8174229444444441</v>
      </c>
      <c r="Q149">
        <f>SUM($P$2:P149)-SUM($O$2:O149)+SUM($R$2:R148)</f>
        <v>101.77756776388898</v>
      </c>
      <c r="R149">
        <f t="shared" si="34"/>
        <v>0</v>
      </c>
    </row>
    <row r="150" spans="1:18" x14ac:dyDescent="0.25">
      <c r="A150" s="8">
        <v>42153</v>
      </c>
      <c r="B150" s="9">
        <v>0.17630787037037038</v>
      </c>
      <c r="C150" s="9">
        <v>0.86797453703703709</v>
      </c>
      <c r="D150" s="10">
        <v>12.4</v>
      </c>
      <c r="E150" s="11">
        <v>53.1</v>
      </c>
      <c r="F150">
        <f t="shared" si="24"/>
        <v>5</v>
      </c>
      <c r="G150" s="6">
        <f t="shared" si="25"/>
        <v>16.600000000000001</v>
      </c>
      <c r="H150">
        <f t="shared" si="35"/>
        <v>900</v>
      </c>
      <c r="I150" s="18">
        <f t="shared" si="26"/>
        <v>0.46899999999999997</v>
      </c>
      <c r="J150">
        <f t="shared" si="27"/>
        <v>35.034299999999995</v>
      </c>
      <c r="K150">
        <f t="shared" si="28"/>
        <v>1.9999999999999928E-2</v>
      </c>
      <c r="L150" s="18">
        <f t="shared" si="29"/>
        <v>2.15</v>
      </c>
      <c r="M150" s="17">
        <f t="shared" si="30"/>
        <v>6.9699999999999989</v>
      </c>
      <c r="N150" s="16">
        <f t="shared" si="31"/>
        <v>28.064299999999996</v>
      </c>
      <c r="O150">
        <f t="shared" si="32"/>
        <v>0</v>
      </c>
      <c r="P150">
        <f t="shared" si="33"/>
        <v>5.6128599999999995</v>
      </c>
      <c r="Q150">
        <f>SUM($P$2:P150)-SUM($O$2:O150)+SUM($R$2:R149)</f>
        <v>107.39042776388899</v>
      </c>
      <c r="R150">
        <f t="shared" si="34"/>
        <v>0</v>
      </c>
    </row>
    <row r="151" spans="1:18" x14ac:dyDescent="0.25">
      <c r="A151" s="12">
        <v>42154</v>
      </c>
      <c r="B151" s="13">
        <v>0.17557870370370371</v>
      </c>
      <c r="C151" s="13">
        <v>0.86887731481481478</v>
      </c>
      <c r="D151" s="14" t="s">
        <v>25</v>
      </c>
      <c r="E151" s="15">
        <v>66.3</v>
      </c>
      <c r="F151">
        <f t="shared" si="24"/>
        <v>5</v>
      </c>
      <c r="G151" s="6">
        <f t="shared" si="25"/>
        <v>16.639166666666664</v>
      </c>
      <c r="H151">
        <f t="shared" si="35"/>
        <v>900</v>
      </c>
      <c r="I151" s="18">
        <f t="shared" si="26"/>
        <v>0.33700000000000008</v>
      </c>
      <c r="J151">
        <f t="shared" si="27"/>
        <v>25.233296249999999</v>
      </c>
      <c r="K151">
        <f t="shared" si="28"/>
        <v>1.8041666666666779E-2</v>
      </c>
      <c r="L151" s="18">
        <f t="shared" si="29"/>
        <v>0</v>
      </c>
      <c r="M151" s="17">
        <f t="shared" si="30"/>
        <v>4.8180416666666668</v>
      </c>
      <c r="N151" s="16">
        <f t="shared" si="31"/>
        <v>20.415254583333333</v>
      </c>
      <c r="O151">
        <f t="shared" si="32"/>
        <v>0</v>
      </c>
      <c r="P151">
        <f t="shared" si="33"/>
        <v>4.0830509166666671</v>
      </c>
      <c r="Q151">
        <f>SUM($P$2:P151)-SUM($O$2:O151)+SUM($R$2:R150)</f>
        <v>111.47347868055564</v>
      </c>
      <c r="R151">
        <f t="shared" si="34"/>
        <v>0</v>
      </c>
    </row>
    <row r="152" spans="1:18" x14ac:dyDescent="0.25">
      <c r="A152" s="8">
        <v>42155</v>
      </c>
      <c r="B152" s="9">
        <v>0.17487268518518517</v>
      </c>
      <c r="C152" s="9">
        <v>0.8697569444444444</v>
      </c>
      <c r="D152" s="10">
        <v>13.1</v>
      </c>
      <c r="E152" s="11">
        <v>39.1</v>
      </c>
      <c r="F152">
        <f t="shared" si="24"/>
        <v>5</v>
      </c>
      <c r="G152" s="6">
        <f t="shared" si="25"/>
        <v>16.67722222222222</v>
      </c>
      <c r="H152">
        <f t="shared" si="35"/>
        <v>900</v>
      </c>
      <c r="I152" s="18">
        <f t="shared" si="26"/>
        <v>0.60899999999999999</v>
      </c>
      <c r="J152">
        <f t="shared" si="27"/>
        <v>45.703927499999992</v>
      </c>
      <c r="K152">
        <f t="shared" si="28"/>
        <v>1.6138888888889015E-2</v>
      </c>
      <c r="L152" s="18">
        <f t="shared" si="29"/>
        <v>1.9750000000000001</v>
      </c>
      <c r="M152" s="17">
        <f t="shared" si="30"/>
        <v>6.7911388888888897</v>
      </c>
      <c r="N152" s="16">
        <f t="shared" si="31"/>
        <v>38.912788611111104</v>
      </c>
      <c r="O152">
        <f t="shared" si="32"/>
        <v>0</v>
      </c>
      <c r="P152">
        <f t="shared" si="33"/>
        <v>7.7825577222222213</v>
      </c>
      <c r="Q152">
        <f>SUM($P$2:P152)-SUM($O$2:O152)+SUM($R$2:R151)</f>
        <v>119.25603640277788</v>
      </c>
      <c r="R152">
        <f t="shared" si="34"/>
        <v>-119.26</v>
      </c>
    </row>
    <row r="153" spans="1:18" x14ac:dyDescent="0.25">
      <c r="A153" s="12">
        <v>42156</v>
      </c>
      <c r="B153" s="13">
        <v>0.17421296296296296</v>
      </c>
      <c r="C153" s="13">
        <v>0.8706018518518519</v>
      </c>
      <c r="D153" s="14">
        <v>16.899999999999999</v>
      </c>
      <c r="E153" s="15">
        <v>47.8</v>
      </c>
      <c r="F153">
        <f t="shared" si="24"/>
        <v>6</v>
      </c>
      <c r="G153" s="6">
        <f t="shared" si="25"/>
        <v>16.713333333333335</v>
      </c>
      <c r="H153">
        <f t="shared" si="35"/>
        <v>1000</v>
      </c>
      <c r="I153" s="18">
        <f t="shared" si="26"/>
        <v>0.52200000000000002</v>
      </c>
      <c r="J153">
        <f t="shared" si="27"/>
        <v>43.6218</v>
      </c>
      <c r="K153">
        <f t="shared" si="28"/>
        <v>1.4333333333333264E-2</v>
      </c>
      <c r="L153" s="18">
        <f t="shared" si="29"/>
        <v>1.0250000000000004</v>
      </c>
      <c r="M153" s="17">
        <f t="shared" si="30"/>
        <v>5.8393333333333333</v>
      </c>
      <c r="N153" s="16">
        <f t="shared" si="31"/>
        <v>37.782466666666664</v>
      </c>
      <c r="O153">
        <f t="shared" si="32"/>
        <v>0</v>
      </c>
      <c r="P153">
        <f t="shared" si="33"/>
        <v>7.5564933333333331</v>
      </c>
      <c r="Q153">
        <f>SUM($P$2:P153)-SUM($O$2:O153)+SUM($R$2:R152)</f>
        <v>7.5525297361112109</v>
      </c>
      <c r="R153">
        <f t="shared" si="34"/>
        <v>0</v>
      </c>
    </row>
    <row r="154" spans="1:18" x14ac:dyDescent="0.25">
      <c r="A154" s="8">
        <v>42157</v>
      </c>
      <c r="B154" s="9">
        <v>0.17357638888888888</v>
      </c>
      <c r="C154" s="9">
        <v>0.87142361111111111</v>
      </c>
      <c r="D154" s="10">
        <v>17.8</v>
      </c>
      <c r="E154" s="11">
        <v>63.6</v>
      </c>
      <c r="F154">
        <f t="shared" si="24"/>
        <v>6</v>
      </c>
      <c r="G154" s="6">
        <f t="shared" si="25"/>
        <v>16.748333333333335</v>
      </c>
      <c r="H154">
        <f t="shared" si="35"/>
        <v>1000</v>
      </c>
      <c r="I154" s="18">
        <f t="shared" si="26"/>
        <v>0.36399999999999999</v>
      </c>
      <c r="J154">
        <f t="shared" si="27"/>
        <v>30.481966666666668</v>
      </c>
      <c r="K154">
        <f t="shared" si="28"/>
        <v>1.2583333333333257E-2</v>
      </c>
      <c r="L154" s="18">
        <f t="shared" si="29"/>
        <v>0.79999999999999982</v>
      </c>
      <c r="M154" s="17">
        <f t="shared" si="30"/>
        <v>5.6125833333333333</v>
      </c>
      <c r="N154" s="16">
        <f t="shared" si="31"/>
        <v>24.869383333333335</v>
      </c>
      <c r="O154">
        <f t="shared" si="32"/>
        <v>0</v>
      </c>
      <c r="P154">
        <f t="shared" si="33"/>
        <v>4.9738766666666674</v>
      </c>
      <c r="Q154">
        <f>SUM($P$2:P154)-SUM($O$2:O154)+SUM($R$2:R153)</f>
        <v>12.526406402777894</v>
      </c>
      <c r="R154">
        <f t="shared" si="34"/>
        <v>0</v>
      </c>
    </row>
    <row r="155" spans="1:18" x14ac:dyDescent="0.25">
      <c r="A155" s="12">
        <v>42158</v>
      </c>
      <c r="B155" s="13">
        <v>0.17298611111111112</v>
      </c>
      <c r="C155" s="13">
        <v>0.87222222222222223</v>
      </c>
      <c r="D155" s="14">
        <v>20.100000000000001</v>
      </c>
      <c r="E155" s="15">
        <v>57.1</v>
      </c>
      <c r="F155">
        <f t="shared" si="24"/>
        <v>6</v>
      </c>
      <c r="G155" s="6">
        <f t="shared" si="25"/>
        <v>16.781666666666666</v>
      </c>
      <c r="H155">
        <f t="shared" si="35"/>
        <v>1000</v>
      </c>
      <c r="I155" s="18">
        <f t="shared" si="26"/>
        <v>0.42899999999999994</v>
      </c>
      <c r="J155">
        <f t="shared" si="27"/>
        <v>35.996674999999996</v>
      </c>
      <c r="K155">
        <f t="shared" si="28"/>
        <v>1.0916666666666686E-2</v>
      </c>
      <c r="L155" s="18">
        <f t="shared" si="29"/>
        <v>0.22499999999999967</v>
      </c>
      <c r="M155" s="17">
        <f t="shared" si="30"/>
        <v>5.0359166666666662</v>
      </c>
      <c r="N155" s="16">
        <f t="shared" si="31"/>
        <v>30.960758333333331</v>
      </c>
      <c r="O155">
        <f t="shared" si="32"/>
        <v>0</v>
      </c>
      <c r="P155">
        <f t="shared" si="33"/>
        <v>6.1921516666666667</v>
      </c>
      <c r="Q155">
        <f>SUM($P$2:P155)-SUM($O$2:O155)+SUM($R$2:R154)</f>
        <v>18.718558069444583</v>
      </c>
      <c r="R155">
        <f t="shared" si="34"/>
        <v>0</v>
      </c>
    </row>
    <row r="156" spans="1:18" x14ac:dyDescent="0.25">
      <c r="A156" s="8">
        <v>42159</v>
      </c>
      <c r="B156" s="9">
        <v>0.17243055555555556</v>
      </c>
      <c r="C156" s="9">
        <v>0.87299768518518517</v>
      </c>
      <c r="D156" s="10">
        <v>13.6</v>
      </c>
      <c r="E156" s="11">
        <v>10.3</v>
      </c>
      <c r="F156">
        <f t="shared" si="24"/>
        <v>6</v>
      </c>
      <c r="G156" s="6">
        <f t="shared" si="25"/>
        <v>16.813611111111111</v>
      </c>
      <c r="H156">
        <f t="shared" si="35"/>
        <v>1000</v>
      </c>
      <c r="I156" s="18">
        <f t="shared" si="26"/>
        <v>0.89700000000000002</v>
      </c>
      <c r="J156">
        <f t="shared" si="27"/>
        <v>75.409045833333337</v>
      </c>
      <c r="K156">
        <f t="shared" si="28"/>
        <v>9.3194444444444358E-3</v>
      </c>
      <c r="L156" s="18">
        <f t="shared" si="29"/>
        <v>1.85</v>
      </c>
      <c r="M156" s="17">
        <f t="shared" si="30"/>
        <v>6.6593194444444439</v>
      </c>
      <c r="N156" s="16">
        <f t="shared" si="31"/>
        <v>68.749726388888888</v>
      </c>
      <c r="O156">
        <f t="shared" si="32"/>
        <v>0</v>
      </c>
      <c r="P156">
        <f t="shared" si="33"/>
        <v>13.749945277777778</v>
      </c>
      <c r="Q156">
        <f>SUM($P$2:P156)-SUM($O$2:O156)+SUM($R$2:R155)</f>
        <v>32.468503347222367</v>
      </c>
      <c r="R156">
        <f t="shared" si="34"/>
        <v>0</v>
      </c>
    </row>
    <row r="157" spans="1:18" x14ac:dyDescent="0.25">
      <c r="A157" s="12">
        <v>42160</v>
      </c>
      <c r="B157" s="13">
        <v>0.17190972222222223</v>
      </c>
      <c r="C157" s="13">
        <v>0.87372685185185184</v>
      </c>
      <c r="D157" s="14">
        <v>14.6</v>
      </c>
      <c r="E157" s="15">
        <v>10.3</v>
      </c>
      <c r="F157">
        <f t="shared" si="24"/>
        <v>6</v>
      </c>
      <c r="G157" s="6">
        <f t="shared" si="25"/>
        <v>16.843611111111109</v>
      </c>
      <c r="H157">
        <f t="shared" si="35"/>
        <v>1000</v>
      </c>
      <c r="I157" s="18">
        <f t="shared" si="26"/>
        <v>0.89700000000000002</v>
      </c>
      <c r="J157">
        <f t="shared" si="27"/>
        <v>75.543595833333328</v>
      </c>
      <c r="K157">
        <f t="shared" si="28"/>
        <v>7.8194444444445559E-3</v>
      </c>
      <c r="L157" s="18">
        <f t="shared" si="29"/>
        <v>1.6</v>
      </c>
      <c r="M157" s="17">
        <f t="shared" si="30"/>
        <v>6.4078194444444438</v>
      </c>
      <c r="N157" s="16">
        <f t="shared" si="31"/>
        <v>69.135776388888885</v>
      </c>
      <c r="O157">
        <f t="shared" si="32"/>
        <v>0</v>
      </c>
      <c r="P157">
        <f t="shared" si="33"/>
        <v>13.827155277777777</v>
      </c>
      <c r="Q157">
        <f>SUM($P$2:P157)-SUM($O$2:O157)+SUM($R$2:R156)</f>
        <v>46.295658625000129</v>
      </c>
      <c r="R157">
        <f t="shared" si="34"/>
        <v>0</v>
      </c>
    </row>
    <row r="158" spans="1:18" x14ac:dyDescent="0.25">
      <c r="A158" s="8">
        <v>42161</v>
      </c>
      <c r="B158" s="9">
        <v>0.17142361111111112</v>
      </c>
      <c r="C158" s="9">
        <v>0.87443287037037032</v>
      </c>
      <c r="D158" s="10">
        <v>20.100000000000001</v>
      </c>
      <c r="E158" s="11">
        <v>15.6</v>
      </c>
      <c r="F158">
        <f t="shared" si="24"/>
        <v>6</v>
      </c>
      <c r="G158" s="6">
        <f t="shared" si="25"/>
        <v>16.87222222222222</v>
      </c>
      <c r="H158">
        <f t="shared" si="35"/>
        <v>1000</v>
      </c>
      <c r="I158" s="18">
        <f t="shared" si="26"/>
        <v>0.84399999999999997</v>
      </c>
      <c r="J158">
        <f t="shared" si="27"/>
        <v>71.200777777777773</v>
      </c>
      <c r="K158">
        <f t="shared" si="28"/>
        <v>6.3888888888889994E-3</v>
      </c>
      <c r="L158" s="18">
        <f t="shared" si="29"/>
        <v>0.22499999999999967</v>
      </c>
      <c r="M158" s="17">
        <f t="shared" si="30"/>
        <v>5.0313888888888885</v>
      </c>
      <c r="N158" s="16">
        <f t="shared" si="31"/>
        <v>66.169388888888889</v>
      </c>
      <c r="O158">
        <f t="shared" si="32"/>
        <v>0</v>
      </c>
      <c r="P158">
        <f t="shared" si="33"/>
        <v>13.233877777777778</v>
      </c>
      <c r="Q158">
        <f>SUM($P$2:P158)-SUM($O$2:O158)+SUM($R$2:R157)</f>
        <v>59.529536402777893</v>
      </c>
      <c r="R158">
        <f t="shared" si="34"/>
        <v>0</v>
      </c>
    </row>
    <row r="159" spans="1:18" x14ac:dyDescent="0.25">
      <c r="A159" s="12">
        <v>42162</v>
      </c>
      <c r="B159" s="13">
        <v>0.17098379629629629</v>
      </c>
      <c r="C159" s="13">
        <v>0.87511574074074072</v>
      </c>
      <c r="D159" s="14">
        <v>16.399999999999999</v>
      </c>
      <c r="E159" s="15" t="s">
        <v>26</v>
      </c>
      <c r="F159">
        <f t="shared" si="24"/>
        <v>6</v>
      </c>
      <c r="G159" s="6">
        <f t="shared" si="25"/>
        <v>16.899166666666666</v>
      </c>
      <c r="H159">
        <f t="shared" si="35"/>
        <v>1000</v>
      </c>
      <c r="I159" s="18">
        <f t="shared" si="26"/>
        <v>0.37</v>
      </c>
      <c r="J159">
        <f t="shared" si="27"/>
        <v>31.263458333333332</v>
      </c>
      <c r="K159">
        <f t="shared" si="28"/>
        <v>5.0416666666666995E-3</v>
      </c>
      <c r="L159" s="18">
        <f t="shared" si="29"/>
        <v>1.1500000000000004</v>
      </c>
      <c r="M159" s="17">
        <f t="shared" si="30"/>
        <v>5.9550416666666672</v>
      </c>
      <c r="N159" s="16">
        <f t="shared" si="31"/>
        <v>25.308416666666666</v>
      </c>
      <c r="O159">
        <f t="shared" si="32"/>
        <v>0</v>
      </c>
      <c r="P159">
        <f t="shared" si="33"/>
        <v>5.0616833333333338</v>
      </c>
      <c r="Q159">
        <f>SUM($P$2:P159)-SUM($O$2:O159)+SUM($R$2:R158)</f>
        <v>64.591219736111242</v>
      </c>
      <c r="R159">
        <f t="shared" si="34"/>
        <v>0</v>
      </c>
    </row>
    <row r="160" spans="1:18" x14ac:dyDescent="0.25">
      <c r="A160" s="8">
        <v>42163</v>
      </c>
      <c r="B160" s="9">
        <v>0.17056712962962964</v>
      </c>
      <c r="C160" s="9">
        <v>0.8757638888888889</v>
      </c>
      <c r="D160" s="10">
        <v>13.9</v>
      </c>
      <c r="E160" s="11">
        <v>27.6</v>
      </c>
      <c r="F160">
        <f t="shared" si="24"/>
        <v>6</v>
      </c>
      <c r="G160" s="6">
        <f t="shared" si="25"/>
        <v>16.924722222222222</v>
      </c>
      <c r="H160">
        <f t="shared" si="35"/>
        <v>1000</v>
      </c>
      <c r="I160" s="18">
        <f t="shared" si="26"/>
        <v>0.72399999999999998</v>
      </c>
      <c r="J160">
        <f t="shared" si="27"/>
        <v>61.267494444444438</v>
      </c>
      <c r="K160">
        <f t="shared" si="28"/>
        <v>3.7638888888888999E-3</v>
      </c>
      <c r="L160" s="18">
        <f t="shared" si="29"/>
        <v>1.7749999999999999</v>
      </c>
      <c r="M160" s="17">
        <f t="shared" si="30"/>
        <v>6.5787638888888882</v>
      </c>
      <c r="N160" s="16">
        <f t="shared" si="31"/>
        <v>54.688730555555551</v>
      </c>
      <c r="O160">
        <f t="shared" si="32"/>
        <v>0</v>
      </c>
      <c r="P160">
        <f t="shared" si="33"/>
        <v>10.93774611111111</v>
      </c>
      <c r="Q160">
        <f>SUM($P$2:P160)-SUM($O$2:O160)+SUM($R$2:R159)</f>
        <v>75.528965847222338</v>
      </c>
      <c r="R160">
        <f t="shared" si="34"/>
        <v>0</v>
      </c>
    </row>
    <row r="161" spans="1:18" x14ac:dyDescent="0.25">
      <c r="A161" s="12">
        <v>42164</v>
      </c>
      <c r="B161" s="13">
        <v>0.17020833333333332</v>
      </c>
      <c r="C161" s="13">
        <v>0.8763657407407407</v>
      </c>
      <c r="D161" s="14">
        <v>12.5</v>
      </c>
      <c r="E161" s="15">
        <v>91.4</v>
      </c>
      <c r="F161">
        <f t="shared" si="24"/>
        <v>6</v>
      </c>
      <c r="G161" s="6">
        <f t="shared" si="25"/>
        <v>16.947777777777777</v>
      </c>
      <c r="H161">
        <f t="shared" si="35"/>
        <v>1000</v>
      </c>
      <c r="I161" s="18">
        <f t="shared" si="26"/>
        <v>8.5999999999999965E-2</v>
      </c>
      <c r="J161">
        <f t="shared" si="27"/>
        <v>7.2875444444444417</v>
      </c>
      <c r="K161">
        <f t="shared" si="28"/>
        <v>2.6111111111111638E-3</v>
      </c>
      <c r="L161" s="18">
        <f t="shared" si="29"/>
        <v>2.125</v>
      </c>
      <c r="M161" s="17">
        <f t="shared" si="30"/>
        <v>6.9276111111111112</v>
      </c>
      <c r="N161" s="16">
        <f t="shared" si="31"/>
        <v>0.35993333333333055</v>
      </c>
      <c r="O161">
        <f t="shared" si="32"/>
        <v>0</v>
      </c>
      <c r="P161">
        <f t="shared" si="33"/>
        <v>7.1986666666666116E-2</v>
      </c>
      <c r="Q161">
        <f>SUM($P$2:P161)-SUM($O$2:O161)+SUM($R$2:R160)</f>
        <v>75.600952513888984</v>
      </c>
      <c r="R161">
        <f t="shared" si="34"/>
        <v>0</v>
      </c>
    </row>
    <row r="162" spans="1:18" x14ac:dyDescent="0.25">
      <c r="A162" s="8">
        <v>42165</v>
      </c>
      <c r="B162" s="9">
        <v>0.1698726851851852</v>
      </c>
      <c r="C162" s="9">
        <v>0.87694444444444442</v>
      </c>
      <c r="D162" s="10" t="s">
        <v>25</v>
      </c>
      <c r="E162" s="11">
        <v>43.3</v>
      </c>
      <c r="F162">
        <f t="shared" si="24"/>
        <v>6</v>
      </c>
      <c r="G162" s="6">
        <f t="shared" si="25"/>
        <v>16.969722222222224</v>
      </c>
      <c r="H162">
        <f t="shared" si="35"/>
        <v>1000</v>
      </c>
      <c r="I162" s="18">
        <f t="shared" si="26"/>
        <v>0.56699999999999995</v>
      </c>
      <c r="J162">
        <f t="shared" si="27"/>
        <v>48.109162500000004</v>
      </c>
      <c r="K162">
        <f t="shared" si="28"/>
        <v>1.5138888888888147E-3</v>
      </c>
      <c r="L162" s="18">
        <f t="shared" si="29"/>
        <v>0</v>
      </c>
      <c r="M162" s="17">
        <f t="shared" si="30"/>
        <v>4.8015138888888886</v>
      </c>
      <c r="N162" s="16">
        <f t="shared" si="31"/>
        <v>43.307648611111112</v>
      </c>
      <c r="O162">
        <f t="shared" si="32"/>
        <v>0</v>
      </c>
      <c r="P162">
        <f t="shared" si="33"/>
        <v>8.6615297222222232</v>
      </c>
      <c r="Q162">
        <f>SUM($P$2:P162)-SUM($O$2:O162)+SUM($R$2:R161)</f>
        <v>84.262482236111197</v>
      </c>
      <c r="R162">
        <f t="shared" si="34"/>
        <v>0</v>
      </c>
    </row>
    <row r="163" spans="1:18" x14ac:dyDescent="0.25">
      <c r="A163" s="12">
        <v>42166</v>
      </c>
      <c r="B163" s="13">
        <v>0.16958333333333334</v>
      </c>
      <c r="C163" s="13">
        <v>0.87748842592592591</v>
      </c>
      <c r="D163" s="14">
        <v>15.7</v>
      </c>
      <c r="E163" s="15">
        <v>15.8</v>
      </c>
      <c r="F163">
        <f t="shared" si="24"/>
        <v>6</v>
      </c>
      <c r="G163" s="6">
        <f t="shared" si="25"/>
        <v>16.989722222222223</v>
      </c>
      <c r="H163">
        <f t="shared" si="35"/>
        <v>1000</v>
      </c>
      <c r="I163" s="18">
        <f t="shared" si="26"/>
        <v>0.84199999999999997</v>
      </c>
      <c r="J163">
        <f t="shared" si="27"/>
        <v>71.526730555555545</v>
      </c>
      <c r="K163">
        <f t="shared" si="28"/>
        <v>5.1388888888883601E-4</v>
      </c>
      <c r="L163" s="18">
        <f t="shared" si="29"/>
        <v>1.3250000000000002</v>
      </c>
      <c r="M163" s="17">
        <f t="shared" si="30"/>
        <v>6.1255138888888885</v>
      </c>
      <c r="N163" s="16">
        <f t="shared" si="31"/>
        <v>65.401216666666656</v>
      </c>
      <c r="O163">
        <f t="shared" si="32"/>
        <v>0</v>
      </c>
      <c r="P163">
        <f t="shared" si="33"/>
        <v>13.080243333333332</v>
      </c>
      <c r="Q163">
        <f>SUM($P$2:P163)-SUM($O$2:O163)+SUM($R$2:R162)</f>
        <v>97.342725569444525</v>
      </c>
      <c r="R163">
        <f t="shared" si="34"/>
        <v>0</v>
      </c>
    </row>
    <row r="164" spans="1:18" x14ac:dyDescent="0.25">
      <c r="A164" s="8">
        <v>42167</v>
      </c>
      <c r="B164" s="9">
        <v>0.1693287037037037</v>
      </c>
      <c r="C164" s="9">
        <v>0.87799768518518517</v>
      </c>
      <c r="D164" s="10">
        <v>19.3</v>
      </c>
      <c r="E164" s="11">
        <v>25.5</v>
      </c>
      <c r="F164">
        <f t="shared" si="24"/>
        <v>6</v>
      </c>
      <c r="G164" s="6">
        <f t="shared" si="25"/>
        <v>17.008055555555558</v>
      </c>
      <c r="H164">
        <f t="shared" si="35"/>
        <v>1000</v>
      </c>
      <c r="I164" s="18">
        <f t="shared" si="26"/>
        <v>0.745</v>
      </c>
      <c r="J164">
        <f t="shared" si="27"/>
        <v>63.355006944444462</v>
      </c>
      <c r="K164">
        <f t="shared" si="28"/>
        <v>0</v>
      </c>
      <c r="L164" s="18">
        <f t="shared" si="29"/>
        <v>0.42499999999999982</v>
      </c>
      <c r="M164" s="17">
        <f t="shared" si="30"/>
        <v>5.2249999999999996</v>
      </c>
      <c r="N164" s="16">
        <f t="shared" si="31"/>
        <v>58.13000694444446</v>
      </c>
      <c r="O164">
        <f t="shared" si="32"/>
        <v>0</v>
      </c>
      <c r="P164">
        <f t="shared" si="33"/>
        <v>11.626001388888893</v>
      </c>
      <c r="Q164">
        <f>SUM($P$2:P164)-SUM($O$2:O164)+SUM($R$2:R163)</f>
        <v>108.96872695833341</v>
      </c>
      <c r="R164">
        <f t="shared" si="34"/>
        <v>0</v>
      </c>
    </row>
    <row r="165" spans="1:18" x14ac:dyDescent="0.25">
      <c r="A165" s="12">
        <v>42168</v>
      </c>
      <c r="B165" s="13">
        <v>0.16912037037037037</v>
      </c>
      <c r="C165" s="13">
        <v>0.87847222222222221</v>
      </c>
      <c r="D165" s="14">
        <v>19.5</v>
      </c>
      <c r="E165" s="15">
        <v>56.1</v>
      </c>
      <c r="F165">
        <f t="shared" si="24"/>
        <v>6</v>
      </c>
      <c r="G165" s="6">
        <f t="shared" si="25"/>
        <v>17.024444444444441</v>
      </c>
      <c r="H165">
        <f t="shared" si="35"/>
        <v>1000</v>
      </c>
      <c r="I165" s="18">
        <f t="shared" si="26"/>
        <v>0.43899999999999995</v>
      </c>
      <c r="J165">
        <f t="shared" si="27"/>
        <v>37.368655555555549</v>
      </c>
      <c r="K165">
        <f t="shared" si="28"/>
        <v>0</v>
      </c>
      <c r="L165" s="18">
        <f t="shared" si="29"/>
        <v>0.375</v>
      </c>
      <c r="M165" s="17">
        <f t="shared" si="30"/>
        <v>5.1749999999999998</v>
      </c>
      <c r="N165" s="16">
        <f t="shared" si="31"/>
        <v>32.193655555555551</v>
      </c>
      <c r="O165">
        <f t="shared" si="32"/>
        <v>0</v>
      </c>
      <c r="P165">
        <f t="shared" si="33"/>
        <v>6.4387311111111103</v>
      </c>
      <c r="Q165">
        <f>SUM($P$2:P165)-SUM($O$2:O165)+SUM($R$2:R164)</f>
        <v>115.40745806944452</v>
      </c>
      <c r="R165">
        <f t="shared" si="34"/>
        <v>0</v>
      </c>
    </row>
    <row r="166" spans="1:18" x14ac:dyDescent="0.25">
      <c r="A166" s="8">
        <v>42169</v>
      </c>
      <c r="B166" s="9">
        <v>0.16894675925925925</v>
      </c>
      <c r="C166" s="9">
        <v>0.87891203703703702</v>
      </c>
      <c r="D166" s="10" t="s">
        <v>27</v>
      </c>
      <c r="E166" s="11">
        <v>61.3</v>
      </c>
      <c r="F166">
        <f t="shared" si="24"/>
        <v>6</v>
      </c>
      <c r="G166" s="6">
        <f t="shared" si="25"/>
        <v>17.039166666666667</v>
      </c>
      <c r="H166">
        <f t="shared" si="35"/>
        <v>1000</v>
      </c>
      <c r="I166" s="18">
        <f t="shared" si="26"/>
        <v>0.38700000000000001</v>
      </c>
      <c r="J166">
        <f t="shared" si="27"/>
        <v>32.9707875</v>
      </c>
      <c r="K166">
        <f t="shared" si="28"/>
        <v>0</v>
      </c>
      <c r="L166" s="18">
        <f t="shared" si="29"/>
        <v>0</v>
      </c>
      <c r="M166" s="17">
        <f t="shared" si="30"/>
        <v>4.8</v>
      </c>
      <c r="N166" s="16">
        <f t="shared" si="31"/>
        <v>28.170787499999999</v>
      </c>
      <c r="O166">
        <f t="shared" si="32"/>
        <v>0</v>
      </c>
      <c r="P166">
        <f t="shared" si="33"/>
        <v>5.6341575000000006</v>
      </c>
      <c r="Q166">
        <f>SUM($P$2:P166)-SUM($O$2:O166)+SUM($R$2:R165)</f>
        <v>121.04161556944453</v>
      </c>
      <c r="R166">
        <f t="shared" si="34"/>
        <v>0</v>
      </c>
    </row>
    <row r="167" spans="1:18" x14ac:dyDescent="0.25">
      <c r="A167" s="12">
        <v>42170</v>
      </c>
      <c r="B167" s="13">
        <v>0.16881944444444444</v>
      </c>
      <c r="C167" s="13">
        <v>0.87930555555555556</v>
      </c>
      <c r="D167" s="14">
        <v>15.5</v>
      </c>
      <c r="E167" s="15">
        <v>58.9</v>
      </c>
      <c r="F167">
        <f t="shared" si="24"/>
        <v>6</v>
      </c>
      <c r="G167" s="6">
        <f t="shared" si="25"/>
        <v>17.051666666666669</v>
      </c>
      <c r="H167">
        <f t="shared" si="35"/>
        <v>1000</v>
      </c>
      <c r="I167" s="18">
        <f t="shared" si="26"/>
        <v>0.41100000000000003</v>
      </c>
      <c r="J167">
        <f t="shared" si="27"/>
        <v>35.04117500000001</v>
      </c>
      <c r="K167">
        <f t="shared" si="28"/>
        <v>0</v>
      </c>
      <c r="L167" s="18">
        <f t="shared" si="29"/>
        <v>1.375</v>
      </c>
      <c r="M167" s="17">
        <f t="shared" si="30"/>
        <v>6.1749999999999998</v>
      </c>
      <c r="N167" s="16">
        <f t="shared" si="31"/>
        <v>28.866175000000009</v>
      </c>
      <c r="O167">
        <f t="shared" si="32"/>
        <v>0</v>
      </c>
      <c r="P167">
        <f t="shared" si="33"/>
        <v>5.7732350000000023</v>
      </c>
      <c r="Q167">
        <f>SUM($P$2:P167)-SUM($O$2:O167)+SUM($R$2:R166)</f>
        <v>126.8148505694445</v>
      </c>
      <c r="R167">
        <f t="shared" si="34"/>
        <v>0</v>
      </c>
    </row>
    <row r="168" spans="1:18" x14ac:dyDescent="0.25">
      <c r="A168" s="8">
        <v>42171</v>
      </c>
      <c r="B168" s="9">
        <v>0.16872685185185185</v>
      </c>
      <c r="C168" s="9">
        <v>0.87967592592592592</v>
      </c>
      <c r="D168" s="10">
        <v>13.1</v>
      </c>
      <c r="E168" s="11">
        <v>60.1</v>
      </c>
      <c r="F168">
        <f t="shared" si="24"/>
        <v>6</v>
      </c>
      <c r="G168" s="6">
        <f t="shared" si="25"/>
        <v>17.062777777777775</v>
      </c>
      <c r="H168">
        <f t="shared" si="35"/>
        <v>1000</v>
      </c>
      <c r="I168" s="18">
        <f t="shared" si="26"/>
        <v>0.39900000000000002</v>
      </c>
      <c r="J168">
        <f t="shared" si="27"/>
        <v>34.04024166666666</v>
      </c>
      <c r="K168">
        <f t="shared" si="28"/>
        <v>0</v>
      </c>
      <c r="L168" s="18">
        <f t="shared" si="29"/>
        <v>1.9750000000000001</v>
      </c>
      <c r="M168" s="17">
        <f t="shared" si="30"/>
        <v>6.7750000000000004</v>
      </c>
      <c r="N168" s="16">
        <f t="shared" si="31"/>
        <v>27.265241666666661</v>
      </c>
      <c r="O168">
        <f t="shared" si="32"/>
        <v>0</v>
      </c>
      <c r="P168">
        <f t="shared" si="33"/>
        <v>5.4530483333333324</v>
      </c>
      <c r="Q168">
        <f>SUM($P$2:P168)-SUM($O$2:O168)+SUM($R$2:R167)</f>
        <v>132.26789890277792</v>
      </c>
      <c r="R168">
        <f t="shared" si="34"/>
        <v>0</v>
      </c>
    </row>
    <row r="169" spans="1:18" x14ac:dyDescent="0.25">
      <c r="A169" s="12">
        <v>42172</v>
      </c>
      <c r="B169" s="13">
        <v>0.16866898148148149</v>
      </c>
      <c r="C169" s="13">
        <v>0.88</v>
      </c>
      <c r="D169" s="14">
        <v>14.4</v>
      </c>
      <c r="E169" s="15">
        <v>64.3</v>
      </c>
      <c r="F169">
        <f t="shared" si="24"/>
        <v>6</v>
      </c>
      <c r="G169" s="6">
        <f t="shared" si="25"/>
        <v>17.071944444444444</v>
      </c>
      <c r="H169">
        <f t="shared" si="35"/>
        <v>1000</v>
      </c>
      <c r="I169" s="18">
        <f t="shared" si="26"/>
        <v>0.35699999999999998</v>
      </c>
      <c r="J169">
        <f t="shared" si="27"/>
        <v>30.473420833333329</v>
      </c>
      <c r="K169">
        <f t="shared" si="28"/>
        <v>0</v>
      </c>
      <c r="L169" s="18">
        <f t="shared" si="29"/>
        <v>1.65</v>
      </c>
      <c r="M169" s="17">
        <f t="shared" si="30"/>
        <v>6.4499999999999993</v>
      </c>
      <c r="N169" s="16">
        <f t="shared" si="31"/>
        <v>24.023420833333329</v>
      </c>
      <c r="O169">
        <f t="shared" si="32"/>
        <v>0</v>
      </c>
      <c r="P169">
        <f t="shared" si="33"/>
        <v>4.8046841666666662</v>
      </c>
      <c r="Q169">
        <f>SUM($P$2:P169)-SUM($O$2:O169)+SUM($R$2:R168)</f>
        <v>137.07258306944459</v>
      </c>
      <c r="R169">
        <f t="shared" si="34"/>
        <v>0</v>
      </c>
    </row>
    <row r="170" spans="1:18" x14ac:dyDescent="0.25">
      <c r="A170" s="8">
        <v>42173</v>
      </c>
      <c r="B170" s="9">
        <v>0.16865740740740739</v>
      </c>
      <c r="C170" s="9">
        <v>0.88027777777777783</v>
      </c>
      <c r="D170" s="10">
        <v>15.8</v>
      </c>
      <c r="E170" s="11">
        <v>90.2</v>
      </c>
      <c r="F170">
        <f t="shared" si="24"/>
        <v>6</v>
      </c>
      <c r="G170" s="6">
        <f t="shared" si="25"/>
        <v>17.078888888888891</v>
      </c>
      <c r="H170">
        <f t="shared" si="35"/>
        <v>1000</v>
      </c>
      <c r="I170" s="18">
        <f t="shared" si="26"/>
        <v>9.7999999999999976E-2</v>
      </c>
      <c r="J170">
        <f t="shared" si="27"/>
        <v>8.3686555555555557</v>
      </c>
      <c r="K170">
        <f t="shared" si="28"/>
        <v>0</v>
      </c>
      <c r="L170" s="18">
        <f t="shared" si="29"/>
        <v>1.2999999999999998</v>
      </c>
      <c r="M170" s="17">
        <f t="shared" si="30"/>
        <v>6.1</v>
      </c>
      <c r="N170" s="16">
        <f t="shared" si="31"/>
        <v>2.2686555555555561</v>
      </c>
      <c r="O170">
        <f t="shared" si="32"/>
        <v>0</v>
      </c>
      <c r="P170">
        <f t="shared" si="33"/>
        <v>0.45373111111111125</v>
      </c>
      <c r="Q170">
        <f>SUM($P$2:P170)-SUM($O$2:O170)+SUM($R$2:R169)</f>
        <v>137.52631418055569</v>
      </c>
      <c r="R170">
        <f t="shared" si="34"/>
        <v>0</v>
      </c>
    </row>
    <row r="171" spans="1:18" x14ac:dyDescent="0.25">
      <c r="A171" s="12">
        <v>42174</v>
      </c>
      <c r="B171" s="13">
        <v>0.16868055555555556</v>
      </c>
      <c r="C171" s="13">
        <v>0.88052083333333331</v>
      </c>
      <c r="D171" s="14">
        <v>12.9</v>
      </c>
      <c r="E171" s="15">
        <v>81.5</v>
      </c>
      <c r="F171">
        <f t="shared" si="24"/>
        <v>6</v>
      </c>
      <c r="G171" s="6">
        <f t="shared" si="25"/>
        <v>17.084166666666665</v>
      </c>
      <c r="H171">
        <f t="shared" si="35"/>
        <v>1000</v>
      </c>
      <c r="I171" s="18">
        <f t="shared" si="26"/>
        <v>0.18500000000000005</v>
      </c>
      <c r="J171">
        <f t="shared" si="27"/>
        <v>15.80285416666667</v>
      </c>
      <c r="K171">
        <f t="shared" si="28"/>
        <v>0</v>
      </c>
      <c r="L171" s="18">
        <f t="shared" si="29"/>
        <v>2.0249999999999999</v>
      </c>
      <c r="M171" s="17">
        <f t="shared" si="30"/>
        <v>6.8249999999999993</v>
      </c>
      <c r="N171" s="16">
        <f t="shared" si="31"/>
        <v>8.9778541666666705</v>
      </c>
      <c r="O171">
        <f t="shared" si="32"/>
        <v>0</v>
      </c>
      <c r="P171">
        <f t="shared" si="33"/>
        <v>1.7955708333333342</v>
      </c>
      <c r="Q171">
        <f>SUM($P$2:P171)-SUM($O$2:O171)+SUM($R$2:R170)</f>
        <v>139.32188501388896</v>
      </c>
      <c r="R171">
        <f t="shared" si="34"/>
        <v>0</v>
      </c>
    </row>
    <row r="172" spans="1:18" x14ac:dyDescent="0.25">
      <c r="A172" s="8">
        <v>42175</v>
      </c>
      <c r="B172" s="9">
        <v>0.16875000000000001</v>
      </c>
      <c r="C172" s="9">
        <v>0.88072916666666667</v>
      </c>
      <c r="D172" s="10" t="s">
        <v>28</v>
      </c>
      <c r="E172" s="11">
        <v>61.6</v>
      </c>
      <c r="F172">
        <f t="shared" si="24"/>
        <v>6</v>
      </c>
      <c r="G172" s="6">
        <f t="shared" si="25"/>
        <v>17.087499999999999</v>
      </c>
      <c r="H172">
        <f t="shared" si="35"/>
        <v>1000</v>
      </c>
      <c r="I172" s="18">
        <f t="shared" si="26"/>
        <v>0.38400000000000001</v>
      </c>
      <c r="J172">
        <f t="shared" si="27"/>
        <v>32.808</v>
      </c>
      <c r="K172">
        <f t="shared" si="28"/>
        <v>0</v>
      </c>
      <c r="L172" s="18">
        <f t="shared" si="29"/>
        <v>0</v>
      </c>
      <c r="M172" s="17">
        <f t="shared" si="30"/>
        <v>4.8</v>
      </c>
      <c r="N172" s="16">
        <f t="shared" si="31"/>
        <v>28.007999999999999</v>
      </c>
      <c r="O172">
        <f t="shared" si="32"/>
        <v>0</v>
      </c>
      <c r="P172">
        <f t="shared" si="33"/>
        <v>5.6016000000000004</v>
      </c>
      <c r="Q172">
        <f>SUM($P$2:P172)-SUM($O$2:O172)+SUM($R$2:R171)</f>
        <v>144.92348501388904</v>
      </c>
      <c r="R172">
        <f t="shared" si="34"/>
        <v>0</v>
      </c>
    </row>
    <row r="173" spans="1:18" x14ac:dyDescent="0.25">
      <c r="A173" s="12">
        <v>42176</v>
      </c>
      <c r="B173" s="13">
        <v>0.16885416666666667</v>
      </c>
      <c r="C173" s="13">
        <v>0.88090277777777781</v>
      </c>
      <c r="D173" s="14">
        <v>13.6</v>
      </c>
      <c r="E173" s="15">
        <v>85.2</v>
      </c>
      <c r="F173">
        <f t="shared" si="24"/>
        <v>6</v>
      </c>
      <c r="G173" s="6">
        <f t="shared" si="25"/>
        <v>17.089166666666667</v>
      </c>
      <c r="H173">
        <f t="shared" si="35"/>
        <v>1000</v>
      </c>
      <c r="I173" s="18">
        <f t="shared" si="26"/>
        <v>0.14800000000000002</v>
      </c>
      <c r="J173">
        <f t="shared" si="27"/>
        <v>12.645983333333337</v>
      </c>
      <c r="K173">
        <f t="shared" si="28"/>
        <v>0</v>
      </c>
      <c r="L173" s="18">
        <f t="shared" si="29"/>
        <v>1.85</v>
      </c>
      <c r="M173" s="17">
        <f t="shared" si="30"/>
        <v>6.65</v>
      </c>
      <c r="N173" s="16">
        <f t="shared" si="31"/>
        <v>5.9959833333333368</v>
      </c>
      <c r="O173">
        <f t="shared" si="32"/>
        <v>0</v>
      </c>
      <c r="P173">
        <f t="shared" si="33"/>
        <v>1.1991966666666674</v>
      </c>
      <c r="Q173">
        <f>SUM($P$2:P173)-SUM($O$2:O173)+SUM($R$2:R172)</f>
        <v>146.12268168055573</v>
      </c>
      <c r="R173">
        <f t="shared" si="34"/>
        <v>0</v>
      </c>
    </row>
    <row r="174" spans="1:18" x14ac:dyDescent="0.25">
      <c r="A174" s="8">
        <v>42177</v>
      </c>
      <c r="B174" s="9">
        <v>0.16900462962962962</v>
      </c>
      <c r="C174" s="9">
        <v>0.88103009259259257</v>
      </c>
      <c r="D174" s="10">
        <v>15.3</v>
      </c>
      <c r="E174" s="11">
        <v>81.5</v>
      </c>
      <c r="F174">
        <f t="shared" si="24"/>
        <v>6</v>
      </c>
      <c r="G174" s="6">
        <f t="shared" si="25"/>
        <v>17.088611111111113</v>
      </c>
      <c r="H174">
        <f t="shared" si="35"/>
        <v>1000</v>
      </c>
      <c r="I174" s="18">
        <f t="shared" si="26"/>
        <v>0.18500000000000005</v>
      </c>
      <c r="J174">
        <f t="shared" si="27"/>
        <v>15.806965277777783</v>
      </c>
      <c r="K174">
        <f t="shared" si="28"/>
        <v>0</v>
      </c>
      <c r="L174" s="18">
        <f t="shared" si="29"/>
        <v>1.4249999999999998</v>
      </c>
      <c r="M174" s="17">
        <f t="shared" si="30"/>
        <v>6.2249999999999996</v>
      </c>
      <c r="N174" s="16">
        <f t="shared" si="31"/>
        <v>9.5819652777777833</v>
      </c>
      <c r="O174">
        <f t="shared" si="32"/>
        <v>0</v>
      </c>
      <c r="P174">
        <f t="shared" si="33"/>
        <v>1.9163930555555568</v>
      </c>
      <c r="Q174">
        <f>SUM($P$2:P174)-SUM($O$2:O174)+SUM($R$2:R173)</f>
        <v>148.03907473611127</v>
      </c>
      <c r="R174">
        <f t="shared" si="34"/>
        <v>0</v>
      </c>
    </row>
    <row r="175" spans="1:18" x14ac:dyDescent="0.25">
      <c r="A175" s="12">
        <v>42178</v>
      </c>
      <c r="B175" s="13">
        <v>0.16918981481481482</v>
      </c>
      <c r="C175" s="13">
        <v>0.88111111111111107</v>
      </c>
      <c r="D175" s="14">
        <v>14.3</v>
      </c>
      <c r="E175" s="15">
        <v>88.9</v>
      </c>
      <c r="F175">
        <f t="shared" si="24"/>
        <v>6</v>
      </c>
      <c r="G175" s="6">
        <f t="shared" si="25"/>
        <v>17.086111111111109</v>
      </c>
      <c r="H175">
        <f t="shared" si="35"/>
        <v>1000</v>
      </c>
      <c r="I175" s="18">
        <f t="shared" si="26"/>
        <v>0.11099999999999999</v>
      </c>
      <c r="J175">
        <f t="shared" si="27"/>
        <v>9.4827916666666638</v>
      </c>
      <c r="K175">
        <f t="shared" si="28"/>
        <v>0</v>
      </c>
      <c r="L175" s="18">
        <f t="shared" si="29"/>
        <v>1.6749999999999998</v>
      </c>
      <c r="M175" s="17">
        <f t="shared" si="30"/>
        <v>6.4749999999999996</v>
      </c>
      <c r="N175" s="16">
        <f t="shared" si="31"/>
        <v>3.0077916666666642</v>
      </c>
      <c r="O175">
        <f t="shared" si="32"/>
        <v>0</v>
      </c>
      <c r="P175">
        <f t="shared" si="33"/>
        <v>0.60155833333333286</v>
      </c>
      <c r="Q175">
        <f>SUM($P$2:P175)-SUM($O$2:O175)+SUM($R$2:R174)</f>
        <v>148.64063306944456</v>
      </c>
      <c r="R175">
        <f t="shared" si="34"/>
        <v>0</v>
      </c>
    </row>
    <row r="176" spans="1:18" x14ac:dyDescent="0.25">
      <c r="A176" s="8">
        <v>42179</v>
      </c>
      <c r="B176" s="9">
        <v>0.16942129629629629</v>
      </c>
      <c r="C176" s="9">
        <v>0.88115740740740744</v>
      </c>
      <c r="D176" s="10">
        <v>14.3</v>
      </c>
      <c r="E176" s="11">
        <v>78.7</v>
      </c>
      <c r="F176">
        <f t="shared" si="24"/>
        <v>6</v>
      </c>
      <c r="G176" s="6">
        <f t="shared" si="25"/>
        <v>17.081666666666667</v>
      </c>
      <c r="H176">
        <f t="shared" si="35"/>
        <v>1000</v>
      </c>
      <c r="I176" s="18">
        <f t="shared" si="26"/>
        <v>0.21299999999999997</v>
      </c>
      <c r="J176">
        <f t="shared" si="27"/>
        <v>18.191974999999996</v>
      </c>
      <c r="K176">
        <f t="shared" si="28"/>
        <v>0</v>
      </c>
      <c r="L176" s="18">
        <f t="shared" si="29"/>
        <v>1.6749999999999998</v>
      </c>
      <c r="M176" s="17">
        <f t="shared" si="30"/>
        <v>6.4749999999999996</v>
      </c>
      <c r="N176" s="16">
        <f t="shared" si="31"/>
        <v>11.716974999999996</v>
      </c>
      <c r="O176">
        <f t="shared" si="32"/>
        <v>0</v>
      </c>
      <c r="P176">
        <f t="shared" si="33"/>
        <v>2.3433949999999992</v>
      </c>
      <c r="Q176">
        <f>SUM($P$2:P176)-SUM($O$2:O176)+SUM($R$2:R175)</f>
        <v>150.98402806944455</v>
      </c>
      <c r="R176">
        <f t="shared" si="34"/>
        <v>0</v>
      </c>
    </row>
    <row r="177" spans="1:18" x14ac:dyDescent="0.25">
      <c r="A177" s="12">
        <v>42180</v>
      </c>
      <c r="B177" s="13">
        <v>0.16967592592592592</v>
      </c>
      <c r="C177" s="13">
        <v>0.88116898148148148</v>
      </c>
      <c r="D177" s="14">
        <v>15.5</v>
      </c>
      <c r="E177" s="15">
        <v>49.4</v>
      </c>
      <c r="F177">
        <f t="shared" si="24"/>
        <v>6</v>
      </c>
      <c r="G177" s="6">
        <f t="shared" si="25"/>
        <v>17.075833333333332</v>
      </c>
      <c r="H177">
        <f t="shared" si="35"/>
        <v>1000</v>
      </c>
      <c r="I177" s="18">
        <f t="shared" si="26"/>
        <v>0.50600000000000001</v>
      </c>
      <c r="J177">
        <f t="shared" si="27"/>
        <v>43.201858333333327</v>
      </c>
      <c r="K177">
        <f t="shared" si="28"/>
        <v>0</v>
      </c>
      <c r="L177" s="18">
        <f t="shared" si="29"/>
        <v>1.375</v>
      </c>
      <c r="M177" s="17">
        <f t="shared" si="30"/>
        <v>6.1749999999999998</v>
      </c>
      <c r="N177" s="16">
        <f t="shared" si="31"/>
        <v>37.02685833333333</v>
      </c>
      <c r="O177">
        <f t="shared" si="32"/>
        <v>0</v>
      </c>
      <c r="P177">
        <f t="shared" si="33"/>
        <v>7.4053716666666665</v>
      </c>
      <c r="Q177">
        <f>SUM($P$2:P177)-SUM($O$2:O177)+SUM($R$2:R176)</f>
        <v>158.38939973611127</v>
      </c>
      <c r="R177">
        <f t="shared" si="34"/>
        <v>0</v>
      </c>
    </row>
    <row r="178" spans="1:18" x14ac:dyDescent="0.25">
      <c r="A178" s="8">
        <v>42181</v>
      </c>
      <c r="B178" s="9">
        <v>0.16997685185185185</v>
      </c>
      <c r="C178" s="9">
        <v>0.88113425925925926</v>
      </c>
      <c r="D178" s="10">
        <v>15.5</v>
      </c>
      <c r="E178" s="11">
        <v>60.5</v>
      </c>
      <c r="F178">
        <f t="shared" si="24"/>
        <v>6</v>
      </c>
      <c r="G178" s="6">
        <f t="shared" si="25"/>
        <v>17.067777777777778</v>
      </c>
      <c r="H178">
        <f t="shared" si="35"/>
        <v>1000</v>
      </c>
      <c r="I178" s="18">
        <f t="shared" si="26"/>
        <v>0.39500000000000002</v>
      </c>
      <c r="J178">
        <f t="shared" si="27"/>
        <v>33.708861111111119</v>
      </c>
      <c r="K178">
        <f t="shared" si="28"/>
        <v>0</v>
      </c>
      <c r="L178" s="18">
        <f t="shared" si="29"/>
        <v>1.375</v>
      </c>
      <c r="M178" s="17">
        <f t="shared" si="30"/>
        <v>6.1749999999999998</v>
      </c>
      <c r="N178" s="16">
        <f t="shared" si="31"/>
        <v>27.533861111111118</v>
      </c>
      <c r="O178">
        <f t="shared" si="32"/>
        <v>0</v>
      </c>
      <c r="P178">
        <f t="shared" si="33"/>
        <v>5.5067722222222244</v>
      </c>
      <c r="Q178">
        <f>SUM($P$2:P178)-SUM($O$2:O178)+SUM($R$2:R177)</f>
        <v>163.89617195833341</v>
      </c>
      <c r="R178">
        <f t="shared" si="34"/>
        <v>0</v>
      </c>
    </row>
    <row r="179" spans="1:18" x14ac:dyDescent="0.25">
      <c r="A179" s="12">
        <v>42182</v>
      </c>
      <c r="B179" s="13">
        <v>0.17032407407407407</v>
      </c>
      <c r="C179" s="13">
        <v>0.88105324074074076</v>
      </c>
      <c r="D179" s="14">
        <v>15.7</v>
      </c>
      <c r="E179" s="15">
        <v>24.7</v>
      </c>
      <c r="F179">
        <f t="shared" si="24"/>
        <v>6</v>
      </c>
      <c r="G179" s="6">
        <f t="shared" si="25"/>
        <v>17.057499999999997</v>
      </c>
      <c r="H179">
        <f t="shared" si="35"/>
        <v>1000</v>
      </c>
      <c r="I179" s="18">
        <f t="shared" si="26"/>
        <v>0.753</v>
      </c>
      <c r="J179">
        <f t="shared" si="27"/>
        <v>64.221487499999995</v>
      </c>
      <c r="K179">
        <f t="shared" si="28"/>
        <v>0</v>
      </c>
      <c r="L179" s="18">
        <f t="shared" si="29"/>
        <v>1.3250000000000002</v>
      </c>
      <c r="M179" s="17">
        <f t="shared" si="30"/>
        <v>6.125</v>
      </c>
      <c r="N179" s="16">
        <f t="shared" si="31"/>
        <v>58.096487499999995</v>
      </c>
      <c r="O179">
        <f t="shared" si="32"/>
        <v>0</v>
      </c>
      <c r="P179">
        <f t="shared" si="33"/>
        <v>11.6192975</v>
      </c>
      <c r="Q179">
        <f>SUM($P$2:P179)-SUM($O$2:O179)+SUM($R$2:R178)</f>
        <v>175.51546945833343</v>
      </c>
      <c r="R179">
        <f t="shared" si="34"/>
        <v>0</v>
      </c>
    </row>
    <row r="180" spans="1:18" x14ac:dyDescent="0.25">
      <c r="A180" s="8">
        <v>42183</v>
      </c>
      <c r="B180" s="9">
        <v>0.17069444444444445</v>
      </c>
      <c r="C180" s="9">
        <v>0.88093750000000004</v>
      </c>
      <c r="D180" s="10">
        <v>18.399999999999999</v>
      </c>
      <c r="E180" s="11">
        <v>66.7</v>
      </c>
      <c r="F180">
        <f t="shared" si="24"/>
        <v>6</v>
      </c>
      <c r="G180" s="6">
        <f t="shared" si="25"/>
        <v>17.045833333333334</v>
      </c>
      <c r="H180">
        <f t="shared" si="35"/>
        <v>1000</v>
      </c>
      <c r="I180" s="18">
        <f t="shared" si="26"/>
        <v>0.33299999999999996</v>
      </c>
      <c r="J180">
        <f t="shared" si="27"/>
        <v>28.3813125</v>
      </c>
      <c r="K180">
        <f t="shared" si="28"/>
        <v>0</v>
      </c>
      <c r="L180" s="18">
        <f t="shared" si="29"/>
        <v>0.65000000000000036</v>
      </c>
      <c r="M180" s="17">
        <f t="shared" si="30"/>
        <v>5.45</v>
      </c>
      <c r="N180" s="16">
        <f t="shared" si="31"/>
        <v>22.931312500000001</v>
      </c>
      <c r="O180">
        <f t="shared" si="32"/>
        <v>0</v>
      </c>
      <c r="P180">
        <f t="shared" si="33"/>
        <v>4.5862625000000001</v>
      </c>
      <c r="Q180">
        <f>SUM($P$2:P180)-SUM($O$2:O180)+SUM($R$2:R179)</f>
        <v>180.1017319583334</v>
      </c>
      <c r="R180">
        <f t="shared" si="34"/>
        <v>0</v>
      </c>
    </row>
    <row r="181" spans="1:18" x14ac:dyDescent="0.25">
      <c r="A181" s="12">
        <v>42184</v>
      </c>
      <c r="B181" s="13">
        <v>0.1711111111111111</v>
      </c>
      <c r="C181" s="13">
        <v>0.88077546296296294</v>
      </c>
      <c r="D181" s="14">
        <v>15.8</v>
      </c>
      <c r="E181" s="15">
        <v>76.2</v>
      </c>
      <c r="F181">
        <f t="shared" si="24"/>
        <v>6</v>
      </c>
      <c r="G181" s="6">
        <f t="shared" si="25"/>
        <v>17.031944444444445</v>
      </c>
      <c r="H181">
        <f t="shared" si="35"/>
        <v>1000</v>
      </c>
      <c r="I181" s="18">
        <f t="shared" si="26"/>
        <v>0.23799999999999999</v>
      </c>
      <c r="J181">
        <f t="shared" si="27"/>
        <v>20.268013888888888</v>
      </c>
      <c r="K181">
        <f t="shared" si="28"/>
        <v>0</v>
      </c>
      <c r="L181" s="18">
        <f t="shared" si="29"/>
        <v>1.2999999999999998</v>
      </c>
      <c r="M181" s="17">
        <f t="shared" si="30"/>
        <v>6.1</v>
      </c>
      <c r="N181" s="16">
        <f t="shared" si="31"/>
        <v>14.168013888888888</v>
      </c>
      <c r="O181">
        <f t="shared" si="32"/>
        <v>0</v>
      </c>
      <c r="P181">
        <f t="shared" si="33"/>
        <v>2.8336027777777777</v>
      </c>
      <c r="Q181">
        <f>SUM($P$2:P181)-SUM($O$2:O181)+SUM($R$2:R180)</f>
        <v>182.93533473611126</v>
      </c>
      <c r="R181">
        <f t="shared" si="34"/>
        <v>0</v>
      </c>
    </row>
    <row r="182" spans="1:18" x14ac:dyDescent="0.25">
      <c r="A182" s="8">
        <v>42185</v>
      </c>
      <c r="B182" s="9">
        <v>0.17155092592592591</v>
      </c>
      <c r="C182" s="9">
        <v>0.88057870370370372</v>
      </c>
      <c r="D182" s="10" t="s">
        <v>29</v>
      </c>
      <c r="E182" s="11">
        <v>53.1</v>
      </c>
      <c r="F182">
        <f t="shared" si="24"/>
        <v>6</v>
      </c>
      <c r="G182" s="6">
        <f t="shared" si="25"/>
        <v>17.016666666666666</v>
      </c>
      <c r="H182">
        <f t="shared" si="35"/>
        <v>1000</v>
      </c>
      <c r="I182" s="18">
        <f t="shared" si="26"/>
        <v>0.46899999999999997</v>
      </c>
      <c r="J182">
        <f t="shared" si="27"/>
        <v>39.904083333333325</v>
      </c>
      <c r="K182">
        <f t="shared" si="28"/>
        <v>0</v>
      </c>
      <c r="L182" s="18">
        <f t="shared" si="29"/>
        <v>0</v>
      </c>
      <c r="M182" s="17">
        <f t="shared" si="30"/>
        <v>4.8</v>
      </c>
      <c r="N182" s="16">
        <f t="shared" si="31"/>
        <v>35.104083333333328</v>
      </c>
      <c r="O182">
        <f t="shared" si="32"/>
        <v>0</v>
      </c>
      <c r="P182">
        <f t="shared" si="33"/>
        <v>7.0208166666666658</v>
      </c>
      <c r="Q182">
        <f>SUM($P$2:P182)-SUM($O$2:O182)+SUM($R$2:R181)</f>
        <v>189.95615140277789</v>
      </c>
      <c r="R182">
        <f t="shared" si="34"/>
        <v>-189.96</v>
      </c>
    </row>
    <row r="183" spans="1:18" x14ac:dyDescent="0.25">
      <c r="A183" s="12">
        <v>42186</v>
      </c>
      <c r="B183" s="13">
        <v>0.17202546296296295</v>
      </c>
      <c r="C183" s="13">
        <v>0.88033564814814813</v>
      </c>
      <c r="D183" s="14">
        <v>17.3</v>
      </c>
      <c r="E183" s="15">
        <v>46.1</v>
      </c>
      <c r="F183">
        <f t="shared" si="24"/>
        <v>7</v>
      </c>
      <c r="G183" s="6">
        <f t="shared" si="25"/>
        <v>16.999444444444443</v>
      </c>
      <c r="H183">
        <f t="shared" si="35"/>
        <v>1000</v>
      </c>
      <c r="I183" s="18">
        <f t="shared" si="26"/>
        <v>0.53899999999999992</v>
      </c>
      <c r="J183">
        <f t="shared" si="27"/>
        <v>45.813502777777771</v>
      </c>
      <c r="K183">
        <f t="shared" si="28"/>
        <v>2.7777777777870939E-5</v>
      </c>
      <c r="L183" s="18">
        <f t="shared" si="29"/>
        <v>0.92499999999999982</v>
      </c>
      <c r="M183" s="17">
        <f t="shared" si="30"/>
        <v>5.7250277777777772</v>
      </c>
      <c r="N183" s="16">
        <f t="shared" si="31"/>
        <v>40.088474999999995</v>
      </c>
      <c r="O183">
        <f t="shared" si="32"/>
        <v>0</v>
      </c>
      <c r="P183">
        <f t="shared" si="33"/>
        <v>8.0176949999999998</v>
      </c>
      <c r="Q183">
        <f>SUM($P$2:P183)-SUM($O$2:O183)+SUM($R$2:R182)</f>
        <v>8.0138464027778582</v>
      </c>
      <c r="R183">
        <f t="shared" si="34"/>
        <v>0</v>
      </c>
    </row>
    <row r="184" spans="1:18" x14ac:dyDescent="0.25">
      <c r="A184" s="8">
        <v>42187</v>
      </c>
      <c r="B184" s="9">
        <v>0.17254629629629631</v>
      </c>
      <c r="C184" s="9">
        <v>0.88005787037037042</v>
      </c>
      <c r="D184" s="10">
        <v>18.5</v>
      </c>
      <c r="E184" s="11">
        <v>14.4</v>
      </c>
      <c r="F184">
        <f t="shared" si="24"/>
        <v>7</v>
      </c>
      <c r="G184" s="6">
        <f t="shared" si="25"/>
        <v>16.980277777777779</v>
      </c>
      <c r="H184">
        <f t="shared" si="35"/>
        <v>1000</v>
      </c>
      <c r="I184" s="18">
        <f t="shared" si="26"/>
        <v>0.85599999999999998</v>
      </c>
      <c r="J184">
        <f t="shared" si="27"/>
        <v>72.675588888888882</v>
      </c>
      <c r="K184">
        <f t="shared" si="28"/>
        <v>9.8611111111104313E-4</v>
      </c>
      <c r="L184" s="18">
        <f t="shared" si="29"/>
        <v>0.625</v>
      </c>
      <c r="M184" s="17">
        <f t="shared" si="30"/>
        <v>5.4259861111111105</v>
      </c>
      <c r="N184" s="16">
        <f t="shared" si="31"/>
        <v>67.249602777777767</v>
      </c>
      <c r="O184">
        <f t="shared" si="32"/>
        <v>0</v>
      </c>
      <c r="P184">
        <f t="shared" si="33"/>
        <v>13.449920555555554</v>
      </c>
      <c r="Q184">
        <f>SUM($P$2:P184)-SUM($O$2:O184)+SUM($R$2:R183)</f>
        <v>21.463766958333395</v>
      </c>
      <c r="R184">
        <f t="shared" si="34"/>
        <v>0</v>
      </c>
    </row>
    <row r="185" spans="1:18" x14ac:dyDescent="0.25">
      <c r="A185" s="12">
        <v>42188</v>
      </c>
      <c r="B185" s="13">
        <v>0.17309027777777777</v>
      </c>
      <c r="C185" s="13">
        <v>0.87974537037037037</v>
      </c>
      <c r="D185" s="14">
        <v>21.4</v>
      </c>
      <c r="E185" s="15" t="s">
        <v>6</v>
      </c>
      <c r="F185">
        <f t="shared" si="24"/>
        <v>7</v>
      </c>
      <c r="G185" s="6">
        <f t="shared" si="25"/>
        <v>16.959722222222222</v>
      </c>
      <c r="H185">
        <f t="shared" si="35"/>
        <v>1000</v>
      </c>
      <c r="I185" s="18">
        <f t="shared" si="26"/>
        <v>1</v>
      </c>
      <c r="J185">
        <f t="shared" si="27"/>
        <v>84.798611111111114</v>
      </c>
      <c r="K185">
        <f t="shared" si="28"/>
        <v>2.0138888888888927E-3</v>
      </c>
      <c r="L185" s="18">
        <f t="shared" si="29"/>
        <v>0</v>
      </c>
      <c r="M185" s="17">
        <f t="shared" si="30"/>
        <v>4.8020138888888884</v>
      </c>
      <c r="N185" s="16">
        <f t="shared" si="31"/>
        <v>79.996597222222221</v>
      </c>
      <c r="O185">
        <f t="shared" si="32"/>
        <v>0</v>
      </c>
      <c r="P185">
        <f t="shared" si="33"/>
        <v>15.999319444444446</v>
      </c>
      <c r="Q185">
        <f>SUM($P$2:P185)-SUM($O$2:O185)+SUM($R$2:R184)</f>
        <v>37.46308640277789</v>
      </c>
      <c r="R185">
        <f t="shared" si="34"/>
        <v>0</v>
      </c>
    </row>
    <row r="186" spans="1:18" x14ac:dyDescent="0.25">
      <c r="A186" s="8">
        <v>42189</v>
      </c>
      <c r="B186" s="9">
        <v>0.17368055555555556</v>
      </c>
      <c r="C186" s="9">
        <v>0.87938657407407406</v>
      </c>
      <c r="D186" s="10">
        <v>24.3</v>
      </c>
      <c r="E186" s="11">
        <v>14.4</v>
      </c>
      <c r="F186">
        <f t="shared" si="24"/>
        <v>7</v>
      </c>
      <c r="G186" s="6">
        <f t="shared" si="25"/>
        <v>16.936944444444443</v>
      </c>
      <c r="H186">
        <f t="shared" si="35"/>
        <v>1000</v>
      </c>
      <c r="I186" s="18">
        <f t="shared" si="26"/>
        <v>0.85599999999999998</v>
      </c>
      <c r="J186">
        <f t="shared" si="27"/>
        <v>72.490122222222212</v>
      </c>
      <c r="K186">
        <f t="shared" si="28"/>
        <v>3.152777777777871E-3</v>
      </c>
      <c r="L186" s="18">
        <f t="shared" si="29"/>
        <v>0</v>
      </c>
      <c r="M186" s="17">
        <f t="shared" si="30"/>
        <v>4.803152777777778</v>
      </c>
      <c r="N186" s="16">
        <f t="shared" si="31"/>
        <v>67.686969444444429</v>
      </c>
      <c r="O186">
        <f t="shared" si="32"/>
        <v>0</v>
      </c>
      <c r="P186">
        <f t="shared" si="33"/>
        <v>13.537393888888886</v>
      </c>
      <c r="Q186">
        <f>SUM($P$2:P186)-SUM($O$2:O186)+SUM($R$2:R185)</f>
        <v>51.000480291666804</v>
      </c>
      <c r="R186">
        <f t="shared" si="34"/>
        <v>0</v>
      </c>
    </row>
    <row r="187" spans="1:18" x14ac:dyDescent="0.25">
      <c r="A187" s="12">
        <v>42190</v>
      </c>
      <c r="B187" s="13">
        <v>0.17429398148148148</v>
      </c>
      <c r="C187" s="13">
        <v>0.87899305555555551</v>
      </c>
      <c r="D187" s="14">
        <v>25.6</v>
      </c>
      <c r="E187" s="15">
        <v>23.5</v>
      </c>
      <c r="F187">
        <f t="shared" si="24"/>
        <v>7</v>
      </c>
      <c r="G187" s="6">
        <f t="shared" si="25"/>
        <v>16.912777777777777</v>
      </c>
      <c r="H187">
        <f t="shared" si="35"/>
        <v>1000</v>
      </c>
      <c r="I187" s="18">
        <f t="shared" si="26"/>
        <v>0.76500000000000001</v>
      </c>
      <c r="J187">
        <f t="shared" si="27"/>
        <v>64.691374999999994</v>
      </c>
      <c r="K187">
        <f t="shared" si="28"/>
        <v>4.3611111111111715E-3</v>
      </c>
      <c r="L187" s="18">
        <f t="shared" si="29"/>
        <v>0</v>
      </c>
      <c r="M187" s="17">
        <f t="shared" si="30"/>
        <v>4.8043611111111106</v>
      </c>
      <c r="N187" s="16">
        <f t="shared" si="31"/>
        <v>59.88701388888888</v>
      </c>
      <c r="O187">
        <f t="shared" si="32"/>
        <v>0</v>
      </c>
      <c r="P187">
        <f t="shared" si="33"/>
        <v>11.977402777777776</v>
      </c>
      <c r="Q187">
        <f>SUM($P$2:P187)-SUM($O$2:O187)+SUM($R$2:R186)</f>
        <v>62.977883069444601</v>
      </c>
      <c r="R187">
        <f t="shared" si="34"/>
        <v>0</v>
      </c>
    </row>
    <row r="188" spans="1:18" x14ac:dyDescent="0.25">
      <c r="A188" s="8">
        <v>42191</v>
      </c>
      <c r="B188" s="9">
        <v>0.17494212962962963</v>
      </c>
      <c r="C188" s="9">
        <v>0.8785532407407407</v>
      </c>
      <c r="D188" s="10">
        <v>21.6</v>
      </c>
      <c r="E188" s="11" t="s">
        <v>30</v>
      </c>
      <c r="F188">
        <f t="shared" si="24"/>
        <v>7</v>
      </c>
      <c r="G188" s="6">
        <f t="shared" si="25"/>
        <v>16.886666666666667</v>
      </c>
      <c r="H188">
        <f t="shared" si="35"/>
        <v>1000</v>
      </c>
      <c r="I188" s="18">
        <f t="shared" si="26"/>
        <v>0.48</v>
      </c>
      <c r="J188">
        <f t="shared" si="27"/>
        <v>40.527999999999992</v>
      </c>
      <c r="K188">
        <f t="shared" si="28"/>
        <v>5.6666666666666645E-3</v>
      </c>
      <c r="L188" s="18">
        <f t="shared" si="29"/>
        <v>0</v>
      </c>
      <c r="M188" s="17">
        <f t="shared" si="30"/>
        <v>4.8056666666666663</v>
      </c>
      <c r="N188" s="16">
        <f t="shared" si="31"/>
        <v>35.722333333333324</v>
      </c>
      <c r="O188">
        <f t="shared" si="32"/>
        <v>0</v>
      </c>
      <c r="P188">
        <f t="shared" si="33"/>
        <v>7.1444666666666654</v>
      </c>
      <c r="Q188">
        <f>SUM($P$2:P188)-SUM($O$2:O188)+SUM($R$2:R187)</f>
        <v>70.122349736111232</v>
      </c>
      <c r="R188">
        <f t="shared" si="34"/>
        <v>0</v>
      </c>
    </row>
    <row r="189" spans="1:18" x14ac:dyDescent="0.25">
      <c r="A189" s="12">
        <v>42192</v>
      </c>
      <c r="B189" s="13">
        <v>0.175625</v>
      </c>
      <c r="C189" s="13">
        <v>0.87807870370370367</v>
      </c>
      <c r="D189" s="14">
        <v>20.5</v>
      </c>
      <c r="E189" s="15">
        <v>20.6</v>
      </c>
      <c r="F189">
        <f t="shared" si="24"/>
        <v>7</v>
      </c>
      <c r="G189" s="6">
        <f t="shared" si="25"/>
        <v>16.858888888888888</v>
      </c>
      <c r="H189">
        <f t="shared" si="35"/>
        <v>1000</v>
      </c>
      <c r="I189" s="18">
        <f t="shared" si="26"/>
        <v>0.79400000000000004</v>
      </c>
      <c r="J189">
        <f t="shared" si="27"/>
        <v>66.929788888888879</v>
      </c>
      <c r="K189">
        <f t="shared" si="28"/>
        <v>7.0555555555555927E-3</v>
      </c>
      <c r="L189" s="18">
        <f t="shared" si="29"/>
        <v>0.125</v>
      </c>
      <c r="M189" s="17">
        <f t="shared" si="30"/>
        <v>4.9320555555555554</v>
      </c>
      <c r="N189" s="16">
        <f t="shared" si="31"/>
        <v>61.997733333333322</v>
      </c>
      <c r="O189">
        <f t="shared" si="32"/>
        <v>0</v>
      </c>
      <c r="P189">
        <f t="shared" si="33"/>
        <v>12.399546666666666</v>
      </c>
      <c r="Q189">
        <f>SUM($P$2:P189)-SUM($O$2:O189)+SUM($R$2:R188)</f>
        <v>82.521896402777884</v>
      </c>
      <c r="R189">
        <f t="shared" si="34"/>
        <v>0</v>
      </c>
    </row>
    <row r="190" spans="1:18" x14ac:dyDescent="0.25">
      <c r="A190" s="8">
        <v>42193</v>
      </c>
      <c r="B190" s="9">
        <v>0.17633101851851851</v>
      </c>
      <c r="C190" s="9">
        <v>0.8775694444444444</v>
      </c>
      <c r="D190" s="10">
        <v>20.8</v>
      </c>
      <c r="E190" s="11">
        <v>84.4</v>
      </c>
      <c r="F190">
        <f t="shared" si="24"/>
        <v>7</v>
      </c>
      <c r="G190" s="6">
        <f t="shared" si="25"/>
        <v>16.829722222222223</v>
      </c>
      <c r="H190">
        <f t="shared" si="35"/>
        <v>1000</v>
      </c>
      <c r="I190" s="18">
        <f t="shared" si="26"/>
        <v>0.15599999999999992</v>
      </c>
      <c r="J190">
        <f t="shared" si="27"/>
        <v>13.127183333333326</v>
      </c>
      <c r="K190">
        <f t="shared" si="28"/>
        <v>8.5138888888888434E-3</v>
      </c>
      <c r="L190" s="18">
        <f t="shared" si="29"/>
        <v>4.9999999999999822E-2</v>
      </c>
      <c r="M190" s="17">
        <f t="shared" si="30"/>
        <v>4.8585138888888881</v>
      </c>
      <c r="N190" s="16">
        <f t="shared" si="31"/>
        <v>8.2686694444444377</v>
      </c>
      <c r="O190">
        <f t="shared" si="32"/>
        <v>0</v>
      </c>
      <c r="P190">
        <f t="shared" si="33"/>
        <v>1.6537338888888877</v>
      </c>
      <c r="Q190">
        <f>SUM($P$2:P190)-SUM($O$2:O190)+SUM($R$2:R189)</f>
        <v>84.175630291666721</v>
      </c>
      <c r="R190">
        <f t="shared" si="34"/>
        <v>0</v>
      </c>
    </row>
    <row r="191" spans="1:18" x14ac:dyDescent="0.25">
      <c r="A191" s="12">
        <v>42194</v>
      </c>
      <c r="B191" s="13">
        <v>0.17707175925925925</v>
      </c>
      <c r="C191" s="13">
        <v>0.87702546296296291</v>
      </c>
      <c r="D191" s="14">
        <v>15.8</v>
      </c>
      <c r="E191" s="15">
        <v>56.8</v>
      </c>
      <c r="F191">
        <f t="shared" si="24"/>
        <v>7</v>
      </c>
      <c r="G191" s="6">
        <f t="shared" si="25"/>
        <v>16.798888888888889</v>
      </c>
      <c r="H191">
        <f t="shared" si="35"/>
        <v>1000</v>
      </c>
      <c r="I191" s="18">
        <f t="shared" si="26"/>
        <v>0.43200000000000005</v>
      </c>
      <c r="J191">
        <f t="shared" si="27"/>
        <v>36.285600000000002</v>
      </c>
      <c r="K191">
        <f t="shared" si="28"/>
        <v>1.0055555555555529E-2</v>
      </c>
      <c r="L191" s="18">
        <f t="shared" si="29"/>
        <v>1.2999999999999998</v>
      </c>
      <c r="M191" s="17">
        <f t="shared" si="30"/>
        <v>6.1100555555555554</v>
      </c>
      <c r="N191" s="16">
        <f t="shared" si="31"/>
        <v>30.175544444444448</v>
      </c>
      <c r="O191">
        <f t="shared" si="32"/>
        <v>0</v>
      </c>
      <c r="P191">
        <f t="shared" si="33"/>
        <v>6.0351088888888897</v>
      </c>
      <c r="Q191">
        <f>SUM($P$2:P191)-SUM($O$2:O191)+SUM($R$2:R190)</f>
        <v>90.210739180555606</v>
      </c>
      <c r="R191">
        <f t="shared" si="34"/>
        <v>0</v>
      </c>
    </row>
    <row r="192" spans="1:18" x14ac:dyDescent="0.25">
      <c r="A192" s="8">
        <v>42195</v>
      </c>
      <c r="B192" s="9">
        <v>0.17783564814814815</v>
      </c>
      <c r="C192" s="9">
        <v>0.8764467592592593</v>
      </c>
      <c r="D192" s="10">
        <v>13.5</v>
      </c>
      <c r="E192" s="11">
        <v>88.9</v>
      </c>
      <c r="F192">
        <f t="shared" si="24"/>
        <v>7</v>
      </c>
      <c r="G192" s="6">
        <f t="shared" si="25"/>
        <v>16.766666666666669</v>
      </c>
      <c r="H192">
        <f t="shared" si="35"/>
        <v>1000</v>
      </c>
      <c r="I192" s="18">
        <f t="shared" si="26"/>
        <v>0.11099999999999999</v>
      </c>
      <c r="J192">
        <f t="shared" si="27"/>
        <v>9.3055000000000003</v>
      </c>
      <c r="K192">
        <f t="shared" si="28"/>
        <v>1.1666666666666537E-2</v>
      </c>
      <c r="L192" s="18">
        <f t="shared" si="29"/>
        <v>1.875</v>
      </c>
      <c r="M192" s="17">
        <f t="shared" si="30"/>
        <v>6.6866666666666665</v>
      </c>
      <c r="N192" s="16">
        <f t="shared" si="31"/>
        <v>2.6188333333333338</v>
      </c>
      <c r="O192">
        <f t="shared" si="32"/>
        <v>0</v>
      </c>
      <c r="P192">
        <f t="shared" si="33"/>
        <v>0.52376666666666682</v>
      </c>
      <c r="Q192">
        <f>SUM($P$2:P192)-SUM($O$2:O192)+SUM($R$2:R191)</f>
        <v>90.734505847222295</v>
      </c>
      <c r="R192">
        <f t="shared" si="34"/>
        <v>0</v>
      </c>
    </row>
    <row r="193" spans="1:18" x14ac:dyDescent="0.25">
      <c r="A193" s="12">
        <v>42196</v>
      </c>
      <c r="B193" s="13">
        <v>0.17862268518518518</v>
      </c>
      <c r="C193" s="13">
        <v>0.87582175925925931</v>
      </c>
      <c r="D193" s="14">
        <v>14.8</v>
      </c>
      <c r="E193" s="15">
        <v>88.9</v>
      </c>
      <c r="F193">
        <f t="shared" si="24"/>
        <v>7</v>
      </c>
      <c r="G193" s="6">
        <f t="shared" si="25"/>
        <v>16.732777777777777</v>
      </c>
      <c r="H193">
        <f t="shared" si="35"/>
        <v>1000</v>
      </c>
      <c r="I193" s="18">
        <f t="shared" si="26"/>
        <v>0.11099999999999999</v>
      </c>
      <c r="J193">
        <f t="shared" si="27"/>
        <v>9.2866916666666661</v>
      </c>
      <c r="K193">
        <f t="shared" si="28"/>
        <v>1.3361111111111157E-2</v>
      </c>
      <c r="L193" s="18">
        <f t="shared" si="29"/>
        <v>1.5499999999999998</v>
      </c>
      <c r="M193" s="17">
        <f t="shared" si="30"/>
        <v>6.3633611111111108</v>
      </c>
      <c r="N193" s="16">
        <f t="shared" si="31"/>
        <v>2.9233305555555553</v>
      </c>
      <c r="O193">
        <f t="shared" si="32"/>
        <v>0</v>
      </c>
      <c r="P193">
        <f t="shared" si="33"/>
        <v>0.58466611111111111</v>
      </c>
      <c r="Q193">
        <f>SUM($P$2:P193)-SUM($O$2:O193)+SUM($R$2:R192)</f>
        <v>91.319171958333413</v>
      </c>
      <c r="R193">
        <f t="shared" si="34"/>
        <v>0</v>
      </c>
    </row>
    <row r="194" spans="1:18" x14ac:dyDescent="0.25">
      <c r="A194" s="8">
        <v>42197</v>
      </c>
      <c r="B194" s="9">
        <v>0.17944444444444443</v>
      </c>
      <c r="C194" s="9">
        <v>0.87516203703703699</v>
      </c>
      <c r="D194" s="10">
        <v>17.3</v>
      </c>
      <c r="E194" s="11">
        <v>74.099999999999994</v>
      </c>
      <c r="F194">
        <f t="shared" si="24"/>
        <v>7</v>
      </c>
      <c r="G194" s="6">
        <f t="shared" si="25"/>
        <v>16.697222222222223</v>
      </c>
      <c r="H194">
        <f t="shared" si="35"/>
        <v>1000</v>
      </c>
      <c r="I194" s="18">
        <f t="shared" si="26"/>
        <v>0.25900000000000001</v>
      </c>
      <c r="J194">
        <f t="shared" si="27"/>
        <v>21.622902777777778</v>
      </c>
      <c r="K194">
        <f t="shared" si="28"/>
        <v>1.5138888888888858E-2</v>
      </c>
      <c r="L194" s="18">
        <f t="shared" si="29"/>
        <v>0.92499999999999982</v>
      </c>
      <c r="M194" s="17">
        <f t="shared" si="30"/>
        <v>5.7401388888888887</v>
      </c>
      <c r="N194" s="16">
        <f t="shared" si="31"/>
        <v>15.882763888888888</v>
      </c>
      <c r="O194">
        <f t="shared" si="32"/>
        <v>0</v>
      </c>
      <c r="P194">
        <f t="shared" si="33"/>
        <v>3.1765527777777778</v>
      </c>
      <c r="Q194">
        <f>SUM($P$2:P194)-SUM($O$2:O194)+SUM($R$2:R193)</f>
        <v>94.495724736111242</v>
      </c>
      <c r="R194">
        <f t="shared" si="34"/>
        <v>0</v>
      </c>
    </row>
    <row r="195" spans="1:18" x14ac:dyDescent="0.25">
      <c r="A195" s="12">
        <v>42198</v>
      </c>
      <c r="B195" s="13">
        <v>0.18027777777777779</v>
      </c>
      <c r="C195" s="13">
        <v>0.8744791666666667</v>
      </c>
      <c r="D195" s="14">
        <v>15.9</v>
      </c>
      <c r="E195" s="15">
        <v>91.4</v>
      </c>
      <c r="F195">
        <f t="shared" ref="F195:F258" si="36">MONTH(A195)</f>
        <v>7</v>
      </c>
      <c r="G195" s="6">
        <f t="shared" ref="G195:G258" si="37">(C195-B195)*24</f>
        <v>16.660833333333336</v>
      </c>
      <c r="H195">
        <f t="shared" si="35"/>
        <v>1000</v>
      </c>
      <c r="I195" s="18">
        <f t="shared" ref="I195:I258" si="38">1-E195/100</f>
        <v>8.5999999999999965E-2</v>
      </c>
      <c r="J195">
        <f t="shared" ref="J195:J258" si="39">($S$5*H195*$S$3*G195*I195)/1000</f>
        <v>7.1641583333333321</v>
      </c>
      <c r="K195">
        <f t="shared" ref="K195:K258" si="40">IF(G195&lt;17,50*(17-G195)/1000,0)</f>
        <v>1.6958333333333186E-2</v>
      </c>
      <c r="L195" s="18">
        <f t="shared" ref="L195:L258" si="41">IF(D195&gt;=21,0,(21-D195)*250/1000)</f>
        <v>1.2749999999999999</v>
      </c>
      <c r="M195" s="17">
        <f t="shared" ref="M195:M258" si="42">$S$7+K195+L195</f>
        <v>6.0919583333333325</v>
      </c>
      <c r="N195" s="16">
        <f t="shared" ref="N195:N258" si="43">J195-M195</f>
        <v>1.0721999999999996</v>
      </c>
      <c r="O195">
        <f t="shared" ref="O195:O258" si="44">IF(N195&lt;0,ABS(N195)*0.5,0)</f>
        <v>0</v>
      </c>
      <c r="P195">
        <f t="shared" ref="P195:P258" si="45">IF(N195&gt;0,N195*0.2,0)</f>
        <v>0.21443999999999994</v>
      </c>
      <c r="Q195">
        <f>SUM($P$2:P195)-SUM($O$2:O195)+SUM($R$2:R194)</f>
        <v>94.71016473611121</v>
      </c>
      <c r="R195">
        <f t="shared" ref="R195:R258" si="46">-IF(F196&lt;&gt;F195,ROUND(Q195,2),0)</f>
        <v>0</v>
      </c>
    </row>
    <row r="196" spans="1:18" x14ac:dyDescent="0.25">
      <c r="A196" s="8">
        <v>42199</v>
      </c>
      <c r="B196" s="9">
        <v>0.18114583333333334</v>
      </c>
      <c r="C196" s="9">
        <v>0.87375000000000003</v>
      </c>
      <c r="D196" s="10" t="s">
        <v>31</v>
      </c>
      <c r="E196" s="11">
        <v>71.2</v>
      </c>
      <c r="F196">
        <f t="shared" si="36"/>
        <v>7</v>
      </c>
      <c r="G196" s="6">
        <f t="shared" si="37"/>
        <v>16.622500000000002</v>
      </c>
      <c r="H196">
        <f t="shared" ref="H196:H259" si="47">IF(F196&gt;F195,IF(F196=7,H195,IF(F196&lt;7,H195+100,H195-100)),H195)</f>
        <v>1000</v>
      </c>
      <c r="I196" s="18">
        <f t="shared" si="38"/>
        <v>0.28799999999999992</v>
      </c>
      <c r="J196">
        <f t="shared" si="39"/>
        <v>23.936399999999999</v>
      </c>
      <c r="K196">
        <f t="shared" si="40"/>
        <v>1.8874999999999885E-2</v>
      </c>
      <c r="L196" s="18">
        <f t="shared" si="41"/>
        <v>0</v>
      </c>
      <c r="M196" s="17">
        <f t="shared" si="42"/>
        <v>4.8188749999999994</v>
      </c>
      <c r="N196" s="16">
        <f t="shared" si="43"/>
        <v>19.117525000000001</v>
      </c>
      <c r="O196">
        <f t="shared" si="44"/>
        <v>0</v>
      </c>
      <c r="P196">
        <f t="shared" si="45"/>
        <v>3.8235050000000004</v>
      </c>
      <c r="Q196">
        <f>SUM($P$2:P196)-SUM($O$2:O196)+SUM($R$2:R195)</f>
        <v>98.533669736111165</v>
      </c>
      <c r="R196">
        <f t="shared" si="46"/>
        <v>0</v>
      </c>
    </row>
    <row r="197" spans="1:18" x14ac:dyDescent="0.25">
      <c r="A197" s="12">
        <v>42200</v>
      </c>
      <c r="B197" s="13">
        <v>0.18203703703703702</v>
      </c>
      <c r="C197" s="13">
        <v>0.87298611111111113</v>
      </c>
      <c r="D197" s="14" t="s">
        <v>31</v>
      </c>
      <c r="E197" s="15">
        <v>39.1</v>
      </c>
      <c r="F197">
        <f t="shared" si="36"/>
        <v>7</v>
      </c>
      <c r="G197" s="6">
        <f t="shared" si="37"/>
        <v>16.582777777777778</v>
      </c>
      <c r="H197">
        <f t="shared" si="47"/>
        <v>1000</v>
      </c>
      <c r="I197" s="18">
        <f t="shared" si="38"/>
        <v>0.60899999999999999</v>
      </c>
      <c r="J197">
        <f t="shared" si="39"/>
        <v>50.494558333333337</v>
      </c>
      <c r="K197">
        <f t="shared" si="40"/>
        <v>2.0861111111111087E-2</v>
      </c>
      <c r="L197" s="18">
        <f t="shared" si="41"/>
        <v>0</v>
      </c>
      <c r="M197" s="17">
        <f t="shared" si="42"/>
        <v>4.8208611111111113</v>
      </c>
      <c r="N197" s="16">
        <f t="shared" si="43"/>
        <v>45.673697222222224</v>
      </c>
      <c r="O197">
        <f t="shared" si="44"/>
        <v>0</v>
      </c>
      <c r="P197">
        <f t="shared" si="45"/>
        <v>9.1347394444444454</v>
      </c>
      <c r="Q197">
        <f>SUM($P$2:P197)-SUM($O$2:O197)+SUM($R$2:R196)</f>
        <v>107.66840918055561</v>
      </c>
      <c r="R197">
        <f t="shared" si="46"/>
        <v>0</v>
      </c>
    </row>
    <row r="198" spans="1:18" x14ac:dyDescent="0.25">
      <c r="A198" s="8">
        <v>42201</v>
      </c>
      <c r="B198" s="9">
        <v>0.1829513888888889</v>
      </c>
      <c r="C198" s="9">
        <v>0.87219907407407404</v>
      </c>
      <c r="D198" s="10">
        <v>16.399999999999999</v>
      </c>
      <c r="E198" s="11">
        <v>42.8</v>
      </c>
      <c r="F198">
        <f t="shared" si="36"/>
        <v>7</v>
      </c>
      <c r="G198" s="6">
        <f t="shared" si="37"/>
        <v>16.541944444444447</v>
      </c>
      <c r="H198">
        <f t="shared" si="47"/>
        <v>1000</v>
      </c>
      <c r="I198" s="18">
        <f t="shared" si="38"/>
        <v>0.57200000000000006</v>
      </c>
      <c r="J198">
        <f t="shared" si="39"/>
        <v>47.309961111111122</v>
      </c>
      <c r="K198">
        <f t="shared" si="40"/>
        <v>2.2902777777777671E-2</v>
      </c>
      <c r="L198" s="18">
        <f t="shared" si="41"/>
        <v>1.1500000000000004</v>
      </c>
      <c r="M198" s="17">
        <f t="shared" si="42"/>
        <v>5.9729027777777777</v>
      </c>
      <c r="N198" s="16">
        <f t="shared" si="43"/>
        <v>41.337058333333346</v>
      </c>
      <c r="O198">
        <f t="shared" si="44"/>
        <v>0</v>
      </c>
      <c r="P198">
        <f t="shared" si="45"/>
        <v>8.2674116666666695</v>
      </c>
      <c r="Q198">
        <f>SUM($P$2:P198)-SUM($O$2:O198)+SUM($R$2:R197)</f>
        <v>115.93582084722232</v>
      </c>
      <c r="R198">
        <f t="shared" si="46"/>
        <v>0</v>
      </c>
    </row>
    <row r="199" spans="1:18" x14ac:dyDescent="0.25">
      <c r="A199" s="12">
        <v>42202</v>
      </c>
      <c r="B199" s="13">
        <v>0.18388888888888888</v>
      </c>
      <c r="C199" s="13">
        <v>0.87137731481481484</v>
      </c>
      <c r="D199" s="14">
        <v>17.399999999999999</v>
      </c>
      <c r="E199" s="15">
        <v>28.4</v>
      </c>
      <c r="F199">
        <f t="shared" si="36"/>
        <v>7</v>
      </c>
      <c r="G199" s="6">
        <f t="shared" si="37"/>
        <v>16.499722222222225</v>
      </c>
      <c r="H199">
        <f t="shared" si="47"/>
        <v>1000</v>
      </c>
      <c r="I199" s="18">
        <f t="shared" si="38"/>
        <v>0.71599999999999997</v>
      </c>
      <c r="J199">
        <f t="shared" si="39"/>
        <v>59.069005555555556</v>
      </c>
      <c r="K199">
        <f t="shared" si="40"/>
        <v>2.5013888888888759E-2</v>
      </c>
      <c r="L199" s="18">
        <f t="shared" si="41"/>
        <v>0.90000000000000036</v>
      </c>
      <c r="M199" s="17">
        <f t="shared" si="42"/>
        <v>5.7250138888888893</v>
      </c>
      <c r="N199" s="16">
        <f t="shared" si="43"/>
        <v>53.343991666666668</v>
      </c>
      <c r="O199">
        <f t="shared" si="44"/>
        <v>0</v>
      </c>
      <c r="P199">
        <f t="shared" si="45"/>
        <v>10.668798333333335</v>
      </c>
      <c r="Q199">
        <f>SUM($P$2:P199)-SUM($O$2:O199)+SUM($R$2:R198)</f>
        <v>126.60461918055569</v>
      </c>
      <c r="R199">
        <f t="shared" si="46"/>
        <v>0</v>
      </c>
    </row>
    <row r="200" spans="1:18" x14ac:dyDescent="0.25">
      <c r="A200" s="8">
        <v>42203</v>
      </c>
      <c r="B200" s="9">
        <v>0.18483796296296295</v>
      </c>
      <c r="C200" s="9">
        <v>0.8705208333333333</v>
      </c>
      <c r="D200" s="10">
        <v>19.7</v>
      </c>
      <c r="E200" s="11">
        <v>48.1</v>
      </c>
      <c r="F200">
        <f t="shared" si="36"/>
        <v>7</v>
      </c>
      <c r="G200" s="6">
        <f t="shared" si="37"/>
        <v>16.456388888888888</v>
      </c>
      <c r="H200">
        <f t="shared" si="47"/>
        <v>1000</v>
      </c>
      <c r="I200" s="18">
        <f t="shared" si="38"/>
        <v>0.51899999999999991</v>
      </c>
      <c r="J200">
        <f t="shared" si="39"/>
        <v>42.704329166666653</v>
      </c>
      <c r="K200">
        <f t="shared" si="40"/>
        <v>2.7180555555555586E-2</v>
      </c>
      <c r="L200" s="18">
        <f t="shared" si="41"/>
        <v>0.32500000000000018</v>
      </c>
      <c r="M200" s="17">
        <f t="shared" si="42"/>
        <v>5.1521805555555558</v>
      </c>
      <c r="N200" s="16">
        <f t="shared" si="43"/>
        <v>37.5521486111111</v>
      </c>
      <c r="O200">
        <f t="shared" si="44"/>
        <v>0</v>
      </c>
      <c r="P200">
        <f t="shared" si="45"/>
        <v>7.5104297222222201</v>
      </c>
      <c r="Q200">
        <f>SUM($P$2:P200)-SUM($O$2:O200)+SUM($R$2:R199)</f>
        <v>134.11504890277786</v>
      </c>
      <c r="R200">
        <f t="shared" si="46"/>
        <v>0</v>
      </c>
    </row>
    <row r="201" spans="1:18" x14ac:dyDescent="0.25">
      <c r="A201" s="12">
        <v>42204</v>
      </c>
      <c r="B201" s="13">
        <v>0.18581018518518519</v>
      </c>
      <c r="C201" s="13">
        <v>0.86962962962962964</v>
      </c>
      <c r="D201" s="14">
        <v>20.100000000000001</v>
      </c>
      <c r="E201" s="15">
        <v>61.8</v>
      </c>
      <c r="F201">
        <f t="shared" si="36"/>
        <v>7</v>
      </c>
      <c r="G201" s="6">
        <f t="shared" si="37"/>
        <v>16.411666666666665</v>
      </c>
      <c r="H201">
        <f t="shared" si="47"/>
        <v>1000</v>
      </c>
      <c r="I201" s="18">
        <f t="shared" si="38"/>
        <v>0.38200000000000001</v>
      </c>
      <c r="J201">
        <f t="shared" si="39"/>
        <v>31.346283333333332</v>
      </c>
      <c r="K201">
        <f t="shared" si="40"/>
        <v>2.9416666666666737E-2</v>
      </c>
      <c r="L201" s="18">
        <f t="shared" si="41"/>
        <v>0.22499999999999967</v>
      </c>
      <c r="M201" s="17">
        <f t="shared" si="42"/>
        <v>5.0544166666666666</v>
      </c>
      <c r="N201" s="16">
        <f t="shared" si="43"/>
        <v>26.291866666666664</v>
      </c>
      <c r="O201">
        <f t="shared" si="44"/>
        <v>0</v>
      </c>
      <c r="P201">
        <f t="shared" si="45"/>
        <v>5.2583733333333331</v>
      </c>
      <c r="Q201">
        <f>SUM($P$2:P201)-SUM($O$2:O201)+SUM($R$2:R200)</f>
        <v>139.3734222361112</v>
      </c>
      <c r="R201">
        <f t="shared" si="46"/>
        <v>0</v>
      </c>
    </row>
    <row r="202" spans="1:18" x14ac:dyDescent="0.25">
      <c r="A202" s="8">
        <v>42205</v>
      </c>
      <c r="B202" s="9">
        <v>0.18680555555555556</v>
      </c>
      <c r="C202" s="9">
        <v>0.86871527777777779</v>
      </c>
      <c r="D202" s="10">
        <v>15.1</v>
      </c>
      <c r="E202" s="11">
        <v>77.400000000000006</v>
      </c>
      <c r="F202">
        <f t="shared" si="36"/>
        <v>7</v>
      </c>
      <c r="G202" s="6">
        <f t="shared" si="37"/>
        <v>16.365833333333335</v>
      </c>
      <c r="H202">
        <f t="shared" si="47"/>
        <v>1000</v>
      </c>
      <c r="I202" s="18">
        <f t="shared" si="38"/>
        <v>0.22599999999999998</v>
      </c>
      <c r="J202">
        <f t="shared" si="39"/>
        <v>18.493391666666668</v>
      </c>
      <c r="K202">
        <f t="shared" si="40"/>
        <v>3.1708333333333269E-2</v>
      </c>
      <c r="L202" s="18">
        <f t="shared" si="41"/>
        <v>1.4750000000000001</v>
      </c>
      <c r="M202" s="17">
        <f t="shared" si="42"/>
        <v>6.3067083333333329</v>
      </c>
      <c r="N202" s="16">
        <f t="shared" si="43"/>
        <v>12.186683333333335</v>
      </c>
      <c r="O202">
        <f t="shared" si="44"/>
        <v>0</v>
      </c>
      <c r="P202">
        <f t="shared" si="45"/>
        <v>2.4373366666666669</v>
      </c>
      <c r="Q202">
        <f>SUM($P$2:P202)-SUM($O$2:O202)+SUM($R$2:R201)</f>
        <v>141.81075890277782</v>
      </c>
      <c r="R202">
        <f t="shared" si="46"/>
        <v>0</v>
      </c>
    </row>
    <row r="203" spans="1:18" x14ac:dyDescent="0.25">
      <c r="A203" s="12">
        <v>42206</v>
      </c>
      <c r="B203" s="13">
        <v>0.18781249999999999</v>
      </c>
      <c r="C203" s="13">
        <v>0.86776620370370372</v>
      </c>
      <c r="D203" s="14">
        <v>18.100000000000001</v>
      </c>
      <c r="E203" s="15">
        <v>28.8</v>
      </c>
      <c r="F203">
        <f t="shared" si="36"/>
        <v>7</v>
      </c>
      <c r="G203" s="6">
        <f t="shared" si="37"/>
        <v>16.318888888888893</v>
      </c>
      <c r="H203">
        <f t="shared" si="47"/>
        <v>1000</v>
      </c>
      <c r="I203" s="18">
        <f t="shared" si="38"/>
        <v>0.71199999999999997</v>
      </c>
      <c r="J203">
        <f t="shared" si="39"/>
        <v>58.095244444444454</v>
      </c>
      <c r="K203">
        <f t="shared" si="40"/>
        <v>3.4055555555555374E-2</v>
      </c>
      <c r="L203" s="18">
        <f t="shared" si="41"/>
        <v>0.72499999999999964</v>
      </c>
      <c r="M203" s="17">
        <f t="shared" si="42"/>
        <v>5.5590555555555552</v>
      </c>
      <c r="N203" s="16">
        <f t="shared" si="43"/>
        <v>52.536188888888901</v>
      </c>
      <c r="O203">
        <f t="shared" si="44"/>
        <v>0</v>
      </c>
      <c r="P203">
        <f t="shared" si="45"/>
        <v>10.507237777777782</v>
      </c>
      <c r="Q203">
        <f>SUM($P$2:P203)-SUM($O$2:O203)+SUM($R$2:R202)</f>
        <v>152.31799668055555</v>
      </c>
      <c r="R203">
        <f t="shared" si="46"/>
        <v>0</v>
      </c>
    </row>
    <row r="204" spans="1:18" x14ac:dyDescent="0.25">
      <c r="A204" s="8">
        <v>42207</v>
      </c>
      <c r="B204" s="9">
        <v>0.18884259259259259</v>
      </c>
      <c r="C204" s="9">
        <v>0.86678240740740742</v>
      </c>
      <c r="D204" s="10">
        <v>20.6</v>
      </c>
      <c r="E204" s="11">
        <v>35.4</v>
      </c>
      <c r="F204">
        <f t="shared" si="36"/>
        <v>7</v>
      </c>
      <c r="G204" s="6">
        <f t="shared" si="37"/>
        <v>16.270555555555553</v>
      </c>
      <c r="H204">
        <f t="shared" si="47"/>
        <v>1000</v>
      </c>
      <c r="I204" s="18">
        <f t="shared" si="38"/>
        <v>0.64600000000000002</v>
      </c>
      <c r="J204">
        <f t="shared" si="39"/>
        <v>52.553894444444438</v>
      </c>
      <c r="K204">
        <f t="shared" si="40"/>
        <v>3.6472222222222329E-2</v>
      </c>
      <c r="L204" s="18">
        <f t="shared" si="41"/>
        <v>9.9999999999999645E-2</v>
      </c>
      <c r="M204" s="17">
        <f t="shared" si="42"/>
        <v>4.9364722222222222</v>
      </c>
      <c r="N204" s="16">
        <f t="shared" si="43"/>
        <v>47.617422222222217</v>
      </c>
      <c r="O204">
        <f t="shared" si="44"/>
        <v>0</v>
      </c>
      <c r="P204">
        <f t="shared" si="45"/>
        <v>9.5234844444444438</v>
      </c>
      <c r="Q204">
        <f>SUM($P$2:P204)-SUM($O$2:O204)+SUM($R$2:R203)</f>
        <v>161.84148112499997</v>
      </c>
      <c r="R204">
        <f t="shared" si="46"/>
        <v>0</v>
      </c>
    </row>
    <row r="205" spans="1:18" x14ac:dyDescent="0.25">
      <c r="A205" s="12">
        <v>42208</v>
      </c>
      <c r="B205" s="13">
        <v>0.18988425925925925</v>
      </c>
      <c r="C205" s="13">
        <v>0.86577546296296293</v>
      </c>
      <c r="D205" s="14">
        <v>18.5</v>
      </c>
      <c r="E205" s="15">
        <v>54.8</v>
      </c>
      <c r="F205">
        <f t="shared" si="36"/>
        <v>7</v>
      </c>
      <c r="G205" s="6">
        <f t="shared" si="37"/>
        <v>16.221388888888889</v>
      </c>
      <c r="H205">
        <f t="shared" si="47"/>
        <v>1000</v>
      </c>
      <c r="I205" s="18">
        <f t="shared" si="38"/>
        <v>0.45200000000000007</v>
      </c>
      <c r="J205">
        <f t="shared" si="39"/>
        <v>36.660338888888894</v>
      </c>
      <c r="K205">
        <f t="shared" si="40"/>
        <v>3.8930555555555559E-2</v>
      </c>
      <c r="L205" s="18">
        <f t="shared" si="41"/>
        <v>0.625</v>
      </c>
      <c r="M205" s="17">
        <f t="shared" si="42"/>
        <v>5.4639305555555557</v>
      </c>
      <c r="N205" s="16">
        <f t="shared" si="43"/>
        <v>31.196408333333338</v>
      </c>
      <c r="O205">
        <f t="shared" si="44"/>
        <v>0</v>
      </c>
      <c r="P205">
        <f t="shared" si="45"/>
        <v>6.2392816666666677</v>
      </c>
      <c r="Q205">
        <f>SUM($P$2:P205)-SUM($O$2:O205)+SUM($R$2:R204)</f>
        <v>168.08076279166664</v>
      </c>
      <c r="R205">
        <f t="shared" si="46"/>
        <v>0</v>
      </c>
    </row>
    <row r="206" spans="1:18" x14ac:dyDescent="0.25">
      <c r="A206" s="8">
        <v>42209</v>
      </c>
      <c r="B206" s="9">
        <v>0.19093750000000001</v>
      </c>
      <c r="C206" s="9">
        <v>0.86474537037037036</v>
      </c>
      <c r="D206" s="10">
        <v>17.5</v>
      </c>
      <c r="E206" s="11">
        <v>45.3</v>
      </c>
      <c r="F206">
        <f t="shared" si="36"/>
        <v>7</v>
      </c>
      <c r="G206" s="6">
        <f t="shared" si="37"/>
        <v>16.171388888888888</v>
      </c>
      <c r="H206">
        <f t="shared" si="47"/>
        <v>1000</v>
      </c>
      <c r="I206" s="18">
        <f t="shared" si="38"/>
        <v>0.54700000000000004</v>
      </c>
      <c r="J206">
        <f t="shared" si="39"/>
        <v>44.228748611111115</v>
      </c>
      <c r="K206">
        <f t="shared" si="40"/>
        <v>4.1430555555555595E-2</v>
      </c>
      <c r="L206" s="18">
        <f t="shared" si="41"/>
        <v>0.875</v>
      </c>
      <c r="M206" s="17">
        <f t="shared" si="42"/>
        <v>5.7164305555555552</v>
      </c>
      <c r="N206" s="16">
        <f t="shared" si="43"/>
        <v>38.512318055555561</v>
      </c>
      <c r="O206">
        <f t="shared" si="44"/>
        <v>0</v>
      </c>
      <c r="P206">
        <f t="shared" si="45"/>
        <v>7.7024636111111127</v>
      </c>
      <c r="Q206">
        <f>SUM($P$2:P206)-SUM($O$2:O206)+SUM($R$2:R205)</f>
        <v>175.7832264027777</v>
      </c>
      <c r="R206">
        <f t="shared" si="46"/>
        <v>0</v>
      </c>
    </row>
    <row r="207" spans="1:18" x14ac:dyDescent="0.25">
      <c r="A207" s="12">
        <v>42210</v>
      </c>
      <c r="B207" s="13">
        <v>0.1920138888888889</v>
      </c>
      <c r="C207" s="13">
        <v>0.86368055555555556</v>
      </c>
      <c r="D207" s="14">
        <v>21.4</v>
      </c>
      <c r="E207" s="15">
        <v>63.4</v>
      </c>
      <c r="F207">
        <f t="shared" si="36"/>
        <v>7</v>
      </c>
      <c r="G207" s="6">
        <f t="shared" si="37"/>
        <v>16.119999999999997</v>
      </c>
      <c r="H207">
        <f t="shared" si="47"/>
        <v>1000</v>
      </c>
      <c r="I207" s="18">
        <f t="shared" si="38"/>
        <v>0.36599999999999999</v>
      </c>
      <c r="J207">
        <f t="shared" si="39"/>
        <v>29.499599999999994</v>
      </c>
      <c r="K207">
        <f t="shared" si="40"/>
        <v>4.4000000000000129E-2</v>
      </c>
      <c r="L207" s="18">
        <f t="shared" si="41"/>
        <v>0</v>
      </c>
      <c r="M207" s="17">
        <f t="shared" si="42"/>
        <v>4.8440000000000003</v>
      </c>
      <c r="N207" s="16">
        <f t="shared" si="43"/>
        <v>24.655599999999993</v>
      </c>
      <c r="O207">
        <f t="shared" si="44"/>
        <v>0</v>
      </c>
      <c r="P207">
        <f t="shared" si="45"/>
        <v>4.9311199999999991</v>
      </c>
      <c r="Q207">
        <f>SUM($P$2:P207)-SUM($O$2:O207)+SUM($R$2:R206)</f>
        <v>180.71434640277766</v>
      </c>
      <c r="R207">
        <f t="shared" si="46"/>
        <v>0</v>
      </c>
    </row>
    <row r="208" spans="1:18" x14ac:dyDescent="0.25">
      <c r="A208" s="8">
        <v>42211</v>
      </c>
      <c r="B208" s="9">
        <v>0.19310185185185186</v>
      </c>
      <c r="C208" s="9">
        <v>0.86259259259259258</v>
      </c>
      <c r="D208" s="10">
        <v>16.399999999999999</v>
      </c>
      <c r="E208" s="11">
        <v>79.900000000000006</v>
      </c>
      <c r="F208">
        <f t="shared" si="36"/>
        <v>7</v>
      </c>
      <c r="G208" s="6">
        <f t="shared" si="37"/>
        <v>16.067777777777778</v>
      </c>
      <c r="H208">
        <f t="shared" si="47"/>
        <v>1000</v>
      </c>
      <c r="I208" s="18">
        <f t="shared" si="38"/>
        <v>0.20099999999999996</v>
      </c>
      <c r="J208">
        <f t="shared" si="39"/>
        <v>16.148116666666663</v>
      </c>
      <c r="K208">
        <f t="shared" si="40"/>
        <v>4.6611111111111117E-2</v>
      </c>
      <c r="L208" s="18">
        <f t="shared" si="41"/>
        <v>1.1500000000000004</v>
      </c>
      <c r="M208" s="17">
        <f t="shared" si="42"/>
        <v>5.9966111111111111</v>
      </c>
      <c r="N208" s="16">
        <f t="shared" si="43"/>
        <v>10.151505555555552</v>
      </c>
      <c r="O208">
        <f t="shared" si="44"/>
        <v>0</v>
      </c>
      <c r="P208">
        <f t="shared" si="45"/>
        <v>2.0303011111111107</v>
      </c>
      <c r="Q208">
        <f>SUM($P$2:P208)-SUM($O$2:O208)+SUM($R$2:R207)</f>
        <v>182.74464751388882</v>
      </c>
      <c r="R208">
        <f t="shared" si="46"/>
        <v>0</v>
      </c>
    </row>
    <row r="209" spans="1:18" x14ac:dyDescent="0.25">
      <c r="A209" s="12">
        <v>42212</v>
      </c>
      <c r="B209" s="13">
        <v>0.19420138888888888</v>
      </c>
      <c r="C209" s="13">
        <v>0.86148148148148151</v>
      </c>
      <c r="D209" s="14" t="s">
        <v>29</v>
      </c>
      <c r="E209" s="15" t="s">
        <v>32</v>
      </c>
      <c r="F209">
        <f t="shared" si="36"/>
        <v>7</v>
      </c>
      <c r="G209" s="6">
        <f t="shared" si="37"/>
        <v>16.014722222222222</v>
      </c>
      <c r="H209">
        <f t="shared" si="47"/>
        <v>1000</v>
      </c>
      <c r="I209" s="18">
        <f t="shared" si="38"/>
        <v>0.39</v>
      </c>
      <c r="J209">
        <f t="shared" si="39"/>
        <v>31.228708333333334</v>
      </c>
      <c r="K209">
        <f t="shared" si="40"/>
        <v>4.9263888888888906E-2</v>
      </c>
      <c r="L209" s="18">
        <f t="shared" si="41"/>
        <v>0</v>
      </c>
      <c r="M209" s="17">
        <f t="shared" si="42"/>
        <v>4.8492638888888884</v>
      </c>
      <c r="N209" s="16">
        <f t="shared" si="43"/>
        <v>26.379444444444445</v>
      </c>
      <c r="O209">
        <f t="shared" si="44"/>
        <v>0</v>
      </c>
      <c r="P209">
        <f t="shared" si="45"/>
        <v>5.2758888888888897</v>
      </c>
      <c r="Q209">
        <f>SUM($P$2:P209)-SUM($O$2:O209)+SUM($R$2:R208)</f>
        <v>188.02053640277768</v>
      </c>
      <c r="R209">
        <f t="shared" si="46"/>
        <v>0</v>
      </c>
    </row>
    <row r="210" spans="1:18" x14ac:dyDescent="0.25">
      <c r="A210" s="8">
        <v>42213</v>
      </c>
      <c r="B210" s="9">
        <v>0.1953125</v>
      </c>
      <c r="C210" s="9">
        <v>0.86033564814814811</v>
      </c>
      <c r="D210" s="10">
        <v>16.8</v>
      </c>
      <c r="E210" s="11">
        <v>80.7</v>
      </c>
      <c r="F210">
        <f t="shared" si="36"/>
        <v>7</v>
      </c>
      <c r="G210" s="6">
        <f t="shared" si="37"/>
        <v>15.960555555555555</v>
      </c>
      <c r="H210">
        <f t="shared" si="47"/>
        <v>1000</v>
      </c>
      <c r="I210" s="18">
        <f t="shared" si="38"/>
        <v>0.19299999999999995</v>
      </c>
      <c r="J210">
        <f t="shared" si="39"/>
        <v>15.401936111111105</v>
      </c>
      <c r="K210">
        <f t="shared" si="40"/>
        <v>5.1972222222222267E-2</v>
      </c>
      <c r="L210" s="18">
        <f t="shared" si="41"/>
        <v>1.0499999999999998</v>
      </c>
      <c r="M210" s="17">
        <f t="shared" si="42"/>
        <v>5.9019722222222217</v>
      </c>
      <c r="N210" s="16">
        <f t="shared" si="43"/>
        <v>9.4999638888888835</v>
      </c>
      <c r="O210">
        <f t="shared" si="44"/>
        <v>0</v>
      </c>
      <c r="P210">
        <f t="shared" si="45"/>
        <v>1.8999927777777768</v>
      </c>
      <c r="Q210">
        <f>SUM($P$2:P210)-SUM($O$2:O210)+SUM($R$2:R209)</f>
        <v>189.92052918055549</v>
      </c>
      <c r="R210">
        <f t="shared" si="46"/>
        <v>0</v>
      </c>
    </row>
    <row r="211" spans="1:18" x14ac:dyDescent="0.25">
      <c r="A211" s="12">
        <v>42214</v>
      </c>
      <c r="B211" s="13">
        <v>0.19642361111111112</v>
      </c>
      <c r="C211" s="13">
        <v>0.85917824074074078</v>
      </c>
      <c r="D211" s="14">
        <v>17.2</v>
      </c>
      <c r="E211" s="15">
        <v>72.900000000000006</v>
      </c>
      <c r="F211">
        <f t="shared" si="36"/>
        <v>7</v>
      </c>
      <c r="G211" s="6">
        <f t="shared" si="37"/>
        <v>15.906111111111111</v>
      </c>
      <c r="H211">
        <f t="shared" si="47"/>
        <v>1000</v>
      </c>
      <c r="I211" s="18">
        <f t="shared" si="38"/>
        <v>0.27099999999999991</v>
      </c>
      <c r="J211">
        <f t="shared" si="39"/>
        <v>21.552780555555547</v>
      </c>
      <c r="K211">
        <f t="shared" si="40"/>
        <v>5.4694444444444469E-2</v>
      </c>
      <c r="L211" s="18">
        <f t="shared" si="41"/>
        <v>0.95000000000000018</v>
      </c>
      <c r="M211" s="17">
        <f t="shared" si="42"/>
        <v>5.8046944444444444</v>
      </c>
      <c r="N211" s="16">
        <f t="shared" si="43"/>
        <v>15.748086111111103</v>
      </c>
      <c r="O211">
        <f t="shared" si="44"/>
        <v>0</v>
      </c>
      <c r="P211">
        <f t="shared" si="45"/>
        <v>3.1496172222222207</v>
      </c>
      <c r="Q211">
        <f>SUM($P$2:P211)-SUM($O$2:O211)+SUM($R$2:R210)</f>
        <v>193.07014640277771</v>
      </c>
      <c r="R211">
        <f t="shared" si="46"/>
        <v>0</v>
      </c>
    </row>
    <row r="212" spans="1:18" x14ac:dyDescent="0.25">
      <c r="A212" s="8">
        <v>42215</v>
      </c>
      <c r="B212" s="9">
        <v>0.19755787037037037</v>
      </c>
      <c r="C212" s="9">
        <v>0.85798611111111112</v>
      </c>
      <c r="D212" s="10">
        <v>14.7</v>
      </c>
      <c r="E212" s="11">
        <v>75.400000000000006</v>
      </c>
      <c r="F212">
        <f t="shared" si="36"/>
        <v>7</v>
      </c>
      <c r="G212" s="6">
        <f t="shared" si="37"/>
        <v>15.850277777777777</v>
      </c>
      <c r="H212">
        <f t="shared" si="47"/>
        <v>1000</v>
      </c>
      <c r="I212" s="18">
        <f t="shared" si="38"/>
        <v>0.246</v>
      </c>
      <c r="J212">
        <f t="shared" si="39"/>
        <v>19.495841666666664</v>
      </c>
      <c r="K212">
        <f t="shared" si="40"/>
        <v>5.7486111111111168E-2</v>
      </c>
      <c r="L212" s="18">
        <f t="shared" si="41"/>
        <v>1.5750000000000002</v>
      </c>
      <c r="M212" s="17">
        <f t="shared" si="42"/>
        <v>6.4324861111111113</v>
      </c>
      <c r="N212" s="16">
        <f t="shared" si="43"/>
        <v>13.063355555555553</v>
      </c>
      <c r="O212">
        <f t="shared" si="44"/>
        <v>0</v>
      </c>
      <c r="P212">
        <f t="shared" si="45"/>
        <v>2.6126711111111107</v>
      </c>
      <c r="Q212">
        <f>SUM($P$2:P212)-SUM($O$2:O212)+SUM($R$2:R211)</f>
        <v>195.68281751388884</v>
      </c>
      <c r="R212">
        <f t="shared" si="46"/>
        <v>0</v>
      </c>
    </row>
    <row r="213" spans="1:18" x14ac:dyDescent="0.25">
      <c r="A213" s="12">
        <v>42216</v>
      </c>
      <c r="B213" s="13">
        <v>0.19870370370370372</v>
      </c>
      <c r="C213" s="13">
        <v>0.85678240740740741</v>
      </c>
      <c r="D213" s="14">
        <v>14.6</v>
      </c>
      <c r="E213" s="15">
        <v>74.099999999999994</v>
      </c>
      <c r="F213">
        <f t="shared" si="36"/>
        <v>7</v>
      </c>
      <c r="G213" s="6">
        <f t="shared" si="37"/>
        <v>15.793888888888889</v>
      </c>
      <c r="H213">
        <f t="shared" si="47"/>
        <v>1000</v>
      </c>
      <c r="I213" s="18">
        <f t="shared" si="38"/>
        <v>0.25900000000000001</v>
      </c>
      <c r="J213">
        <f t="shared" si="39"/>
        <v>20.453086111111112</v>
      </c>
      <c r="K213">
        <f t="shared" si="40"/>
        <v>6.0305555555555571E-2</v>
      </c>
      <c r="L213" s="18">
        <f t="shared" si="41"/>
        <v>1.6</v>
      </c>
      <c r="M213" s="17">
        <f t="shared" si="42"/>
        <v>6.4603055555555553</v>
      </c>
      <c r="N213" s="16">
        <f t="shared" si="43"/>
        <v>13.992780555555557</v>
      </c>
      <c r="O213">
        <f t="shared" si="44"/>
        <v>0</v>
      </c>
      <c r="P213">
        <f t="shared" si="45"/>
        <v>2.7985561111111115</v>
      </c>
      <c r="Q213">
        <f>SUM($P$2:P213)-SUM($O$2:O213)+SUM($R$2:R212)</f>
        <v>198.48137362499995</v>
      </c>
      <c r="R213">
        <f t="shared" si="46"/>
        <v>-198.48</v>
      </c>
    </row>
    <row r="214" spans="1:18" x14ac:dyDescent="0.25">
      <c r="A214" s="8">
        <v>42217</v>
      </c>
      <c r="B214" s="9">
        <v>0.19984953703703703</v>
      </c>
      <c r="C214" s="9">
        <v>0.85554398148148147</v>
      </c>
      <c r="D214" s="10">
        <v>14.9</v>
      </c>
      <c r="E214" s="11">
        <v>44.1</v>
      </c>
      <c r="F214">
        <f t="shared" si="36"/>
        <v>8</v>
      </c>
      <c r="G214" s="6">
        <f t="shared" si="37"/>
        <v>15.736666666666668</v>
      </c>
      <c r="H214">
        <f t="shared" si="47"/>
        <v>900</v>
      </c>
      <c r="I214" s="18">
        <f t="shared" si="38"/>
        <v>0.55899999999999994</v>
      </c>
      <c r="J214">
        <f t="shared" si="39"/>
        <v>39.585585000000002</v>
      </c>
      <c r="K214">
        <f t="shared" si="40"/>
        <v>6.3166666666666593E-2</v>
      </c>
      <c r="L214" s="18">
        <f t="shared" si="41"/>
        <v>1.5249999999999999</v>
      </c>
      <c r="M214" s="17">
        <f t="shared" si="42"/>
        <v>6.3881666666666668</v>
      </c>
      <c r="N214" s="16">
        <f t="shared" si="43"/>
        <v>33.197418333333331</v>
      </c>
      <c r="O214">
        <f t="shared" si="44"/>
        <v>0</v>
      </c>
      <c r="P214">
        <f t="shared" si="45"/>
        <v>6.639483666666667</v>
      </c>
      <c r="Q214">
        <f>SUM($P$2:P214)-SUM($O$2:O214)+SUM($R$2:R213)</f>
        <v>6.6408572916666344</v>
      </c>
      <c r="R214">
        <f t="shared" si="46"/>
        <v>0</v>
      </c>
    </row>
    <row r="215" spans="1:18" x14ac:dyDescent="0.25">
      <c r="A215" s="12">
        <v>42218</v>
      </c>
      <c r="B215" s="13">
        <v>0.20100694444444445</v>
      </c>
      <c r="C215" s="13">
        <v>0.8542939814814815</v>
      </c>
      <c r="D215" s="14" t="s">
        <v>33</v>
      </c>
      <c r="E215" s="15">
        <v>23.1</v>
      </c>
      <c r="F215">
        <f t="shared" si="36"/>
        <v>8</v>
      </c>
      <c r="G215" s="6">
        <f t="shared" si="37"/>
        <v>15.678888888888888</v>
      </c>
      <c r="H215">
        <f t="shared" si="47"/>
        <v>900</v>
      </c>
      <c r="I215" s="18">
        <f t="shared" si="38"/>
        <v>0.76900000000000002</v>
      </c>
      <c r="J215">
        <f t="shared" si="39"/>
        <v>54.256794999999997</v>
      </c>
      <c r="K215">
        <f t="shared" si="40"/>
        <v>6.6055555555555576E-2</v>
      </c>
      <c r="L215" s="18">
        <f t="shared" si="41"/>
        <v>0</v>
      </c>
      <c r="M215" s="17">
        <f t="shared" si="42"/>
        <v>4.8660555555555556</v>
      </c>
      <c r="N215" s="16">
        <f t="shared" si="43"/>
        <v>49.390739444444442</v>
      </c>
      <c r="O215">
        <f t="shared" si="44"/>
        <v>0</v>
      </c>
      <c r="P215">
        <f t="shared" si="45"/>
        <v>9.8781478888888898</v>
      </c>
      <c r="Q215">
        <f>SUM($P$2:P215)-SUM($O$2:O215)+SUM($R$2:R214)</f>
        <v>16.519005180555496</v>
      </c>
      <c r="R215">
        <f t="shared" si="46"/>
        <v>0</v>
      </c>
    </row>
    <row r="216" spans="1:18" x14ac:dyDescent="0.25">
      <c r="A216" s="8">
        <v>42219</v>
      </c>
      <c r="B216" s="9">
        <v>0.20217592592592593</v>
      </c>
      <c r="C216" s="9">
        <v>0.85302083333333334</v>
      </c>
      <c r="D216" s="10">
        <v>21.5</v>
      </c>
      <c r="E216" s="11">
        <v>5.8</v>
      </c>
      <c r="F216">
        <f t="shared" si="36"/>
        <v>8</v>
      </c>
      <c r="G216" s="6">
        <f t="shared" si="37"/>
        <v>15.620277777777778</v>
      </c>
      <c r="H216">
        <f t="shared" si="47"/>
        <v>900</v>
      </c>
      <c r="I216" s="18">
        <f t="shared" si="38"/>
        <v>0.94199999999999995</v>
      </c>
      <c r="J216">
        <f t="shared" si="39"/>
        <v>66.214357499999991</v>
      </c>
      <c r="K216">
        <f t="shared" si="40"/>
        <v>6.8986111111111095E-2</v>
      </c>
      <c r="L216" s="18">
        <f t="shared" si="41"/>
        <v>0</v>
      </c>
      <c r="M216" s="17">
        <f t="shared" si="42"/>
        <v>4.868986111111111</v>
      </c>
      <c r="N216" s="16">
        <f t="shared" si="43"/>
        <v>61.345371388888879</v>
      </c>
      <c r="O216">
        <f t="shared" si="44"/>
        <v>0</v>
      </c>
      <c r="P216">
        <f t="shared" si="45"/>
        <v>12.269074277777776</v>
      </c>
      <c r="Q216">
        <f>SUM($P$2:P216)-SUM($O$2:O216)+SUM($R$2:R215)</f>
        <v>28.7880794583333</v>
      </c>
      <c r="R216">
        <f t="shared" si="46"/>
        <v>0</v>
      </c>
    </row>
    <row r="217" spans="1:18" x14ac:dyDescent="0.25">
      <c r="A217" s="12">
        <v>42220</v>
      </c>
      <c r="B217" s="13">
        <v>0.2033449074074074</v>
      </c>
      <c r="C217" s="13">
        <v>0.85172453703703699</v>
      </c>
      <c r="D217" s="14">
        <v>23.7</v>
      </c>
      <c r="E217" s="15">
        <v>8.6</v>
      </c>
      <c r="F217">
        <f t="shared" si="36"/>
        <v>8</v>
      </c>
      <c r="G217" s="6">
        <f t="shared" si="37"/>
        <v>15.56111111111111</v>
      </c>
      <c r="H217">
        <f t="shared" si="47"/>
        <v>900</v>
      </c>
      <c r="I217" s="18">
        <f t="shared" si="38"/>
        <v>0.91400000000000003</v>
      </c>
      <c r="J217">
        <f t="shared" si="39"/>
        <v>64.002850000000009</v>
      </c>
      <c r="K217">
        <f t="shared" si="40"/>
        <v>7.1944444444444505E-2</v>
      </c>
      <c r="L217" s="18">
        <f t="shared" si="41"/>
        <v>0</v>
      </c>
      <c r="M217" s="17">
        <f t="shared" si="42"/>
        <v>4.871944444444444</v>
      </c>
      <c r="N217" s="16">
        <f t="shared" si="43"/>
        <v>59.130905555555564</v>
      </c>
      <c r="O217">
        <f t="shared" si="44"/>
        <v>0</v>
      </c>
      <c r="P217">
        <f t="shared" si="45"/>
        <v>11.826181111111113</v>
      </c>
      <c r="Q217">
        <f>SUM($P$2:P217)-SUM($O$2:O217)+SUM($R$2:R216)</f>
        <v>40.614260569444468</v>
      </c>
      <c r="R217">
        <f t="shared" si="46"/>
        <v>0</v>
      </c>
    </row>
    <row r="218" spans="1:18" x14ac:dyDescent="0.25">
      <c r="A218" s="8">
        <v>42221</v>
      </c>
      <c r="B218" s="9">
        <v>0.20452546296296295</v>
      </c>
      <c r="C218" s="9">
        <v>0.85040509259259256</v>
      </c>
      <c r="D218" s="10" t="s">
        <v>34</v>
      </c>
      <c r="E218" s="11">
        <v>6.2</v>
      </c>
      <c r="F218">
        <f t="shared" si="36"/>
        <v>8</v>
      </c>
      <c r="G218" s="6">
        <f t="shared" si="37"/>
        <v>15.501111111111111</v>
      </c>
      <c r="H218">
        <f t="shared" si="47"/>
        <v>900</v>
      </c>
      <c r="I218" s="18">
        <f t="shared" si="38"/>
        <v>0.93799999999999994</v>
      </c>
      <c r="J218">
        <f t="shared" si="39"/>
        <v>65.430189999999996</v>
      </c>
      <c r="K218">
        <f t="shared" si="40"/>
        <v>7.4944444444444425E-2</v>
      </c>
      <c r="L218" s="18">
        <f t="shared" si="41"/>
        <v>0</v>
      </c>
      <c r="M218" s="17">
        <f t="shared" si="42"/>
        <v>4.8749444444444441</v>
      </c>
      <c r="N218" s="16">
        <f t="shared" si="43"/>
        <v>60.555245555555551</v>
      </c>
      <c r="O218">
        <f t="shared" si="44"/>
        <v>0</v>
      </c>
      <c r="P218">
        <f t="shared" si="45"/>
        <v>12.111049111111111</v>
      </c>
      <c r="Q218">
        <f>SUM($P$2:P218)-SUM($O$2:O218)+SUM($R$2:R217)</f>
        <v>52.725309680555597</v>
      </c>
      <c r="R218">
        <f t="shared" si="46"/>
        <v>0</v>
      </c>
    </row>
    <row r="219" spans="1:18" x14ac:dyDescent="0.25">
      <c r="A219" s="12">
        <v>42222</v>
      </c>
      <c r="B219" s="13">
        <v>0.20570601851851852</v>
      </c>
      <c r="C219" s="13">
        <v>0.84907407407407409</v>
      </c>
      <c r="D219" s="14">
        <v>22.3</v>
      </c>
      <c r="E219" s="15">
        <v>28.4</v>
      </c>
      <c r="F219">
        <f t="shared" si="36"/>
        <v>8</v>
      </c>
      <c r="G219" s="6">
        <f t="shared" si="37"/>
        <v>15.440833333333334</v>
      </c>
      <c r="H219">
        <f t="shared" si="47"/>
        <v>900</v>
      </c>
      <c r="I219" s="18">
        <f t="shared" si="38"/>
        <v>0.71599999999999997</v>
      </c>
      <c r="J219">
        <f t="shared" si="39"/>
        <v>49.750364999999995</v>
      </c>
      <c r="K219">
        <f t="shared" si="40"/>
        <v>7.795833333333331E-2</v>
      </c>
      <c r="L219" s="18">
        <f t="shared" si="41"/>
        <v>0</v>
      </c>
      <c r="M219" s="17">
        <f t="shared" si="42"/>
        <v>4.877958333333333</v>
      </c>
      <c r="N219" s="16">
        <f t="shared" si="43"/>
        <v>44.872406666666663</v>
      </c>
      <c r="O219">
        <f t="shared" si="44"/>
        <v>0</v>
      </c>
      <c r="P219">
        <f t="shared" si="45"/>
        <v>8.9744813333333333</v>
      </c>
      <c r="Q219">
        <f>SUM($P$2:P219)-SUM($O$2:O219)+SUM($R$2:R218)</f>
        <v>61.699791013888898</v>
      </c>
      <c r="R219">
        <f t="shared" si="46"/>
        <v>0</v>
      </c>
    </row>
    <row r="220" spans="1:18" x14ac:dyDescent="0.25">
      <c r="A220" s="8">
        <v>42223</v>
      </c>
      <c r="B220" s="9">
        <v>0.20689814814814814</v>
      </c>
      <c r="C220" s="9">
        <v>0.84771990740740744</v>
      </c>
      <c r="D220" s="10">
        <v>24.7</v>
      </c>
      <c r="E220" s="11">
        <v>17.3</v>
      </c>
      <c r="F220">
        <f t="shared" si="36"/>
        <v>8</v>
      </c>
      <c r="G220" s="6">
        <f t="shared" si="37"/>
        <v>15.379722222222224</v>
      </c>
      <c r="H220">
        <f t="shared" si="47"/>
        <v>900</v>
      </c>
      <c r="I220" s="18">
        <f t="shared" si="38"/>
        <v>0.82699999999999996</v>
      </c>
      <c r="J220">
        <f t="shared" si="39"/>
        <v>57.235636250000013</v>
      </c>
      <c r="K220">
        <f t="shared" si="40"/>
        <v>8.1013888888888802E-2</v>
      </c>
      <c r="L220" s="18">
        <f t="shared" si="41"/>
        <v>0</v>
      </c>
      <c r="M220" s="17">
        <f t="shared" si="42"/>
        <v>4.881013888888889</v>
      </c>
      <c r="N220" s="16">
        <f t="shared" si="43"/>
        <v>52.354622361111126</v>
      </c>
      <c r="O220">
        <f t="shared" si="44"/>
        <v>0</v>
      </c>
      <c r="P220">
        <f t="shared" si="45"/>
        <v>10.470924472222226</v>
      </c>
      <c r="Q220">
        <f>SUM($P$2:P220)-SUM($O$2:O220)+SUM($R$2:R219)</f>
        <v>72.170715486111135</v>
      </c>
      <c r="R220">
        <f t="shared" si="46"/>
        <v>0</v>
      </c>
    </row>
    <row r="221" spans="1:18" x14ac:dyDescent="0.25">
      <c r="A221" s="12">
        <v>42224</v>
      </c>
      <c r="B221" s="13">
        <v>0.20809027777777778</v>
      </c>
      <c r="C221" s="13">
        <v>0.84634259259259259</v>
      </c>
      <c r="D221" s="14">
        <v>27.1</v>
      </c>
      <c r="E221" s="15">
        <v>9.1</v>
      </c>
      <c r="F221">
        <f t="shared" si="36"/>
        <v>8</v>
      </c>
      <c r="G221" s="6">
        <f t="shared" si="37"/>
        <v>15.318055555555556</v>
      </c>
      <c r="H221">
        <f t="shared" si="47"/>
        <v>900</v>
      </c>
      <c r="I221" s="18">
        <f t="shared" si="38"/>
        <v>0.90900000000000003</v>
      </c>
      <c r="J221">
        <f t="shared" si="39"/>
        <v>62.658506250000002</v>
      </c>
      <c r="K221">
        <f t="shared" si="40"/>
        <v>8.409722222222217E-2</v>
      </c>
      <c r="L221" s="18">
        <f t="shared" si="41"/>
        <v>0</v>
      </c>
      <c r="M221" s="17">
        <f t="shared" si="42"/>
        <v>4.8840972222222216</v>
      </c>
      <c r="N221" s="16">
        <f t="shared" si="43"/>
        <v>57.774409027777779</v>
      </c>
      <c r="O221">
        <f t="shared" si="44"/>
        <v>0</v>
      </c>
      <c r="P221">
        <f t="shared" si="45"/>
        <v>11.554881805555556</v>
      </c>
      <c r="Q221">
        <f>SUM($P$2:P221)-SUM($O$2:O221)+SUM($R$2:R220)</f>
        <v>83.725597291666645</v>
      </c>
      <c r="R221">
        <f t="shared" si="46"/>
        <v>0</v>
      </c>
    </row>
    <row r="222" spans="1:18" x14ac:dyDescent="0.25">
      <c r="A222" s="8">
        <v>42225</v>
      </c>
      <c r="B222" s="9">
        <v>0.20929398148148148</v>
      </c>
      <c r="C222" s="9">
        <v>0.84495370370370371</v>
      </c>
      <c r="D222" s="10">
        <v>22.1</v>
      </c>
      <c r="E222" s="11">
        <v>54.8</v>
      </c>
      <c r="F222">
        <f t="shared" si="36"/>
        <v>8</v>
      </c>
      <c r="G222" s="6">
        <f t="shared" si="37"/>
        <v>15.255833333333333</v>
      </c>
      <c r="H222">
        <f t="shared" si="47"/>
        <v>900</v>
      </c>
      <c r="I222" s="18">
        <f t="shared" si="38"/>
        <v>0.45200000000000007</v>
      </c>
      <c r="J222">
        <f t="shared" si="39"/>
        <v>31.030365000000007</v>
      </c>
      <c r="K222">
        <f t="shared" si="40"/>
        <v>8.7208333333333332E-2</v>
      </c>
      <c r="L222" s="18">
        <f t="shared" si="41"/>
        <v>0</v>
      </c>
      <c r="M222" s="17">
        <f t="shared" si="42"/>
        <v>4.8872083333333336</v>
      </c>
      <c r="N222" s="16">
        <f t="shared" si="43"/>
        <v>26.143156666666673</v>
      </c>
      <c r="O222">
        <f t="shared" si="44"/>
        <v>0</v>
      </c>
      <c r="P222">
        <f t="shared" si="45"/>
        <v>5.2286313333333352</v>
      </c>
      <c r="Q222">
        <f>SUM($P$2:P222)-SUM($O$2:O222)+SUM($R$2:R221)</f>
        <v>88.954228624999928</v>
      </c>
      <c r="R222">
        <f t="shared" si="46"/>
        <v>0</v>
      </c>
    </row>
    <row r="223" spans="1:18" x14ac:dyDescent="0.25">
      <c r="A223" s="12">
        <v>42226</v>
      </c>
      <c r="B223" s="13">
        <v>0.21049768518518519</v>
      </c>
      <c r="C223" s="13">
        <v>0.84354166666666663</v>
      </c>
      <c r="D223" s="14">
        <v>20.7</v>
      </c>
      <c r="E223" s="15">
        <v>51.5</v>
      </c>
      <c r="F223">
        <f t="shared" si="36"/>
        <v>8</v>
      </c>
      <c r="G223" s="6">
        <f t="shared" si="37"/>
        <v>15.193055555555555</v>
      </c>
      <c r="H223">
        <f t="shared" si="47"/>
        <v>900</v>
      </c>
      <c r="I223" s="18">
        <f t="shared" si="38"/>
        <v>0.48499999999999999</v>
      </c>
      <c r="J223">
        <f t="shared" si="39"/>
        <v>33.158843750000003</v>
      </c>
      <c r="K223">
        <f t="shared" si="40"/>
        <v>9.0347222222222273E-2</v>
      </c>
      <c r="L223" s="18">
        <f t="shared" si="41"/>
        <v>7.5000000000000164E-2</v>
      </c>
      <c r="M223" s="17">
        <f t="shared" si="42"/>
        <v>4.9653472222222224</v>
      </c>
      <c r="N223" s="16">
        <f t="shared" si="43"/>
        <v>28.193496527777782</v>
      </c>
      <c r="O223">
        <f t="shared" si="44"/>
        <v>0</v>
      </c>
      <c r="P223">
        <f t="shared" si="45"/>
        <v>5.6386993055555568</v>
      </c>
      <c r="Q223">
        <f>SUM($P$2:P223)-SUM($O$2:O223)+SUM($R$2:R222)</f>
        <v>94.592927930555447</v>
      </c>
      <c r="R223">
        <f t="shared" si="46"/>
        <v>0</v>
      </c>
    </row>
    <row r="224" spans="1:18" x14ac:dyDescent="0.25">
      <c r="A224" s="8">
        <v>42227</v>
      </c>
      <c r="B224" s="9">
        <v>0.2117013888888889</v>
      </c>
      <c r="C224" s="9">
        <v>0.84211805555555552</v>
      </c>
      <c r="D224" s="10" t="s">
        <v>35</v>
      </c>
      <c r="E224" s="11">
        <v>6.2</v>
      </c>
      <c r="F224">
        <f t="shared" si="36"/>
        <v>8</v>
      </c>
      <c r="G224" s="6">
        <f t="shared" si="37"/>
        <v>15.129999999999999</v>
      </c>
      <c r="H224">
        <f t="shared" si="47"/>
        <v>900</v>
      </c>
      <c r="I224" s="18">
        <f t="shared" si="38"/>
        <v>0.93799999999999994</v>
      </c>
      <c r="J224">
        <f t="shared" si="39"/>
        <v>63.863729999999997</v>
      </c>
      <c r="K224">
        <f t="shared" si="40"/>
        <v>9.3500000000000055E-2</v>
      </c>
      <c r="L224" s="18">
        <f t="shared" si="41"/>
        <v>0</v>
      </c>
      <c r="M224" s="17">
        <f t="shared" si="42"/>
        <v>4.8934999999999995</v>
      </c>
      <c r="N224" s="16">
        <f t="shared" si="43"/>
        <v>58.970230000000001</v>
      </c>
      <c r="O224">
        <f t="shared" si="44"/>
        <v>0</v>
      </c>
      <c r="P224">
        <f t="shared" si="45"/>
        <v>11.794046000000002</v>
      </c>
      <c r="Q224">
        <f>SUM($P$2:P224)-SUM($O$2:O224)+SUM($R$2:R223)</f>
        <v>106.38697393055543</v>
      </c>
      <c r="R224">
        <f t="shared" si="46"/>
        <v>0</v>
      </c>
    </row>
    <row r="225" spans="1:18" x14ac:dyDescent="0.25">
      <c r="A225" s="12">
        <v>42228</v>
      </c>
      <c r="B225" s="13">
        <v>0.21291666666666667</v>
      </c>
      <c r="C225" s="13">
        <v>0.84068287037037037</v>
      </c>
      <c r="D225" s="14">
        <v>25.4</v>
      </c>
      <c r="E225" s="15" t="s">
        <v>36</v>
      </c>
      <c r="F225">
        <f t="shared" si="36"/>
        <v>8</v>
      </c>
      <c r="G225" s="6">
        <f t="shared" si="37"/>
        <v>15.066388888888889</v>
      </c>
      <c r="H225">
        <f t="shared" si="47"/>
        <v>900</v>
      </c>
      <c r="I225" s="18">
        <f t="shared" si="38"/>
        <v>0.86</v>
      </c>
      <c r="J225">
        <f t="shared" si="39"/>
        <v>58.306924999999993</v>
      </c>
      <c r="K225">
        <f t="shared" si="40"/>
        <v>9.6680555555555533E-2</v>
      </c>
      <c r="L225" s="18">
        <f t="shared" si="41"/>
        <v>0</v>
      </c>
      <c r="M225" s="17">
        <f t="shared" si="42"/>
        <v>4.8966805555555553</v>
      </c>
      <c r="N225" s="16">
        <f t="shared" si="43"/>
        <v>53.410244444444437</v>
      </c>
      <c r="O225">
        <f t="shared" si="44"/>
        <v>0</v>
      </c>
      <c r="P225">
        <f t="shared" si="45"/>
        <v>10.682048888888888</v>
      </c>
      <c r="Q225">
        <f>SUM($P$2:P225)-SUM($O$2:O225)+SUM($R$2:R224)</f>
        <v>117.06902281944429</v>
      </c>
      <c r="R225">
        <f t="shared" si="46"/>
        <v>0</v>
      </c>
    </row>
    <row r="226" spans="1:18" x14ac:dyDescent="0.25">
      <c r="A226" s="8">
        <v>42229</v>
      </c>
      <c r="B226" s="9">
        <v>0.21413194444444444</v>
      </c>
      <c r="C226" s="9">
        <v>0.83922453703703703</v>
      </c>
      <c r="D226" s="10">
        <v>21.3</v>
      </c>
      <c r="E226" s="11">
        <v>41.6</v>
      </c>
      <c r="F226">
        <f t="shared" si="36"/>
        <v>8</v>
      </c>
      <c r="G226" s="6">
        <f t="shared" si="37"/>
        <v>15.002222222222221</v>
      </c>
      <c r="H226">
        <f t="shared" si="47"/>
        <v>900</v>
      </c>
      <c r="I226" s="18">
        <f t="shared" si="38"/>
        <v>0.58399999999999996</v>
      </c>
      <c r="J226">
        <f t="shared" si="39"/>
        <v>39.425839999999994</v>
      </c>
      <c r="K226">
        <f t="shared" si="40"/>
        <v>9.9888888888888958E-2</v>
      </c>
      <c r="L226" s="18">
        <f t="shared" si="41"/>
        <v>0</v>
      </c>
      <c r="M226" s="17">
        <f t="shared" si="42"/>
        <v>4.8998888888888885</v>
      </c>
      <c r="N226" s="16">
        <f t="shared" si="43"/>
        <v>34.525951111111105</v>
      </c>
      <c r="O226">
        <f t="shared" si="44"/>
        <v>0</v>
      </c>
      <c r="P226">
        <f t="shared" si="45"/>
        <v>6.9051902222222212</v>
      </c>
      <c r="Q226">
        <f>SUM($P$2:P226)-SUM($O$2:O226)+SUM($R$2:R225)</f>
        <v>123.97421304166653</v>
      </c>
      <c r="R226">
        <f t="shared" si="46"/>
        <v>0</v>
      </c>
    </row>
    <row r="227" spans="1:18" x14ac:dyDescent="0.25">
      <c r="A227" s="12">
        <v>42230</v>
      </c>
      <c r="B227" s="13">
        <v>0.21534722222222222</v>
      </c>
      <c r="C227" s="13">
        <v>0.83775462962962965</v>
      </c>
      <c r="D227" s="14">
        <v>19.7</v>
      </c>
      <c r="E227" s="15">
        <v>1.6</v>
      </c>
      <c r="F227">
        <f t="shared" si="36"/>
        <v>8</v>
      </c>
      <c r="G227" s="6">
        <f t="shared" si="37"/>
        <v>14.937777777777779</v>
      </c>
      <c r="H227">
        <f t="shared" si="47"/>
        <v>900</v>
      </c>
      <c r="I227" s="18">
        <f t="shared" si="38"/>
        <v>0.98399999999999999</v>
      </c>
      <c r="J227">
        <f t="shared" si="39"/>
        <v>66.144480000000001</v>
      </c>
      <c r="K227">
        <f t="shared" si="40"/>
        <v>0.10311111111111106</v>
      </c>
      <c r="L227" s="18">
        <f t="shared" si="41"/>
        <v>0.32500000000000018</v>
      </c>
      <c r="M227" s="17">
        <f t="shared" si="42"/>
        <v>5.2281111111111107</v>
      </c>
      <c r="N227" s="16">
        <f t="shared" si="43"/>
        <v>60.91636888888889</v>
      </c>
      <c r="O227">
        <f t="shared" si="44"/>
        <v>0</v>
      </c>
      <c r="P227">
        <f t="shared" si="45"/>
        <v>12.183273777777778</v>
      </c>
      <c r="Q227">
        <f>SUM($P$2:P227)-SUM($O$2:O227)+SUM($R$2:R226)</f>
        <v>136.15748681944433</v>
      </c>
      <c r="R227">
        <f t="shared" si="46"/>
        <v>0</v>
      </c>
    </row>
    <row r="228" spans="1:18" x14ac:dyDescent="0.25">
      <c r="A228" s="8">
        <v>42231</v>
      </c>
      <c r="B228" s="9">
        <v>0.21656249999999999</v>
      </c>
      <c r="C228" s="9">
        <v>0.83627314814814813</v>
      </c>
      <c r="D228" s="10">
        <v>22.2</v>
      </c>
      <c r="E228" s="11">
        <v>7.4</v>
      </c>
      <c r="F228">
        <f t="shared" si="36"/>
        <v>8</v>
      </c>
      <c r="G228" s="6">
        <f t="shared" si="37"/>
        <v>14.873055555555556</v>
      </c>
      <c r="H228">
        <f t="shared" si="47"/>
        <v>900</v>
      </c>
      <c r="I228" s="18">
        <f t="shared" si="38"/>
        <v>0.92599999999999993</v>
      </c>
      <c r="J228">
        <f t="shared" si="39"/>
        <v>61.976022499999999</v>
      </c>
      <c r="K228">
        <f t="shared" si="40"/>
        <v>0.1063472222222222</v>
      </c>
      <c r="L228" s="18">
        <f t="shared" si="41"/>
        <v>0</v>
      </c>
      <c r="M228" s="17">
        <f t="shared" si="42"/>
        <v>4.9063472222222222</v>
      </c>
      <c r="N228" s="16">
        <f t="shared" si="43"/>
        <v>57.069675277777776</v>
      </c>
      <c r="O228">
        <f t="shared" si="44"/>
        <v>0</v>
      </c>
      <c r="P228">
        <f t="shared" si="45"/>
        <v>11.413935055555555</v>
      </c>
      <c r="Q228">
        <f>SUM($P$2:P228)-SUM($O$2:O228)+SUM($R$2:R227)</f>
        <v>147.57142187499983</v>
      </c>
      <c r="R228">
        <f t="shared" si="46"/>
        <v>0</v>
      </c>
    </row>
    <row r="229" spans="1:18" x14ac:dyDescent="0.25">
      <c r="A229" s="12">
        <v>42232</v>
      </c>
      <c r="B229" s="13">
        <v>0.21778935185185186</v>
      </c>
      <c r="C229" s="13">
        <v>0.83478009259259256</v>
      </c>
      <c r="D229" s="14">
        <v>22.2</v>
      </c>
      <c r="E229" s="15" t="s">
        <v>36</v>
      </c>
      <c r="F229">
        <f t="shared" si="36"/>
        <v>8</v>
      </c>
      <c r="G229" s="6">
        <f t="shared" si="37"/>
        <v>14.807777777777776</v>
      </c>
      <c r="H229">
        <f t="shared" si="47"/>
        <v>900</v>
      </c>
      <c r="I229" s="18">
        <f t="shared" si="38"/>
        <v>0.86</v>
      </c>
      <c r="J229">
        <f t="shared" si="39"/>
        <v>57.306099999999986</v>
      </c>
      <c r="K229">
        <f t="shared" si="40"/>
        <v>0.1096111111111112</v>
      </c>
      <c r="L229" s="18">
        <f t="shared" si="41"/>
        <v>0</v>
      </c>
      <c r="M229" s="17">
        <f t="shared" si="42"/>
        <v>4.9096111111111114</v>
      </c>
      <c r="N229" s="16">
        <f t="shared" si="43"/>
        <v>52.396488888888875</v>
      </c>
      <c r="O229">
        <f t="shared" si="44"/>
        <v>0</v>
      </c>
      <c r="P229">
        <f t="shared" si="45"/>
        <v>10.479297777777775</v>
      </c>
      <c r="Q229">
        <f>SUM($P$2:P229)-SUM($O$2:O229)+SUM($R$2:R228)</f>
        <v>158.05071965277762</v>
      </c>
      <c r="R229">
        <f t="shared" si="46"/>
        <v>0</v>
      </c>
    </row>
    <row r="230" spans="1:18" x14ac:dyDescent="0.25">
      <c r="A230" s="8">
        <v>42233</v>
      </c>
      <c r="B230" s="9">
        <v>0.21900462962962963</v>
      </c>
      <c r="C230" s="9">
        <v>0.83326388888888892</v>
      </c>
      <c r="D230" s="10">
        <v>20.2</v>
      </c>
      <c r="E230" s="11">
        <v>8.6</v>
      </c>
      <c r="F230">
        <f t="shared" si="36"/>
        <v>8</v>
      </c>
      <c r="G230" s="6">
        <f t="shared" si="37"/>
        <v>14.742222222222223</v>
      </c>
      <c r="H230">
        <f t="shared" si="47"/>
        <v>900</v>
      </c>
      <c r="I230" s="18">
        <f t="shared" si="38"/>
        <v>0.91400000000000003</v>
      </c>
      <c r="J230">
        <f t="shared" si="39"/>
        <v>60.63476</v>
      </c>
      <c r="K230">
        <f t="shared" si="40"/>
        <v>0.11288888888888886</v>
      </c>
      <c r="L230" s="18">
        <f t="shared" si="41"/>
        <v>0.20000000000000018</v>
      </c>
      <c r="M230" s="17">
        <f t="shared" si="42"/>
        <v>5.1128888888888886</v>
      </c>
      <c r="N230" s="16">
        <f t="shared" si="43"/>
        <v>55.521871111111111</v>
      </c>
      <c r="O230">
        <f t="shared" si="44"/>
        <v>0</v>
      </c>
      <c r="P230">
        <f t="shared" si="45"/>
        <v>11.104374222222223</v>
      </c>
      <c r="Q230">
        <f>SUM($P$2:P230)-SUM($O$2:O230)+SUM($R$2:R229)</f>
        <v>169.15509387499981</v>
      </c>
      <c r="R230">
        <f t="shared" si="46"/>
        <v>0</v>
      </c>
    </row>
    <row r="231" spans="1:18" x14ac:dyDescent="0.25">
      <c r="A231" s="12">
        <v>42234</v>
      </c>
      <c r="B231" s="13">
        <v>0.22023148148148147</v>
      </c>
      <c r="C231" s="13">
        <v>0.83173611111111112</v>
      </c>
      <c r="D231" s="14">
        <v>17.8</v>
      </c>
      <c r="E231" s="15" t="s">
        <v>6</v>
      </c>
      <c r="F231">
        <f t="shared" si="36"/>
        <v>8</v>
      </c>
      <c r="G231" s="6">
        <f t="shared" si="37"/>
        <v>14.67611111111111</v>
      </c>
      <c r="H231">
        <f t="shared" si="47"/>
        <v>900</v>
      </c>
      <c r="I231" s="18">
        <f t="shared" si="38"/>
        <v>1</v>
      </c>
      <c r="J231">
        <f t="shared" si="39"/>
        <v>66.042500000000004</v>
      </c>
      <c r="K231">
        <f t="shared" si="40"/>
        <v>0.11619444444444449</v>
      </c>
      <c r="L231" s="18">
        <f t="shared" si="41"/>
        <v>0.79999999999999982</v>
      </c>
      <c r="M231" s="17">
        <f t="shared" si="42"/>
        <v>5.7161944444444446</v>
      </c>
      <c r="N231" s="16">
        <f t="shared" si="43"/>
        <v>60.326305555555557</v>
      </c>
      <c r="O231">
        <f t="shared" si="44"/>
        <v>0</v>
      </c>
      <c r="P231">
        <f t="shared" si="45"/>
        <v>12.065261111111113</v>
      </c>
      <c r="Q231">
        <f>SUM($P$2:P231)-SUM($O$2:O231)+SUM($R$2:R230)</f>
        <v>181.22035498611092</v>
      </c>
      <c r="R231">
        <f t="shared" si="46"/>
        <v>0</v>
      </c>
    </row>
    <row r="232" spans="1:18" x14ac:dyDescent="0.25">
      <c r="A232" s="8">
        <v>42235</v>
      </c>
      <c r="B232" s="9">
        <v>0.22145833333333334</v>
      </c>
      <c r="C232" s="9">
        <v>0.83020833333333333</v>
      </c>
      <c r="D232" s="10" t="s">
        <v>29</v>
      </c>
      <c r="E232" s="11">
        <v>1.2</v>
      </c>
      <c r="F232">
        <f t="shared" si="36"/>
        <v>8</v>
      </c>
      <c r="G232" s="6">
        <f t="shared" si="37"/>
        <v>14.61</v>
      </c>
      <c r="H232">
        <f t="shared" si="47"/>
        <v>900</v>
      </c>
      <c r="I232" s="18">
        <f t="shared" si="38"/>
        <v>0.98799999999999999</v>
      </c>
      <c r="J232">
        <f t="shared" si="39"/>
        <v>64.956059999999994</v>
      </c>
      <c r="K232">
        <f t="shared" si="40"/>
        <v>0.11950000000000002</v>
      </c>
      <c r="L232" s="18">
        <f t="shared" si="41"/>
        <v>0</v>
      </c>
      <c r="M232" s="17">
        <f t="shared" si="42"/>
        <v>4.9195000000000002</v>
      </c>
      <c r="N232" s="16">
        <f t="shared" si="43"/>
        <v>60.036559999999994</v>
      </c>
      <c r="O232">
        <f t="shared" si="44"/>
        <v>0</v>
      </c>
      <c r="P232">
        <f t="shared" si="45"/>
        <v>12.007311999999999</v>
      </c>
      <c r="Q232">
        <f>SUM($P$2:P232)-SUM($O$2:O232)+SUM($R$2:R231)</f>
        <v>193.22766698611088</v>
      </c>
      <c r="R232">
        <f t="shared" si="46"/>
        <v>0</v>
      </c>
    </row>
    <row r="233" spans="1:18" x14ac:dyDescent="0.25">
      <c r="A233" s="12">
        <v>42236</v>
      </c>
      <c r="B233" s="13">
        <v>0.22267361111111111</v>
      </c>
      <c r="C233" s="13">
        <v>0.82865740740740745</v>
      </c>
      <c r="D233" s="14">
        <v>16.600000000000001</v>
      </c>
      <c r="E233" s="15">
        <v>28.4</v>
      </c>
      <c r="F233">
        <f t="shared" si="36"/>
        <v>8</v>
      </c>
      <c r="G233" s="6">
        <f t="shared" si="37"/>
        <v>14.543611111111113</v>
      </c>
      <c r="H233">
        <f t="shared" si="47"/>
        <v>900</v>
      </c>
      <c r="I233" s="18">
        <f t="shared" si="38"/>
        <v>0.71599999999999997</v>
      </c>
      <c r="J233">
        <f t="shared" si="39"/>
        <v>46.859515000000009</v>
      </c>
      <c r="K233">
        <f t="shared" si="40"/>
        <v>0.12281944444444433</v>
      </c>
      <c r="L233" s="18">
        <f t="shared" si="41"/>
        <v>1.0999999999999996</v>
      </c>
      <c r="M233" s="17">
        <f t="shared" si="42"/>
        <v>6.0228194444444441</v>
      </c>
      <c r="N233" s="16">
        <f t="shared" si="43"/>
        <v>40.836695555555565</v>
      </c>
      <c r="O233">
        <f t="shared" si="44"/>
        <v>0</v>
      </c>
      <c r="P233">
        <f t="shared" si="45"/>
        <v>8.1673391111111133</v>
      </c>
      <c r="Q233">
        <f>SUM($P$2:P233)-SUM($O$2:O233)+SUM($R$2:R232)</f>
        <v>201.39500609722199</v>
      </c>
      <c r="R233">
        <f t="shared" si="46"/>
        <v>0</v>
      </c>
    </row>
    <row r="234" spans="1:18" x14ac:dyDescent="0.25">
      <c r="A234" s="8">
        <v>42237</v>
      </c>
      <c r="B234" s="9">
        <v>0.22390046296296295</v>
      </c>
      <c r="C234" s="9">
        <v>0.82709490740740743</v>
      </c>
      <c r="D234" s="10">
        <v>16.899999999999999</v>
      </c>
      <c r="E234" s="11">
        <v>46.1</v>
      </c>
      <c r="F234">
        <f t="shared" si="36"/>
        <v>8</v>
      </c>
      <c r="G234" s="6">
        <f t="shared" si="37"/>
        <v>14.476666666666667</v>
      </c>
      <c r="H234">
        <f t="shared" si="47"/>
        <v>900</v>
      </c>
      <c r="I234" s="18">
        <f t="shared" si="38"/>
        <v>0.53899999999999992</v>
      </c>
      <c r="J234">
        <f t="shared" si="39"/>
        <v>35.113154999999992</v>
      </c>
      <c r="K234">
        <f t="shared" si="40"/>
        <v>0.12616666666666668</v>
      </c>
      <c r="L234" s="18">
        <f t="shared" si="41"/>
        <v>1.0250000000000004</v>
      </c>
      <c r="M234" s="17">
        <f t="shared" si="42"/>
        <v>5.9511666666666665</v>
      </c>
      <c r="N234" s="16">
        <f t="shared" si="43"/>
        <v>29.161988333333326</v>
      </c>
      <c r="O234">
        <f t="shared" si="44"/>
        <v>0</v>
      </c>
      <c r="P234">
        <f t="shared" si="45"/>
        <v>5.8323976666666653</v>
      </c>
      <c r="Q234">
        <f>SUM($P$2:P234)-SUM($O$2:O234)+SUM($R$2:R233)</f>
        <v>207.22740376388867</v>
      </c>
      <c r="R234">
        <f t="shared" si="46"/>
        <v>0</v>
      </c>
    </row>
    <row r="235" spans="1:18" x14ac:dyDescent="0.25">
      <c r="A235" s="12">
        <v>42238</v>
      </c>
      <c r="B235" s="13">
        <v>0.22512731481481482</v>
      </c>
      <c r="C235" s="13">
        <v>0.82553240740740741</v>
      </c>
      <c r="D235" s="14">
        <v>18.7</v>
      </c>
      <c r="E235" s="15">
        <v>51.4</v>
      </c>
      <c r="F235">
        <f t="shared" si="36"/>
        <v>8</v>
      </c>
      <c r="G235" s="6">
        <f t="shared" si="37"/>
        <v>14.409722222222221</v>
      </c>
      <c r="H235">
        <f t="shared" si="47"/>
        <v>900</v>
      </c>
      <c r="I235" s="18">
        <f t="shared" si="38"/>
        <v>0.48599999999999999</v>
      </c>
      <c r="J235">
        <f t="shared" si="39"/>
        <v>31.514062500000001</v>
      </c>
      <c r="K235">
        <f t="shared" si="40"/>
        <v>0.1295138888888889</v>
      </c>
      <c r="L235" s="18">
        <f t="shared" si="41"/>
        <v>0.57500000000000018</v>
      </c>
      <c r="M235" s="17">
        <f t="shared" si="42"/>
        <v>5.5045138888888889</v>
      </c>
      <c r="N235" s="16">
        <f t="shared" si="43"/>
        <v>26.009548611111114</v>
      </c>
      <c r="O235">
        <f t="shared" si="44"/>
        <v>0</v>
      </c>
      <c r="P235">
        <f t="shared" si="45"/>
        <v>5.201909722222223</v>
      </c>
      <c r="Q235">
        <f>SUM($P$2:P235)-SUM($O$2:O235)+SUM($R$2:R234)</f>
        <v>212.42931348611091</v>
      </c>
      <c r="R235">
        <f t="shared" si="46"/>
        <v>0</v>
      </c>
    </row>
    <row r="236" spans="1:18" x14ac:dyDescent="0.25">
      <c r="A236" s="8">
        <v>42239</v>
      </c>
      <c r="B236" s="9">
        <v>0.22635416666666666</v>
      </c>
      <c r="C236" s="9">
        <v>0.82394675925925931</v>
      </c>
      <c r="D236" s="10">
        <v>19.3</v>
      </c>
      <c r="E236" s="11">
        <v>55.6</v>
      </c>
      <c r="F236">
        <f t="shared" si="36"/>
        <v>8</v>
      </c>
      <c r="G236" s="6">
        <f t="shared" si="37"/>
        <v>14.342222222222224</v>
      </c>
      <c r="H236">
        <f t="shared" si="47"/>
        <v>900</v>
      </c>
      <c r="I236" s="18">
        <f t="shared" si="38"/>
        <v>0.44399999999999995</v>
      </c>
      <c r="J236">
        <f t="shared" si="39"/>
        <v>28.655759999999997</v>
      </c>
      <c r="K236">
        <f t="shared" si="40"/>
        <v>0.13288888888888881</v>
      </c>
      <c r="L236" s="18">
        <f t="shared" si="41"/>
        <v>0.42499999999999982</v>
      </c>
      <c r="M236" s="17">
        <f t="shared" si="42"/>
        <v>5.3578888888888887</v>
      </c>
      <c r="N236" s="16">
        <f t="shared" si="43"/>
        <v>23.297871111111107</v>
      </c>
      <c r="O236">
        <f t="shared" si="44"/>
        <v>0</v>
      </c>
      <c r="P236">
        <f t="shared" si="45"/>
        <v>4.6595742222222212</v>
      </c>
      <c r="Q236">
        <f>SUM($P$2:P236)-SUM($O$2:O236)+SUM($R$2:R235)</f>
        <v>217.08888770833312</v>
      </c>
      <c r="R236">
        <f t="shared" si="46"/>
        <v>0</v>
      </c>
    </row>
    <row r="237" spans="1:18" x14ac:dyDescent="0.25">
      <c r="A237" s="12">
        <v>42240</v>
      </c>
      <c r="B237" s="13">
        <v>0.22758101851851853</v>
      </c>
      <c r="C237" s="13">
        <v>0.8223611111111111</v>
      </c>
      <c r="D237" s="14">
        <v>22.2</v>
      </c>
      <c r="E237" s="15">
        <v>43.3</v>
      </c>
      <c r="F237">
        <f t="shared" si="36"/>
        <v>8</v>
      </c>
      <c r="G237" s="6">
        <f t="shared" si="37"/>
        <v>14.274722222222222</v>
      </c>
      <c r="H237">
        <f t="shared" si="47"/>
        <v>900</v>
      </c>
      <c r="I237" s="18">
        <f t="shared" si="38"/>
        <v>0.56699999999999995</v>
      </c>
      <c r="J237">
        <f t="shared" si="39"/>
        <v>36.421953749999993</v>
      </c>
      <c r="K237">
        <f t="shared" si="40"/>
        <v>0.13626388888888891</v>
      </c>
      <c r="L237" s="18">
        <f t="shared" si="41"/>
        <v>0</v>
      </c>
      <c r="M237" s="17">
        <f t="shared" si="42"/>
        <v>4.936263888888889</v>
      </c>
      <c r="N237" s="16">
        <f t="shared" si="43"/>
        <v>31.485689861111105</v>
      </c>
      <c r="O237">
        <f t="shared" si="44"/>
        <v>0</v>
      </c>
      <c r="P237">
        <f t="shared" si="45"/>
        <v>6.2971379722222212</v>
      </c>
      <c r="Q237">
        <f>SUM($P$2:P237)-SUM($O$2:O237)+SUM($R$2:R236)</f>
        <v>223.38602568055535</v>
      </c>
      <c r="R237">
        <f t="shared" si="46"/>
        <v>0</v>
      </c>
    </row>
    <row r="238" spans="1:18" x14ac:dyDescent="0.25">
      <c r="A238" s="8">
        <v>42241</v>
      </c>
      <c r="B238" s="9">
        <v>0.22880787037037037</v>
      </c>
      <c r="C238" s="9">
        <v>0.82075231481481481</v>
      </c>
      <c r="D238" s="10" t="s">
        <v>27</v>
      </c>
      <c r="E238" s="11">
        <v>62.2</v>
      </c>
      <c r="F238">
        <f t="shared" si="36"/>
        <v>8</v>
      </c>
      <c r="G238" s="6">
        <f t="shared" si="37"/>
        <v>14.206666666666665</v>
      </c>
      <c r="H238">
        <f t="shared" si="47"/>
        <v>900</v>
      </c>
      <c r="I238" s="18">
        <f t="shared" si="38"/>
        <v>0.378</v>
      </c>
      <c r="J238">
        <f t="shared" si="39"/>
        <v>24.165539999999996</v>
      </c>
      <c r="K238">
        <f t="shared" si="40"/>
        <v>0.13966666666666674</v>
      </c>
      <c r="L238" s="18">
        <f t="shared" si="41"/>
        <v>0</v>
      </c>
      <c r="M238" s="17">
        <f t="shared" si="42"/>
        <v>4.9396666666666667</v>
      </c>
      <c r="N238" s="16">
        <f t="shared" si="43"/>
        <v>19.225873333333329</v>
      </c>
      <c r="O238">
        <f t="shared" si="44"/>
        <v>0</v>
      </c>
      <c r="P238">
        <f t="shared" si="45"/>
        <v>3.845174666666666</v>
      </c>
      <c r="Q238">
        <f>SUM($P$2:P238)-SUM($O$2:O238)+SUM($R$2:R237)</f>
        <v>227.23120034722206</v>
      </c>
      <c r="R238">
        <f t="shared" si="46"/>
        <v>0</v>
      </c>
    </row>
    <row r="239" spans="1:18" x14ac:dyDescent="0.25">
      <c r="A239" s="12">
        <v>42242</v>
      </c>
      <c r="B239" s="13">
        <v>0.23003472222222221</v>
      </c>
      <c r="C239" s="13">
        <v>0.81914351851851852</v>
      </c>
      <c r="D239" s="14">
        <v>18.2</v>
      </c>
      <c r="E239" s="15">
        <v>58.9</v>
      </c>
      <c r="F239">
        <f t="shared" si="36"/>
        <v>8</v>
      </c>
      <c r="G239" s="6">
        <f t="shared" si="37"/>
        <v>14.138611111111111</v>
      </c>
      <c r="H239">
        <f t="shared" si="47"/>
        <v>900</v>
      </c>
      <c r="I239" s="18">
        <f t="shared" si="38"/>
        <v>0.41100000000000003</v>
      </c>
      <c r="J239">
        <f t="shared" si="39"/>
        <v>26.149361250000002</v>
      </c>
      <c r="K239">
        <f t="shared" si="40"/>
        <v>0.14306944444444444</v>
      </c>
      <c r="L239" s="18">
        <f t="shared" si="41"/>
        <v>0.70000000000000018</v>
      </c>
      <c r="M239" s="17">
        <f t="shared" si="42"/>
        <v>5.6430694444444445</v>
      </c>
      <c r="N239" s="16">
        <f t="shared" si="43"/>
        <v>20.506291805555556</v>
      </c>
      <c r="O239">
        <f t="shared" si="44"/>
        <v>0</v>
      </c>
      <c r="P239">
        <f t="shared" si="45"/>
        <v>4.1012583611111113</v>
      </c>
      <c r="Q239">
        <f>SUM($P$2:P239)-SUM($O$2:O239)+SUM($R$2:R238)</f>
        <v>231.33245870833321</v>
      </c>
      <c r="R239">
        <f t="shared" si="46"/>
        <v>0</v>
      </c>
    </row>
    <row r="240" spans="1:18" x14ac:dyDescent="0.25">
      <c r="A240" s="8">
        <v>42243</v>
      </c>
      <c r="B240" s="9">
        <v>0.23126157407407408</v>
      </c>
      <c r="C240" s="9">
        <v>0.81752314814814819</v>
      </c>
      <c r="D240" s="10">
        <v>20.8</v>
      </c>
      <c r="E240" s="11">
        <v>51.5</v>
      </c>
      <c r="F240">
        <f t="shared" si="36"/>
        <v>8</v>
      </c>
      <c r="G240" s="6">
        <f t="shared" si="37"/>
        <v>14.070277777777779</v>
      </c>
      <c r="H240">
        <f t="shared" si="47"/>
        <v>900</v>
      </c>
      <c r="I240" s="18">
        <f t="shared" si="38"/>
        <v>0.48499999999999999</v>
      </c>
      <c r="J240">
        <f t="shared" si="39"/>
        <v>30.708381250000002</v>
      </c>
      <c r="K240">
        <f t="shared" si="40"/>
        <v>0.14648611111111107</v>
      </c>
      <c r="L240" s="18">
        <f t="shared" si="41"/>
        <v>4.9999999999999822E-2</v>
      </c>
      <c r="M240" s="17">
        <f t="shared" si="42"/>
        <v>4.9964861111111105</v>
      </c>
      <c r="N240" s="16">
        <f t="shared" si="43"/>
        <v>25.711895138888892</v>
      </c>
      <c r="O240">
        <f t="shared" si="44"/>
        <v>0</v>
      </c>
      <c r="P240">
        <f t="shared" si="45"/>
        <v>5.1423790277777783</v>
      </c>
      <c r="Q240">
        <f>SUM($P$2:P240)-SUM($O$2:O240)+SUM($R$2:R239)</f>
        <v>236.474837736111</v>
      </c>
      <c r="R240">
        <f t="shared" si="46"/>
        <v>0</v>
      </c>
    </row>
    <row r="241" spans="1:18" x14ac:dyDescent="0.25">
      <c r="A241" s="12">
        <v>42244</v>
      </c>
      <c r="B241" s="13">
        <v>0.23248842592592592</v>
      </c>
      <c r="C241" s="13">
        <v>0.81590277777777775</v>
      </c>
      <c r="D241" s="14">
        <v>18.899999999999999</v>
      </c>
      <c r="E241" s="15">
        <v>77.599999999999994</v>
      </c>
      <c r="F241">
        <f t="shared" si="36"/>
        <v>8</v>
      </c>
      <c r="G241" s="6">
        <f t="shared" si="37"/>
        <v>14.001944444444444</v>
      </c>
      <c r="H241">
        <f t="shared" si="47"/>
        <v>900</v>
      </c>
      <c r="I241" s="18">
        <f t="shared" si="38"/>
        <v>0.22400000000000009</v>
      </c>
      <c r="J241">
        <f t="shared" si="39"/>
        <v>14.113960000000006</v>
      </c>
      <c r="K241">
        <f t="shared" si="40"/>
        <v>0.1499027777777778</v>
      </c>
      <c r="L241" s="18">
        <f t="shared" si="41"/>
        <v>0.52500000000000036</v>
      </c>
      <c r="M241" s="17">
        <f t="shared" si="42"/>
        <v>5.4749027777777783</v>
      </c>
      <c r="N241" s="16">
        <f t="shared" si="43"/>
        <v>8.6390572222222275</v>
      </c>
      <c r="O241">
        <f t="shared" si="44"/>
        <v>0</v>
      </c>
      <c r="P241">
        <f t="shared" si="45"/>
        <v>1.7278114444444457</v>
      </c>
      <c r="Q241">
        <f>SUM($P$2:P241)-SUM($O$2:O241)+SUM($R$2:R240)</f>
        <v>238.20264918055545</v>
      </c>
      <c r="R241">
        <f t="shared" si="46"/>
        <v>0</v>
      </c>
    </row>
    <row r="242" spans="1:18" x14ac:dyDescent="0.25">
      <c r="A242" s="8">
        <v>42245</v>
      </c>
      <c r="B242" s="9">
        <v>0.23371527777777779</v>
      </c>
      <c r="C242" s="9">
        <v>0.81427083333333339</v>
      </c>
      <c r="D242" s="10" t="s">
        <v>29</v>
      </c>
      <c r="E242" s="11">
        <v>37.9</v>
      </c>
      <c r="F242">
        <f t="shared" si="36"/>
        <v>8</v>
      </c>
      <c r="G242" s="6">
        <f t="shared" si="37"/>
        <v>13.933333333333334</v>
      </c>
      <c r="H242">
        <f t="shared" si="47"/>
        <v>900</v>
      </c>
      <c r="I242" s="18">
        <f t="shared" si="38"/>
        <v>0.621</v>
      </c>
      <c r="J242">
        <f t="shared" si="39"/>
        <v>38.936699999999995</v>
      </c>
      <c r="K242">
        <f t="shared" si="40"/>
        <v>0.15333333333333332</v>
      </c>
      <c r="L242" s="18">
        <f t="shared" si="41"/>
        <v>0</v>
      </c>
      <c r="M242" s="17">
        <f t="shared" si="42"/>
        <v>4.9533333333333331</v>
      </c>
      <c r="N242" s="16">
        <f t="shared" si="43"/>
        <v>33.983366666666662</v>
      </c>
      <c r="O242">
        <f t="shared" si="44"/>
        <v>0</v>
      </c>
      <c r="P242">
        <f t="shared" si="45"/>
        <v>6.7966733333333327</v>
      </c>
      <c r="Q242">
        <f>SUM($P$2:P242)-SUM($O$2:O242)+SUM($R$2:R241)</f>
        <v>244.99932251388884</v>
      </c>
      <c r="R242">
        <f t="shared" si="46"/>
        <v>0</v>
      </c>
    </row>
    <row r="243" spans="1:18" x14ac:dyDescent="0.25">
      <c r="A243" s="12">
        <v>42246</v>
      </c>
      <c r="B243" s="13">
        <v>0.23493055555555556</v>
      </c>
      <c r="C243" s="13">
        <v>0.81262731481481476</v>
      </c>
      <c r="D243" s="14">
        <v>18.399999999999999</v>
      </c>
      <c r="E243" s="15">
        <v>41.2</v>
      </c>
      <c r="F243">
        <f t="shared" si="36"/>
        <v>8</v>
      </c>
      <c r="G243" s="6">
        <f t="shared" si="37"/>
        <v>13.864722222222222</v>
      </c>
      <c r="H243">
        <f t="shared" si="47"/>
        <v>900</v>
      </c>
      <c r="I243" s="18">
        <f t="shared" si="38"/>
        <v>0.58799999999999997</v>
      </c>
      <c r="J243">
        <f t="shared" si="39"/>
        <v>36.686055000000003</v>
      </c>
      <c r="K243">
        <f t="shared" si="40"/>
        <v>0.15676388888888892</v>
      </c>
      <c r="L243" s="18">
        <f t="shared" si="41"/>
        <v>0.65000000000000036</v>
      </c>
      <c r="M243" s="17">
        <f t="shared" si="42"/>
        <v>5.6067638888888887</v>
      </c>
      <c r="N243" s="16">
        <f t="shared" si="43"/>
        <v>31.079291111111115</v>
      </c>
      <c r="O243">
        <f t="shared" si="44"/>
        <v>0</v>
      </c>
      <c r="P243">
        <f t="shared" si="45"/>
        <v>6.2158582222222236</v>
      </c>
      <c r="Q243">
        <f>SUM($P$2:P243)-SUM($O$2:O243)+SUM($R$2:R242)</f>
        <v>251.21518073611105</v>
      </c>
      <c r="R243">
        <f t="shared" si="46"/>
        <v>0</v>
      </c>
    </row>
    <row r="244" spans="1:18" x14ac:dyDescent="0.25">
      <c r="A244" s="8">
        <v>42247</v>
      </c>
      <c r="B244" s="9">
        <v>0.2361574074074074</v>
      </c>
      <c r="C244" s="9">
        <v>0.81097222222222221</v>
      </c>
      <c r="D244" s="10">
        <v>21.2</v>
      </c>
      <c r="E244" s="11">
        <v>44.8</v>
      </c>
      <c r="F244">
        <f t="shared" si="36"/>
        <v>8</v>
      </c>
      <c r="G244" s="6">
        <f t="shared" si="37"/>
        <v>13.795555555555556</v>
      </c>
      <c r="H244">
        <f t="shared" si="47"/>
        <v>900</v>
      </c>
      <c r="I244" s="18">
        <f t="shared" si="38"/>
        <v>0.55200000000000005</v>
      </c>
      <c r="J244">
        <f t="shared" si="39"/>
        <v>34.268160000000002</v>
      </c>
      <c r="K244">
        <f t="shared" si="40"/>
        <v>0.16022222222222224</v>
      </c>
      <c r="L244" s="18">
        <f t="shared" si="41"/>
        <v>0</v>
      </c>
      <c r="M244" s="17">
        <f t="shared" si="42"/>
        <v>4.9602222222222219</v>
      </c>
      <c r="N244" s="16">
        <f t="shared" si="43"/>
        <v>29.307937777777781</v>
      </c>
      <c r="O244">
        <f t="shared" si="44"/>
        <v>0</v>
      </c>
      <c r="P244">
        <f t="shared" si="45"/>
        <v>5.8615875555555563</v>
      </c>
      <c r="Q244">
        <f>SUM($P$2:P244)-SUM($O$2:O244)+SUM($R$2:R243)</f>
        <v>257.07676829166655</v>
      </c>
      <c r="R244">
        <f t="shared" si="46"/>
        <v>-257.08</v>
      </c>
    </row>
    <row r="245" spans="1:18" x14ac:dyDescent="0.25">
      <c r="A245" s="12">
        <v>42248</v>
      </c>
      <c r="B245" s="13">
        <v>0.23738425925925927</v>
      </c>
      <c r="C245" s="13">
        <v>0.80931712962962965</v>
      </c>
      <c r="D245" s="14">
        <v>25.4</v>
      </c>
      <c r="E245" s="15">
        <v>18.899999999999999</v>
      </c>
      <c r="F245">
        <f t="shared" si="36"/>
        <v>9</v>
      </c>
      <c r="G245" s="6">
        <f t="shared" si="37"/>
        <v>13.726388888888888</v>
      </c>
      <c r="H245">
        <f t="shared" si="47"/>
        <v>800</v>
      </c>
      <c r="I245" s="18">
        <f t="shared" si="38"/>
        <v>0.81100000000000005</v>
      </c>
      <c r="J245">
        <f t="shared" si="39"/>
        <v>44.528405555555558</v>
      </c>
      <c r="K245">
        <f t="shared" si="40"/>
        <v>0.16368055555555561</v>
      </c>
      <c r="L245" s="18">
        <f t="shared" si="41"/>
        <v>0</v>
      </c>
      <c r="M245" s="17">
        <f t="shared" si="42"/>
        <v>4.9636805555555554</v>
      </c>
      <c r="N245" s="16">
        <f t="shared" si="43"/>
        <v>39.564725000000003</v>
      </c>
      <c r="O245">
        <f t="shared" si="44"/>
        <v>0</v>
      </c>
      <c r="P245">
        <f t="shared" si="45"/>
        <v>7.9129450000000006</v>
      </c>
      <c r="Q245">
        <f>SUM($P$2:P245)-SUM($O$2:O245)+SUM($R$2:R244)</f>
        <v>7.9097132916666624</v>
      </c>
      <c r="R245">
        <f t="shared" si="46"/>
        <v>0</v>
      </c>
    </row>
    <row r="246" spans="1:18" x14ac:dyDescent="0.25">
      <c r="A246" s="8">
        <v>42249</v>
      </c>
      <c r="B246" s="9">
        <v>0.23861111111111111</v>
      </c>
      <c r="C246" s="9">
        <v>0.80766203703703698</v>
      </c>
      <c r="D246" s="10">
        <v>16.8</v>
      </c>
      <c r="E246" s="11">
        <v>66.7</v>
      </c>
      <c r="F246">
        <f t="shared" si="36"/>
        <v>9</v>
      </c>
      <c r="G246" s="6">
        <f t="shared" si="37"/>
        <v>13.65722222222222</v>
      </c>
      <c r="H246">
        <f t="shared" si="47"/>
        <v>800</v>
      </c>
      <c r="I246" s="18">
        <f t="shared" si="38"/>
        <v>0.33299999999999996</v>
      </c>
      <c r="J246">
        <f t="shared" si="39"/>
        <v>18.191419999999994</v>
      </c>
      <c r="K246">
        <f t="shared" si="40"/>
        <v>0.167138888888889</v>
      </c>
      <c r="L246" s="18">
        <f t="shared" si="41"/>
        <v>1.0499999999999998</v>
      </c>
      <c r="M246" s="17">
        <f t="shared" si="42"/>
        <v>6.0171388888888888</v>
      </c>
      <c r="N246" s="16">
        <f t="shared" si="43"/>
        <v>12.174281111111105</v>
      </c>
      <c r="O246">
        <f t="shared" si="44"/>
        <v>0</v>
      </c>
      <c r="P246">
        <f t="shared" si="45"/>
        <v>2.434856222222221</v>
      </c>
      <c r="Q246">
        <f>SUM($P$2:P246)-SUM($O$2:O246)+SUM($R$2:R245)</f>
        <v>10.344569513888928</v>
      </c>
      <c r="R246">
        <f t="shared" si="46"/>
        <v>0</v>
      </c>
    </row>
    <row r="247" spans="1:18" x14ac:dyDescent="0.25">
      <c r="A247" s="12">
        <v>42250</v>
      </c>
      <c r="B247" s="13">
        <v>0.23982638888888888</v>
      </c>
      <c r="C247" s="13">
        <v>0.80598379629629635</v>
      </c>
      <c r="D247" s="14">
        <v>14.8</v>
      </c>
      <c r="E247" s="15">
        <v>54.8</v>
      </c>
      <c r="F247">
        <f t="shared" si="36"/>
        <v>9</v>
      </c>
      <c r="G247" s="6">
        <f t="shared" si="37"/>
        <v>13.587777777777781</v>
      </c>
      <c r="H247">
        <f t="shared" si="47"/>
        <v>800</v>
      </c>
      <c r="I247" s="18">
        <f t="shared" si="38"/>
        <v>0.45200000000000007</v>
      </c>
      <c r="J247">
        <f t="shared" si="39"/>
        <v>24.566702222222233</v>
      </c>
      <c r="K247">
        <f t="shared" si="40"/>
        <v>0.17061111111111096</v>
      </c>
      <c r="L247" s="18">
        <f t="shared" si="41"/>
        <v>1.5499999999999998</v>
      </c>
      <c r="M247" s="17">
        <f t="shared" si="42"/>
        <v>6.5206111111111102</v>
      </c>
      <c r="N247" s="16">
        <f t="shared" si="43"/>
        <v>18.046091111111124</v>
      </c>
      <c r="O247">
        <f t="shared" si="44"/>
        <v>0</v>
      </c>
      <c r="P247">
        <f t="shared" si="45"/>
        <v>3.6092182222222249</v>
      </c>
      <c r="Q247">
        <f>SUM($P$2:P247)-SUM($O$2:O247)+SUM($R$2:R246)</f>
        <v>13.953787736111167</v>
      </c>
      <c r="R247">
        <f t="shared" si="46"/>
        <v>0</v>
      </c>
    </row>
    <row r="248" spans="1:18" x14ac:dyDescent="0.25">
      <c r="A248" s="8">
        <v>42251</v>
      </c>
      <c r="B248" s="9">
        <v>0.24105324074074075</v>
      </c>
      <c r="C248" s="9">
        <v>0.80431712962962965</v>
      </c>
      <c r="D248" s="10">
        <v>14.3</v>
      </c>
      <c r="E248" s="11">
        <v>95.2</v>
      </c>
      <c r="F248">
        <f t="shared" si="36"/>
        <v>9</v>
      </c>
      <c r="G248" s="6">
        <f t="shared" si="37"/>
        <v>13.518333333333334</v>
      </c>
      <c r="H248">
        <f t="shared" si="47"/>
        <v>800</v>
      </c>
      <c r="I248" s="18">
        <f t="shared" si="38"/>
        <v>4.7999999999999932E-2</v>
      </c>
      <c r="J248">
        <f t="shared" si="39"/>
        <v>2.5955199999999965</v>
      </c>
      <c r="K248">
        <f t="shared" si="40"/>
        <v>0.17408333333333328</v>
      </c>
      <c r="L248" s="18">
        <f t="shared" si="41"/>
        <v>1.6749999999999998</v>
      </c>
      <c r="M248" s="17">
        <f t="shared" si="42"/>
        <v>6.6490833333333326</v>
      </c>
      <c r="N248" s="16">
        <f t="shared" si="43"/>
        <v>-4.0535633333333365</v>
      </c>
      <c r="O248">
        <f t="shared" si="44"/>
        <v>2.0267816666666683</v>
      </c>
      <c r="P248">
        <f t="shared" si="45"/>
        <v>0</v>
      </c>
      <c r="Q248">
        <f>SUM($P$2:P248)-SUM($O$2:O248)+SUM($R$2:R247)</f>
        <v>11.927006069444587</v>
      </c>
      <c r="R248">
        <f t="shared" si="46"/>
        <v>0</v>
      </c>
    </row>
    <row r="249" spans="1:18" x14ac:dyDescent="0.25">
      <c r="A249" s="12">
        <v>42252</v>
      </c>
      <c r="B249" s="13">
        <v>0.24228009259259259</v>
      </c>
      <c r="C249" s="13">
        <v>0.8026388888888889</v>
      </c>
      <c r="D249" s="14">
        <v>14.9</v>
      </c>
      <c r="E249" s="15">
        <v>57.2</v>
      </c>
      <c r="F249">
        <f t="shared" si="36"/>
        <v>9</v>
      </c>
      <c r="G249" s="6">
        <f t="shared" si="37"/>
        <v>13.448611111111113</v>
      </c>
      <c r="H249">
        <f t="shared" si="47"/>
        <v>800</v>
      </c>
      <c r="I249" s="18">
        <f t="shared" si="38"/>
        <v>0.42799999999999994</v>
      </c>
      <c r="J249">
        <f t="shared" si="39"/>
        <v>23.024022222222222</v>
      </c>
      <c r="K249">
        <f t="shared" si="40"/>
        <v>0.17756944444444434</v>
      </c>
      <c r="L249" s="18">
        <f t="shared" si="41"/>
        <v>1.5249999999999999</v>
      </c>
      <c r="M249" s="17">
        <f t="shared" si="42"/>
        <v>6.5025694444444433</v>
      </c>
      <c r="N249" s="16">
        <f t="shared" si="43"/>
        <v>16.521452777777778</v>
      </c>
      <c r="O249">
        <f t="shared" si="44"/>
        <v>0</v>
      </c>
      <c r="P249">
        <f t="shared" si="45"/>
        <v>3.3042905555555557</v>
      </c>
      <c r="Q249">
        <f>SUM($P$2:P249)-SUM($O$2:O249)+SUM($R$2:R248)</f>
        <v>15.231296625000141</v>
      </c>
      <c r="R249">
        <f t="shared" si="46"/>
        <v>0</v>
      </c>
    </row>
    <row r="250" spans="1:18" x14ac:dyDescent="0.25">
      <c r="A250" s="8">
        <v>42253</v>
      </c>
      <c r="B250" s="9">
        <v>0.24349537037037036</v>
      </c>
      <c r="C250" s="9">
        <v>0.80094907407407412</v>
      </c>
      <c r="D250" s="10">
        <v>12.5</v>
      </c>
      <c r="E250" s="11">
        <v>72.099999999999994</v>
      </c>
      <c r="F250">
        <f t="shared" si="36"/>
        <v>9</v>
      </c>
      <c r="G250" s="6">
        <f t="shared" si="37"/>
        <v>13.378888888888889</v>
      </c>
      <c r="H250">
        <f t="shared" si="47"/>
        <v>800</v>
      </c>
      <c r="I250" s="18">
        <f t="shared" si="38"/>
        <v>0.27900000000000003</v>
      </c>
      <c r="J250">
        <f t="shared" si="39"/>
        <v>14.930840000000002</v>
      </c>
      <c r="K250">
        <f t="shared" si="40"/>
        <v>0.18105555555555553</v>
      </c>
      <c r="L250" s="18">
        <f t="shared" si="41"/>
        <v>2.125</v>
      </c>
      <c r="M250" s="17">
        <f t="shared" si="42"/>
        <v>7.1060555555555549</v>
      </c>
      <c r="N250" s="16">
        <f t="shared" si="43"/>
        <v>7.8247844444444468</v>
      </c>
      <c r="O250">
        <f t="shared" si="44"/>
        <v>0</v>
      </c>
      <c r="P250">
        <f t="shared" si="45"/>
        <v>1.5649568888888894</v>
      </c>
      <c r="Q250">
        <f>SUM($P$2:P250)-SUM($O$2:O250)+SUM($R$2:R249)</f>
        <v>16.796253513889042</v>
      </c>
      <c r="R250">
        <f t="shared" si="46"/>
        <v>0</v>
      </c>
    </row>
    <row r="251" spans="1:18" x14ac:dyDescent="0.25">
      <c r="A251" s="12">
        <v>42254</v>
      </c>
      <c r="B251" s="13">
        <v>0.24472222222222223</v>
      </c>
      <c r="C251" s="13">
        <v>0.79925925925925922</v>
      </c>
      <c r="D251" s="14">
        <v>12.8</v>
      </c>
      <c r="E251" s="15">
        <v>85.2</v>
      </c>
      <c r="F251">
        <f t="shared" si="36"/>
        <v>9</v>
      </c>
      <c r="G251" s="6">
        <f t="shared" si="37"/>
        <v>13.308888888888889</v>
      </c>
      <c r="H251">
        <f t="shared" si="47"/>
        <v>800</v>
      </c>
      <c r="I251" s="18">
        <f t="shared" si="38"/>
        <v>0.14800000000000002</v>
      </c>
      <c r="J251">
        <f t="shared" si="39"/>
        <v>7.8788622222222227</v>
      </c>
      <c r="K251">
        <f t="shared" si="40"/>
        <v>0.18455555555555556</v>
      </c>
      <c r="L251" s="18">
        <f t="shared" si="41"/>
        <v>2.0499999999999998</v>
      </c>
      <c r="M251" s="17">
        <f t="shared" si="42"/>
        <v>7.0345555555555555</v>
      </c>
      <c r="N251" s="16">
        <f t="shared" si="43"/>
        <v>0.8443066666666672</v>
      </c>
      <c r="O251">
        <f t="shared" si="44"/>
        <v>0</v>
      </c>
      <c r="P251">
        <f t="shared" si="45"/>
        <v>0.16886133333333345</v>
      </c>
      <c r="Q251">
        <f>SUM($P$2:P251)-SUM($O$2:O251)+SUM($R$2:R250)</f>
        <v>16.965114847222367</v>
      </c>
      <c r="R251">
        <f t="shared" si="46"/>
        <v>0</v>
      </c>
    </row>
    <row r="252" spans="1:18" x14ac:dyDescent="0.25">
      <c r="A252" s="8">
        <v>42255</v>
      </c>
      <c r="B252" s="9">
        <v>0.24594907407407407</v>
      </c>
      <c r="C252" s="9">
        <v>0.79756944444444444</v>
      </c>
      <c r="D252" s="10">
        <v>12.7</v>
      </c>
      <c r="E252" s="11">
        <v>79.900000000000006</v>
      </c>
      <c r="F252">
        <f t="shared" si="36"/>
        <v>9</v>
      </c>
      <c r="G252" s="6">
        <f t="shared" si="37"/>
        <v>13.238888888888889</v>
      </c>
      <c r="H252">
        <f t="shared" si="47"/>
        <v>800</v>
      </c>
      <c r="I252" s="18">
        <f t="shared" si="38"/>
        <v>0.20099999999999996</v>
      </c>
      <c r="J252">
        <f t="shared" si="39"/>
        <v>10.644066666666664</v>
      </c>
      <c r="K252">
        <f t="shared" si="40"/>
        <v>0.18805555555555553</v>
      </c>
      <c r="L252" s="18">
        <f t="shared" si="41"/>
        <v>2.0750000000000002</v>
      </c>
      <c r="M252" s="17">
        <f t="shared" si="42"/>
        <v>7.0630555555555556</v>
      </c>
      <c r="N252" s="16">
        <f t="shared" si="43"/>
        <v>3.581011111111108</v>
      </c>
      <c r="O252">
        <f t="shared" si="44"/>
        <v>0</v>
      </c>
      <c r="P252">
        <f t="shared" si="45"/>
        <v>0.71620222222222163</v>
      </c>
      <c r="Q252">
        <f>SUM($P$2:P252)-SUM($O$2:O252)+SUM($R$2:R251)</f>
        <v>17.681317069444503</v>
      </c>
      <c r="R252">
        <f t="shared" si="46"/>
        <v>0</v>
      </c>
    </row>
    <row r="253" spans="1:18" x14ac:dyDescent="0.25">
      <c r="A253" s="12">
        <v>42256</v>
      </c>
      <c r="B253" s="13">
        <v>0.24716435185185184</v>
      </c>
      <c r="C253" s="13">
        <v>0.79586805555555551</v>
      </c>
      <c r="D253" s="14">
        <v>12.3</v>
      </c>
      <c r="E253" s="15">
        <v>39.5</v>
      </c>
      <c r="F253">
        <f t="shared" si="36"/>
        <v>9</v>
      </c>
      <c r="G253" s="6">
        <f t="shared" si="37"/>
        <v>13.168888888888889</v>
      </c>
      <c r="H253">
        <f t="shared" si="47"/>
        <v>800</v>
      </c>
      <c r="I253" s="18">
        <f t="shared" si="38"/>
        <v>0.60499999999999998</v>
      </c>
      <c r="J253">
        <f t="shared" si="39"/>
        <v>31.868711111111107</v>
      </c>
      <c r="K253">
        <f t="shared" si="40"/>
        <v>0.19155555555555556</v>
      </c>
      <c r="L253" s="18">
        <f t="shared" si="41"/>
        <v>2.1749999999999998</v>
      </c>
      <c r="M253" s="17">
        <f t="shared" si="42"/>
        <v>7.1665555555555551</v>
      </c>
      <c r="N253" s="16">
        <f t="shared" si="43"/>
        <v>24.702155555555553</v>
      </c>
      <c r="O253">
        <f t="shared" si="44"/>
        <v>0</v>
      </c>
      <c r="P253">
        <f t="shared" si="45"/>
        <v>4.9404311111111108</v>
      </c>
      <c r="Q253">
        <f>SUM($P$2:P253)-SUM($O$2:O253)+SUM($R$2:R252)</f>
        <v>22.621748180555642</v>
      </c>
      <c r="R253">
        <f t="shared" si="46"/>
        <v>0</v>
      </c>
    </row>
    <row r="254" spans="1:18" x14ac:dyDescent="0.25">
      <c r="A254" s="8">
        <v>42257</v>
      </c>
      <c r="B254" s="9">
        <v>0.24839120370370371</v>
      </c>
      <c r="C254" s="9">
        <v>0.79416666666666669</v>
      </c>
      <c r="D254" s="10">
        <v>13.5</v>
      </c>
      <c r="E254" s="11" t="s">
        <v>37</v>
      </c>
      <c r="F254">
        <f t="shared" si="36"/>
        <v>9</v>
      </c>
      <c r="G254" s="6">
        <f t="shared" si="37"/>
        <v>13.098611111111111</v>
      </c>
      <c r="H254">
        <f t="shared" si="47"/>
        <v>800</v>
      </c>
      <c r="I254" s="18">
        <f t="shared" si="38"/>
        <v>0.7</v>
      </c>
      <c r="J254">
        <f t="shared" si="39"/>
        <v>36.676111111111112</v>
      </c>
      <c r="K254">
        <f t="shared" si="40"/>
        <v>0.19506944444444443</v>
      </c>
      <c r="L254" s="18">
        <f t="shared" si="41"/>
        <v>1.875</v>
      </c>
      <c r="M254" s="17">
        <f t="shared" si="42"/>
        <v>6.8700694444444439</v>
      </c>
      <c r="N254" s="16">
        <f t="shared" si="43"/>
        <v>29.806041666666669</v>
      </c>
      <c r="O254">
        <f t="shared" si="44"/>
        <v>0</v>
      </c>
      <c r="P254">
        <f t="shared" si="45"/>
        <v>5.9612083333333343</v>
      </c>
      <c r="Q254">
        <f>SUM($P$2:P254)-SUM($O$2:O254)+SUM($R$2:R253)</f>
        <v>28.58295651388903</v>
      </c>
      <c r="R254">
        <f t="shared" si="46"/>
        <v>0</v>
      </c>
    </row>
    <row r="255" spans="1:18" x14ac:dyDescent="0.25">
      <c r="A255" s="12">
        <v>42258</v>
      </c>
      <c r="B255" s="13">
        <v>0.24961805555555555</v>
      </c>
      <c r="C255" s="13">
        <v>0.79246527777777775</v>
      </c>
      <c r="D255" s="14">
        <v>14.7</v>
      </c>
      <c r="E255" s="15">
        <v>43.7</v>
      </c>
      <c r="F255">
        <f t="shared" si="36"/>
        <v>9</v>
      </c>
      <c r="G255" s="6">
        <f t="shared" si="37"/>
        <v>13.028333333333334</v>
      </c>
      <c r="H255">
        <f t="shared" si="47"/>
        <v>800</v>
      </c>
      <c r="I255" s="18">
        <f t="shared" si="38"/>
        <v>0.56299999999999994</v>
      </c>
      <c r="J255">
        <f t="shared" si="39"/>
        <v>29.339806666666664</v>
      </c>
      <c r="K255">
        <f t="shared" si="40"/>
        <v>0.19858333333333328</v>
      </c>
      <c r="L255" s="18">
        <f t="shared" si="41"/>
        <v>1.5750000000000002</v>
      </c>
      <c r="M255" s="17">
        <f t="shared" si="42"/>
        <v>6.5735833333333336</v>
      </c>
      <c r="N255" s="16">
        <f t="shared" si="43"/>
        <v>22.766223333333329</v>
      </c>
      <c r="O255">
        <f t="shared" si="44"/>
        <v>0</v>
      </c>
      <c r="P255">
        <f t="shared" si="45"/>
        <v>4.5532446666666662</v>
      </c>
      <c r="Q255">
        <f>SUM($P$2:P255)-SUM($O$2:O255)+SUM($R$2:R254)</f>
        <v>33.136201180555645</v>
      </c>
      <c r="R255">
        <f t="shared" si="46"/>
        <v>0</v>
      </c>
    </row>
    <row r="256" spans="1:18" x14ac:dyDescent="0.25">
      <c r="A256" s="8">
        <v>42259</v>
      </c>
      <c r="B256" s="9">
        <v>0.25083333333333335</v>
      </c>
      <c r="C256" s="9">
        <v>0.79076388888888893</v>
      </c>
      <c r="D256" s="10">
        <v>14.3</v>
      </c>
      <c r="E256" s="11">
        <v>91.9</v>
      </c>
      <c r="F256">
        <f t="shared" si="36"/>
        <v>9</v>
      </c>
      <c r="G256" s="6">
        <f t="shared" si="37"/>
        <v>12.958333333333334</v>
      </c>
      <c r="H256">
        <f t="shared" si="47"/>
        <v>800</v>
      </c>
      <c r="I256" s="18">
        <f t="shared" si="38"/>
        <v>8.0999999999999961E-2</v>
      </c>
      <c r="J256">
        <f t="shared" si="39"/>
        <v>4.1984999999999983</v>
      </c>
      <c r="K256">
        <f t="shared" si="40"/>
        <v>0.20208333333333331</v>
      </c>
      <c r="L256" s="18">
        <f t="shared" si="41"/>
        <v>1.6749999999999998</v>
      </c>
      <c r="M256" s="17">
        <f t="shared" si="42"/>
        <v>6.677083333333333</v>
      </c>
      <c r="N256" s="16">
        <f t="shared" si="43"/>
        <v>-2.4785833333333347</v>
      </c>
      <c r="O256">
        <f t="shared" si="44"/>
        <v>1.2392916666666673</v>
      </c>
      <c r="P256">
        <f t="shared" si="45"/>
        <v>0</v>
      </c>
      <c r="Q256">
        <f>SUM($P$2:P256)-SUM($O$2:O256)+SUM($R$2:R255)</f>
        <v>31.896909513889</v>
      </c>
      <c r="R256">
        <f t="shared" si="46"/>
        <v>0</v>
      </c>
    </row>
    <row r="257" spans="1:18" x14ac:dyDescent="0.25">
      <c r="A257" s="12">
        <v>42260</v>
      </c>
      <c r="B257" s="13">
        <v>0.25206018518518519</v>
      </c>
      <c r="C257" s="13">
        <v>0.78905092592592596</v>
      </c>
      <c r="D257" s="14">
        <v>13.9</v>
      </c>
      <c r="E257" s="15" t="s">
        <v>26</v>
      </c>
      <c r="F257">
        <f t="shared" si="36"/>
        <v>9</v>
      </c>
      <c r="G257" s="6">
        <f t="shared" si="37"/>
        <v>12.88777777777778</v>
      </c>
      <c r="H257">
        <f t="shared" si="47"/>
        <v>800</v>
      </c>
      <c r="I257" s="18">
        <f t="shared" si="38"/>
        <v>0.37</v>
      </c>
      <c r="J257">
        <f t="shared" si="39"/>
        <v>19.073911111111112</v>
      </c>
      <c r="K257">
        <f t="shared" si="40"/>
        <v>0.20561111111111099</v>
      </c>
      <c r="L257" s="18">
        <f t="shared" si="41"/>
        <v>1.7749999999999999</v>
      </c>
      <c r="M257" s="17">
        <f t="shared" si="42"/>
        <v>6.78061111111111</v>
      </c>
      <c r="N257" s="16">
        <f t="shared" si="43"/>
        <v>12.293300000000002</v>
      </c>
      <c r="O257">
        <f t="shared" si="44"/>
        <v>0</v>
      </c>
      <c r="P257">
        <f t="shared" si="45"/>
        <v>2.4586600000000005</v>
      </c>
      <c r="Q257">
        <f>SUM($P$2:P257)-SUM($O$2:O257)+SUM($R$2:R256)</f>
        <v>34.355569513889009</v>
      </c>
      <c r="R257">
        <f t="shared" si="46"/>
        <v>0</v>
      </c>
    </row>
    <row r="258" spans="1:18" x14ac:dyDescent="0.25">
      <c r="A258" s="8">
        <v>42261</v>
      </c>
      <c r="B258" s="9">
        <v>0.25327546296296294</v>
      </c>
      <c r="C258" s="9">
        <v>0.78733796296296299</v>
      </c>
      <c r="D258" s="10">
        <v>14.6</v>
      </c>
      <c r="E258" s="11">
        <v>70.400000000000006</v>
      </c>
      <c r="F258">
        <f t="shared" si="36"/>
        <v>9</v>
      </c>
      <c r="G258" s="6">
        <f t="shared" si="37"/>
        <v>12.817500000000003</v>
      </c>
      <c r="H258">
        <f t="shared" si="47"/>
        <v>800</v>
      </c>
      <c r="I258" s="18">
        <f t="shared" si="38"/>
        <v>0.29599999999999993</v>
      </c>
      <c r="J258">
        <f t="shared" si="39"/>
        <v>15.175919999999998</v>
      </c>
      <c r="K258">
        <f t="shared" si="40"/>
        <v>0.20912499999999989</v>
      </c>
      <c r="L258" s="18">
        <f t="shared" si="41"/>
        <v>1.6</v>
      </c>
      <c r="M258" s="17">
        <f t="shared" si="42"/>
        <v>6.6091250000000006</v>
      </c>
      <c r="N258" s="16">
        <f t="shared" si="43"/>
        <v>8.5667949999999973</v>
      </c>
      <c r="O258">
        <f t="shared" si="44"/>
        <v>0</v>
      </c>
      <c r="P258">
        <f t="shared" si="45"/>
        <v>1.7133589999999996</v>
      </c>
      <c r="Q258">
        <f>SUM($P$2:P258)-SUM($O$2:O258)+SUM($R$2:R257)</f>
        <v>36.068928513888977</v>
      </c>
      <c r="R258">
        <f t="shared" si="46"/>
        <v>0</v>
      </c>
    </row>
    <row r="259" spans="1:18" x14ac:dyDescent="0.25">
      <c r="A259" s="12">
        <v>42262</v>
      </c>
      <c r="B259" s="13">
        <v>0.25450231481481483</v>
      </c>
      <c r="C259" s="13">
        <v>0.78562500000000002</v>
      </c>
      <c r="D259" s="14">
        <v>18.399999999999999</v>
      </c>
      <c r="E259" s="15">
        <v>80.2</v>
      </c>
      <c r="F259">
        <f t="shared" ref="F259:F322" si="48">MONTH(A259)</f>
        <v>9</v>
      </c>
      <c r="G259" s="6">
        <f t="shared" ref="G259:G322" si="49">(C259-B259)*24</f>
        <v>12.746944444444443</v>
      </c>
      <c r="H259">
        <f t="shared" si="47"/>
        <v>800</v>
      </c>
      <c r="I259" s="18">
        <f t="shared" ref="I259:I322" si="50">1-E259/100</f>
        <v>0.19799999999999995</v>
      </c>
      <c r="J259">
        <f t="shared" ref="J259:J322" si="51">($S$5*H259*$S$3*G259*I259)/1000</f>
        <v>10.095579999999996</v>
      </c>
      <c r="K259">
        <f t="shared" ref="K259:K322" si="52">IF(G259&lt;17,50*(17-G259)/1000,0)</f>
        <v>0.21265277777777786</v>
      </c>
      <c r="L259" s="18">
        <f t="shared" ref="L259:L322" si="53">IF(D259&gt;=21,0,(21-D259)*250/1000)</f>
        <v>0.65000000000000036</v>
      </c>
      <c r="M259" s="17">
        <f t="shared" ref="M259:M322" si="54">$S$7+K259+L259</f>
        <v>5.6626527777777778</v>
      </c>
      <c r="N259" s="16">
        <f t="shared" ref="N259:N322" si="55">J259-M259</f>
        <v>4.4329272222222187</v>
      </c>
      <c r="O259">
        <f t="shared" ref="O259:O322" si="56">IF(N259&lt;0,ABS(N259)*0.5,0)</f>
        <v>0</v>
      </c>
      <c r="P259">
        <f t="shared" ref="P259:P322" si="57">IF(N259&gt;0,N259*0.2,0)</f>
        <v>0.88658544444444376</v>
      </c>
      <c r="Q259">
        <f>SUM($P$2:P259)-SUM($O$2:O259)+SUM($R$2:R258)</f>
        <v>36.955513958333427</v>
      </c>
      <c r="R259">
        <f t="shared" ref="R259:R322" si="58">-IF(F260&lt;&gt;F259,ROUND(Q259,2),0)</f>
        <v>0</v>
      </c>
    </row>
    <row r="260" spans="1:18" x14ac:dyDescent="0.25">
      <c r="A260" s="8">
        <v>42263</v>
      </c>
      <c r="B260" s="9">
        <v>0.25572916666666667</v>
      </c>
      <c r="C260" s="9">
        <v>0.78391203703703705</v>
      </c>
      <c r="D260" s="10">
        <v>18.100000000000001</v>
      </c>
      <c r="E260" s="11">
        <v>82.7</v>
      </c>
      <c r="F260">
        <f t="shared" si="48"/>
        <v>9</v>
      </c>
      <c r="G260" s="6">
        <f t="shared" si="49"/>
        <v>12.676388888888889</v>
      </c>
      <c r="H260">
        <f t="shared" ref="H260:H323" si="59">IF(F260&gt;F259,IF(F260=7,H259,IF(F260&lt;7,H259+100,H259-100)),H259)</f>
        <v>800</v>
      </c>
      <c r="I260" s="18">
        <f t="shared" si="50"/>
        <v>0.17299999999999993</v>
      </c>
      <c r="J260">
        <f t="shared" si="51"/>
        <v>8.7720611111111086</v>
      </c>
      <c r="K260">
        <f t="shared" si="52"/>
        <v>0.21618055555555554</v>
      </c>
      <c r="L260" s="18">
        <f t="shared" si="53"/>
        <v>0.72499999999999964</v>
      </c>
      <c r="M260" s="17">
        <f t="shared" si="54"/>
        <v>5.7411805555555553</v>
      </c>
      <c r="N260" s="16">
        <f t="shared" si="55"/>
        <v>3.0308805555555534</v>
      </c>
      <c r="O260">
        <f t="shared" si="56"/>
        <v>0</v>
      </c>
      <c r="P260">
        <f t="shared" si="57"/>
        <v>0.60617611111111069</v>
      </c>
      <c r="Q260">
        <f>SUM($P$2:P260)-SUM($O$2:O260)+SUM($R$2:R259)</f>
        <v>37.56169006944458</v>
      </c>
      <c r="R260">
        <f t="shared" si="58"/>
        <v>0</v>
      </c>
    </row>
    <row r="261" spans="1:18" x14ac:dyDescent="0.25">
      <c r="A261" s="12">
        <v>42264</v>
      </c>
      <c r="B261" s="13">
        <v>0.25695601851851851</v>
      </c>
      <c r="C261" s="13">
        <v>0.78219907407407407</v>
      </c>
      <c r="D261" s="14">
        <v>20.8</v>
      </c>
      <c r="E261" s="15">
        <v>44.1</v>
      </c>
      <c r="F261">
        <f t="shared" si="48"/>
        <v>9</v>
      </c>
      <c r="G261" s="6">
        <f t="shared" si="49"/>
        <v>12.605833333333335</v>
      </c>
      <c r="H261">
        <f t="shared" si="59"/>
        <v>800</v>
      </c>
      <c r="I261" s="18">
        <f t="shared" si="50"/>
        <v>0.55899999999999994</v>
      </c>
      <c r="J261">
        <f t="shared" si="51"/>
        <v>28.186643333333333</v>
      </c>
      <c r="K261">
        <f t="shared" si="52"/>
        <v>0.21970833333333326</v>
      </c>
      <c r="L261" s="18">
        <f t="shared" si="53"/>
        <v>4.9999999999999822E-2</v>
      </c>
      <c r="M261" s="17">
        <f t="shared" si="54"/>
        <v>5.0697083333333328</v>
      </c>
      <c r="N261" s="16">
        <f t="shared" si="55"/>
        <v>23.116934999999998</v>
      </c>
      <c r="O261">
        <f t="shared" si="56"/>
        <v>0</v>
      </c>
      <c r="P261">
        <f t="shared" si="57"/>
        <v>4.6233870000000001</v>
      </c>
      <c r="Q261">
        <f>SUM($P$2:P261)-SUM($O$2:O261)+SUM($R$2:R260)</f>
        <v>42.18507706944456</v>
      </c>
      <c r="R261">
        <f t="shared" si="58"/>
        <v>0</v>
      </c>
    </row>
    <row r="262" spans="1:18" x14ac:dyDescent="0.25">
      <c r="A262" s="8">
        <v>42265</v>
      </c>
      <c r="B262" s="9">
        <v>0.25818287037037035</v>
      </c>
      <c r="C262" s="9">
        <v>0.78047453703703706</v>
      </c>
      <c r="D262" s="10">
        <v>17.399999999999999</v>
      </c>
      <c r="E262" s="11">
        <v>51.6</v>
      </c>
      <c r="F262">
        <f t="shared" si="48"/>
        <v>9</v>
      </c>
      <c r="G262" s="6">
        <f t="shared" si="49"/>
        <v>12.535</v>
      </c>
      <c r="H262">
        <f t="shared" si="59"/>
        <v>800</v>
      </c>
      <c r="I262" s="18">
        <f t="shared" si="50"/>
        <v>0.48399999999999999</v>
      </c>
      <c r="J262">
        <f t="shared" si="51"/>
        <v>24.267759999999999</v>
      </c>
      <c r="K262">
        <f t="shared" si="52"/>
        <v>0.22325</v>
      </c>
      <c r="L262" s="18">
        <f t="shared" si="53"/>
        <v>0.90000000000000036</v>
      </c>
      <c r="M262" s="17">
        <f t="shared" si="54"/>
        <v>5.9232500000000003</v>
      </c>
      <c r="N262" s="16">
        <f t="shared" si="55"/>
        <v>18.34451</v>
      </c>
      <c r="O262">
        <f t="shared" si="56"/>
        <v>0</v>
      </c>
      <c r="P262">
        <f t="shared" si="57"/>
        <v>3.6689020000000001</v>
      </c>
      <c r="Q262">
        <f>SUM($P$2:P262)-SUM($O$2:O262)+SUM($R$2:R261)</f>
        <v>45.853979069444563</v>
      </c>
      <c r="R262">
        <f t="shared" si="58"/>
        <v>0</v>
      </c>
    </row>
    <row r="263" spans="1:18" x14ac:dyDescent="0.25">
      <c r="A263" s="12">
        <v>42266</v>
      </c>
      <c r="B263" s="13">
        <v>0.25940972222222225</v>
      </c>
      <c r="C263" s="13">
        <v>0.77876157407407409</v>
      </c>
      <c r="D263" s="14">
        <v>15.2</v>
      </c>
      <c r="E263" s="15">
        <v>33.799999999999997</v>
      </c>
      <c r="F263">
        <f t="shared" si="48"/>
        <v>9</v>
      </c>
      <c r="G263" s="6">
        <f t="shared" si="49"/>
        <v>12.464444444444444</v>
      </c>
      <c r="H263">
        <f t="shared" si="59"/>
        <v>800</v>
      </c>
      <c r="I263" s="18">
        <f t="shared" si="50"/>
        <v>0.66200000000000003</v>
      </c>
      <c r="J263">
        <f t="shared" si="51"/>
        <v>33.005848888888892</v>
      </c>
      <c r="K263">
        <f t="shared" si="52"/>
        <v>0.2267777777777778</v>
      </c>
      <c r="L263" s="18">
        <f t="shared" si="53"/>
        <v>1.4500000000000002</v>
      </c>
      <c r="M263" s="17">
        <f t="shared" si="54"/>
        <v>6.4767777777777775</v>
      </c>
      <c r="N263" s="16">
        <f t="shared" si="55"/>
        <v>26.529071111111115</v>
      </c>
      <c r="O263">
        <f t="shared" si="56"/>
        <v>0</v>
      </c>
      <c r="P263">
        <f t="shared" si="57"/>
        <v>5.3058142222222235</v>
      </c>
      <c r="Q263">
        <f>SUM($P$2:P263)-SUM($O$2:O263)+SUM($R$2:R262)</f>
        <v>51.159793291666801</v>
      </c>
      <c r="R263">
        <f t="shared" si="58"/>
        <v>0</v>
      </c>
    </row>
    <row r="264" spans="1:18" x14ac:dyDescent="0.25">
      <c r="A264" s="8">
        <v>42267</v>
      </c>
      <c r="B264" s="9">
        <v>0.26063657407407409</v>
      </c>
      <c r="C264" s="9">
        <v>0.77704861111111112</v>
      </c>
      <c r="D264" s="10">
        <v>13.4</v>
      </c>
      <c r="E264" s="11">
        <v>66.599999999999994</v>
      </c>
      <c r="F264">
        <f t="shared" si="48"/>
        <v>9</v>
      </c>
      <c r="G264" s="6">
        <f t="shared" si="49"/>
        <v>12.39388888888889</v>
      </c>
      <c r="H264">
        <f t="shared" si="59"/>
        <v>800</v>
      </c>
      <c r="I264" s="18">
        <f t="shared" si="50"/>
        <v>0.33400000000000007</v>
      </c>
      <c r="J264">
        <f t="shared" si="51"/>
        <v>16.558235555555562</v>
      </c>
      <c r="K264">
        <f t="shared" si="52"/>
        <v>0.23030555555555549</v>
      </c>
      <c r="L264" s="18">
        <f t="shared" si="53"/>
        <v>1.9</v>
      </c>
      <c r="M264" s="17">
        <f t="shared" si="54"/>
        <v>6.9303055555555559</v>
      </c>
      <c r="N264" s="16">
        <f t="shared" si="55"/>
        <v>9.6279300000000063</v>
      </c>
      <c r="O264">
        <f t="shared" si="56"/>
        <v>0</v>
      </c>
      <c r="P264">
        <f t="shared" si="57"/>
        <v>1.9255860000000014</v>
      </c>
      <c r="Q264">
        <f>SUM($P$2:P264)-SUM($O$2:O264)+SUM($R$2:R263)</f>
        <v>53.085379291666754</v>
      </c>
      <c r="R264">
        <f t="shared" si="58"/>
        <v>0</v>
      </c>
    </row>
    <row r="265" spans="1:18" x14ac:dyDescent="0.25">
      <c r="A265" s="12">
        <v>42268</v>
      </c>
      <c r="B265" s="13">
        <v>0.26186342592592593</v>
      </c>
      <c r="C265" s="13">
        <v>0.77532407407407411</v>
      </c>
      <c r="D265" s="14">
        <v>11.1</v>
      </c>
      <c r="E265" s="15">
        <v>74.099999999999994</v>
      </c>
      <c r="F265">
        <f t="shared" si="48"/>
        <v>9</v>
      </c>
      <c r="G265" s="6">
        <f t="shared" si="49"/>
        <v>12.323055555555555</v>
      </c>
      <c r="H265">
        <f t="shared" si="59"/>
        <v>800</v>
      </c>
      <c r="I265" s="18">
        <f t="shared" si="50"/>
        <v>0.25900000000000001</v>
      </c>
      <c r="J265">
        <f t="shared" si="51"/>
        <v>12.766685555555556</v>
      </c>
      <c r="K265">
        <f t="shared" si="52"/>
        <v>0.23384722222222223</v>
      </c>
      <c r="L265" s="18">
        <f t="shared" si="53"/>
        <v>2.4750000000000001</v>
      </c>
      <c r="M265" s="17">
        <f t="shared" si="54"/>
        <v>7.5088472222222222</v>
      </c>
      <c r="N265" s="16">
        <f t="shared" si="55"/>
        <v>5.2578383333333338</v>
      </c>
      <c r="O265">
        <f t="shared" si="56"/>
        <v>0</v>
      </c>
      <c r="P265">
        <f t="shared" si="57"/>
        <v>1.0515676666666669</v>
      </c>
      <c r="Q265">
        <f>SUM($P$2:P265)-SUM($O$2:O265)+SUM($R$2:R264)</f>
        <v>54.136946958333397</v>
      </c>
      <c r="R265">
        <f t="shared" si="58"/>
        <v>0</v>
      </c>
    </row>
    <row r="266" spans="1:18" x14ac:dyDescent="0.25">
      <c r="A266" s="8">
        <v>42269</v>
      </c>
      <c r="B266" s="9">
        <v>0.26309027777777777</v>
      </c>
      <c r="C266" s="9">
        <v>0.77361111111111114</v>
      </c>
      <c r="D266" s="10">
        <v>12.2</v>
      </c>
      <c r="E266" s="11">
        <v>51.9</v>
      </c>
      <c r="F266">
        <f t="shared" si="48"/>
        <v>9</v>
      </c>
      <c r="G266" s="6">
        <f t="shared" si="49"/>
        <v>12.2525</v>
      </c>
      <c r="H266">
        <f t="shared" si="59"/>
        <v>800</v>
      </c>
      <c r="I266" s="18">
        <f t="shared" si="50"/>
        <v>0.48099999999999998</v>
      </c>
      <c r="J266">
        <f t="shared" si="51"/>
        <v>23.573809999999998</v>
      </c>
      <c r="K266">
        <f t="shared" si="52"/>
        <v>0.23737500000000003</v>
      </c>
      <c r="L266" s="18">
        <f t="shared" si="53"/>
        <v>2.2000000000000002</v>
      </c>
      <c r="M266" s="17">
        <f t="shared" si="54"/>
        <v>7.2373750000000001</v>
      </c>
      <c r="N266" s="16">
        <f t="shared" si="55"/>
        <v>16.336434999999998</v>
      </c>
      <c r="O266">
        <f t="shared" si="56"/>
        <v>0</v>
      </c>
      <c r="P266">
        <f t="shared" si="57"/>
        <v>3.2672869999999996</v>
      </c>
      <c r="Q266">
        <f>SUM($P$2:P266)-SUM($O$2:O266)+SUM($R$2:R265)</f>
        <v>57.404233958333407</v>
      </c>
      <c r="R266">
        <f t="shared" si="58"/>
        <v>0</v>
      </c>
    </row>
    <row r="267" spans="1:18" x14ac:dyDescent="0.25">
      <c r="A267" s="12">
        <v>42270</v>
      </c>
      <c r="B267" s="13">
        <v>0.2643287037037037</v>
      </c>
      <c r="C267" s="13">
        <v>0.77188657407407413</v>
      </c>
      <c r="D267" s="14">
        <v>14.2</v>
      </c>
      <c r="E267" s="15" t="s">
        <v>19</v>
      </c>
      <c r="F267">
        <f t="shared" si="48"/>
        <v>9</v>
      </c>
      <c r="G267" s="6">
        <f t="shared" si="49"/>
        <v>12.181388888888891</v>
      </c>
      <c r="H267">
        <f t="shared" si="59"/>
        <v>800</v>
      </c>
      <c r="I267" s="18">
        <f t="shared" si="50"/>
        <v>0.24</v>
      </c>
      <c r="J267">
        <f t="shared" si="51"/>
        <v>11.694133333333337</v>
      </c>
      <c r="K267">
        <f t="shared" si="52"/>
        <v>0.24093055555555543</v>
      </c>
      <c r="L267" s="18">
        <f t="shared" si="53"/>
        <v>1.7000000000000002</v>
      </c>
      <c r="M267" s="17">
        <f t="shared" si="54"/>
        <v>6.740930555555555</v>
      </c>
      <c r="N267" s="16">
        <f t="shared" si="55"/>
        <v>4.9532027777777818</v>
      </c>
      <c r="O267">
        <f t="shared" si="56"/>
        <v>0</v>
      </c>
      <c r="P267">
        <f t="shared" si="57"/>
        <v>0.99064055555555641</v>
      </c>
      <c r="Q267">
        <f>SUM($P$2:P267)-SUM($O$2:O267)+SUM($R$2:R266)</f>
        <v>58.394874513888908</v>
      </c>
      <c r="R267">
        <f t="shared" si="58"/>
        <v>0</v>
      </c>
    </row>
    <row r="268" spans="1:18" x14ac:dyDescent="0.25">
      <c r="A268" s="8">
        <v>42271</v>
      </c>
      <c r="B268" s="9">
        <v>0.26555555555555554</v>
      </c>
      <c r="C268" s="9">
        <v>0.77017361111111116</v>
      </c>
      <c r="D268" s="10">
        <v>16.7</v>
      </c>
      <c r="E268" s="11" t="s">
        <v>38</v>
      </c>
      <c r="F268">
        <f t="shared" si="48"/>
        <v>9</v>
      </c>
      <c r="G268" s="6">
        <f t="shared" si="49"/>
        <v>12.110833333333336</v>
      </c>
      <c r="H268">
        <f t="shared" si="59"/>
        <v>800</v>
      </c>
      <c r="I268" s="18">
        <f t="shared" si="50"/>
        <v>0.16000000000000003</v>
      </c>
      <c r="J268">
        <f t="shared" si="51"/>
        <v>7.7509333333333359</v>
      </c>
      <c r="K268">
        <f t="shared" si="52"/>
        <v>0.24445833333333322</v>
      </c>
      <c r="L268" s="18">
        <f t="shared" si="53"/>
        <v>1.0750000000000002</v>
      </c>
      <c r="M268" s="17">
        <f t="shared" si="54"/>
        <v>6.1194583333333332</v>
      </c>
      <c r="N268" s="16">
        <f t="shared" si="55"/>
        <v>1.6314750000000027</v>
      </c>
      <c r="O268">
        <f t="shared" si="56"/>
        <v>0</v>
      </c>
      <c r="P268">
        <f t="shared" si="57"/>
        <v>0.32629500000000056</v>
      </c>
      <c r="Q268">
        <f>SUM($P$2:P268)-SUM($O$2:O268)+SUM($R$2:R267)</f>
        <v>58.721169513888867</v>
      </c>
      <c r="R268">
        <f t="shared" si="58"/>
        <v>0</v>
      </c>
    </row>
    <row r="269" spans="1:18" x14ac:dyDescent="0.25">
      <c r="A269" s="12">
        <v>42272</v>
      </c>
      <c r="B269" s="13">
        <v>0.26679398148148148</v>
      </c>
      <c r="C269" s="13">
        <v>0.76846064814814818</v>
      </c>
      <c r="D269" s="14">
        <v>15.4</v>
      </c>
      <c r="E269" s="15">
        <v>87.7</v>
      </c>
      <c r="F269">
        <f t="shared" si="48"/>
        <v>9</v>
      </c>
      <c r="G269" s="6">
        <f t="shared" si="49"/>
        <v>12.040000000000001</v>
      </c>
      <c r="H269">
        <f t="shared" si="59"/>
        <v>800</v>
      </c>
      <c r="I269" s="18">
        <f t="shared" si="50"/>
        <v>0.123</v>
      </c>
      <c r="J269">
        <f t="shared" si="51"/>
        <v>5.9236800000000009</v>
      </c>
      <c r="K269">
        <f t="shared" si="52"/>
        <v>0.24799999999999994</v>
      </c>
      <c r="L269" s="18">
        <f t="shared" si="53"/>
        <v>1.4</v>
      </c>
      <c r="M269" s="17">
        <f t="shared" si="54"/>
        <v>6.4480000000000004</v>
      </c>
      <c r="N269" s="16">
        <f t="shared" si="55"/>
        <v>-0.52431999999999945</v>
      </c>
      <c r="O269">
        <f t="shared" si="56"/>
        <v>0.26215999999999973</v>
      </c>
      <c r="P269">
        <f t="shared" si="57"/>
        <v>0</v>
      </c>
      <c r="Q269">
        <f>SUM($P$2:P269)-SUM($O$2:O269)+SUM($R$2:R268)</f>
        <v>58.459009513888873</v>
      </c>
      <c r="R269">
        <f t="shared" si="58"/>
        <v>0</v>
      </c>
    </row>
    <row r="270" spans="1:18" x14ac:dyDescent="0.25">
      <c r="A270" s="8">
        <v>42273</v>
      </c>
      <c r="B270" s="9">
        <v>0.26803240740740741</v>
      </c>
      <c r="C270" s="9">
        <v>0.76674768518518521</v>
      </c>
      <c r="D270" s="10">
        <v>13.7</v>
      </c>
      <c r="E270" s="11">
        <v>89.8</v>
      </c>
      <c r="F270">
        <f t="shared" si="48"/>
        <v>9</v>
      </c>
      <c r="G270" s="6">
        <f t="shared" si="49"/>
        <v>11.969166666666666</v>
      </c>
      <c r="H270">
        <f t="shared" si="59"/>
        <v>800</v>
      </c>
      <c r="I270" s="18">
        <f t="shared" si="50"/>
        <v>0.10199999999999998</v>
      </c>
      <c r="J270">
        <f t="shared" si="51"/>
        <v>4.8834199999999992</v>
      </c>
      <c r="K270">
        <f t="shared" si="52"/>
        <v>0.25154166666666666</v>
      </c>
      <c r="L270" s="18">
        <f t="shared" si="53"/>
        <v>1.8250000000000002</v>
      </c>
      <c r="M270" s="17">
        <f t="shared" si="54"/>
        <v>6.8765416666666663</v>
      </c>
      <c r="N270" s="16">
        <f t="shared" si="55"/>
        <v>-1.9931216666666671</v>
      </c>
      <c r="O270">
        <f t="shared" si="56"/>
        <v>0.99656083333333356</v>
      </c>
      <c r="P270">
        <f t="shared" si="57"/>
        <v>0</v>
      </c>
      <c r="Q270">
        <f>SUM($P$2:P270)-SUM($O$2:O270)+SUM($R$2:R269)</f>
        <v>57.462448680555553</v>
      </c>
      <c r="R270">
        <f t="shared" si="58"/>
        <v>0</v>
      </c>
    </row>
    <row r="271" spans="1:18" x14ac:dyDescent="0.25">
      <c r="A271" s="12">
        <v>42274</v>
      </c>
      <c r="B271" s="13">
        <v>0.26927083333333335</v>
      </c>
      <c r="C271" s="13">
        <v>0.76503472222222224</v>
      </c>
      <c r="D271" s="14">
        <v>11.5</v>
      </c>
      <c r="E271" s="15">
        <v>42.4</v>
      </c>
      <c r="F271">
        <f t="shared" si="48"/>
        <v>9</v>
      </c>
      <c r="G271" s="6">
        <f t="shared" si="49"/>
        <v>11.898333333333333</v>
      </c>
      <c r="H271">
        <f t="shared" si="59"/>
        <v>800</v>
      </c>
      <c r="I271" s="18">
        <f t="shared" si="50"/>
        <v>0.57600000000000007</v>
      </c>
      <c r="J271">
        <f t="shared" si="51"/>
        <v>27.413760000000007</v>
      </c>
      <c r="K271">
        <f t="shared" si="52"/>
        <v>0.25508333333333333</v>
      </c>
      <c r="L271" s="18">
        <f t="shared" si="53"/>
        <v>2.375</v>
      </c>
      <c r="M271" s="17">
        <f t="shared" si="54"/>
        <v>7.4300833333333332</v>
      </c>
      <c r="N271" s="16">
        <f t="shared" si="55"/>
        <v>19.983676666666675</v>
      </c>
      <c r="O271">
        <f t="shared" si="56"/>
        <v>0</v>
      </c>
      <c r="P271">
        <f t="shared" si="57"/>
        <v>3.9967353333333353</v>
      </c>
      <c r="Q271">
        <f>SUM($P$2:P271)-SUM($O$2:O271)+SUM($R$2:R270)</f>
        <v>61.459184013888944</v>
      </c>
      <c r="R271">
        <f t="shared" si="58"/>
        <v>0</v>
      </c>
    </row>
    <row r="272" spans="1:18" x14ac:dyDescent="0.25">
      <c r="A272" s="8">
        <v>42275</v>
      </c>
      <c r="B272" s="9">
        <v>0.27050925925925928</v>
      </c>
      <c r="C272" s="9">
        <v>0.76333333333333331</v>
      </c>
      <c r="D272" s="10">
        <v>10.9</v>
      </c>
      <c r="E272" s="11">
        <v>31.7</v>
      </c>
      <c r="F272">
        <f t="shared" si="48"/>
        <v>9</v>
      </c>
      <c r="G272" s="6">
        <f t="shared" si="49"/>
        <v>11.827777777777776</v>
      </c>
      <c r="H272">
        <f t="shared" si="59"/>
        <v>800</v>
      </c>
      <c r="I272" s="18">
        <f t="shared" si="50"/>
        <v>0.68300000000000005</v>
      </c>
      <c r="J272">
        <f t="shared" si="51"/>
        <v>32.313488888888884</v>
      </c>
      <c r="K272">
        <f t="shared" si="52"/>
        <v>0.25861111111111118</v>
      </c>
      <c r="L272" s="18">
        <f t="shared" si="53"/>
        <v>2.5249999999999999</v>
      </c>
      <c r="M272" s="17">
        <f t="shared" si="54"/>
        <v>7.5836111111111109</v>
      </c>
      <c r="N272" s="16">
        <f t="shared" si="55"/>
        <v>24.729877777777773</v>
      </c>
      <c r="O272">
        <f t="shared" si="56"/>
        <v>0</v>
      </c>
      <c r="P272">
        <f t="shared" si="57"/>
        <v>4.9459755555555551</v>
      </c>
      <c r="Q272">
        <f>SUM($P$2:P272)-SUM($O$2:O272)+SUM($R$2:R271)</f>
        <v>66.40515956944455</v>
      </c>
      <c r="R272">
        <f t="shared" si="58"/>
        <v>0</v>
      </c>
    </row>
    <row r="273" spans="1:18" x14ac:dyDescent="0.25">
      <c r="A273" s="12">
        <v>42276</v>
      </c>
      <c r="B273" s="13">
        <v>0.27174768518518516</v>
      </c>
      <c r="C273" s="13">
        <v>0.76162037037037034</v>
      </c>
      <c r="D273" s="14">
        <v>10.1</v>
      </c>
      <c r="E273" s="15">
        <v>67.5</v>
      </c>
      <c r="F273">
        <f t="shared" si="48"/>
        <v>9</v>
      </c>
      <c r="G273" s="6">
        <f t="shared" si="49"/>
        <v>11.756944444444445</v>
      </c>
      <c r="H273">
        <f t="shared" si="59"/>
        <v>800</v>
      </c>
      <c r="I273" s="18">
        <f t="shared" si="50"/>
        <v>0.32499999999999996</v>
      </c>
      <c r="J273">
        <f t="shared" si="51"/>
        <v>15.284027777777778</v>
      </c>
      <c r="K273">
        <f t="shared" si="52"/>
        <v>0.26215277777777779</v>
      </c>
      <c r="L273" s="18">
        <f t="shared" si="53"/>
        <v>2.7250000000000001</v>
      </c>
      <c r="M273" s="17">
        <f t="shared" si="54"/>
        <v>7.7871527777777771</v>
      </c>
      <c r="N273" s="16">
        <f t="shared" si="55"/>
        <v>7.4968750000000011</v>
      </c>
      <c r="O273">
        <f t="shared" si="56"/>
        <v>0</v>
      </c>
      <c r="P273">
        <f t="shared" si="57"/>
        <v>1.4993750000000003</v>
      </c>
      <c r="Q273">
        <f>SUM($P$2:P273)-SUM($O$2:O273)+SUM($R$2:R272)</f>
        <v>67.904534569444536</v>
      </c>
      <c r="R273">
        <f t="shared" si="58"/>
        <v>0</v>
      </c>
    </row>
    <row r="274" spans="1:18" x14ac:dyDescent="0.25">
      <c r="A274" s="8">
        <v>42277</v>
      </c>
      <c r="B274" s="9">
        <v>0.27299768518518519</v>
      </c>
      <c r="C274" s="9">
        <v>0.75991898148148151</v>
      </c>
      <c r="D274" s="10">
        <v>10.6</v>
      </c>
      <c r="E274" s="11">
        <v>44.1</v>
      </c>
      <c r="F274">
        <f t="shared" si="48"/>
        <v>9</v>
      </c>
      <c r="G274" s="6">
        <f t="shared" si="49"/>
        <v>11.686111111111112</v>
      </c>
      <c r="H274">
        <f t="shared" si="59"/>
        <v>800</v>
      </c>
      <c r="I274" s="18">
        <f t="shared" si="50"/>
        <v>0.55899999999999994</v>
      </c>
      <c r="J274">
        <f t="shared" si="51"/>
        <v>26.130144444444444</v>
      </c>
      <c r="K274">
        <f t="shared" si="52"/>
        <v>0.2656944444444444</v>
      </c>
      <c r="L274" s="18">
        <f t="shared" si="53"/>
        <v>2.6</v>
      </c>
      <c r="M274" s="17">
        <f t="shared" si="54"/>
        <v>7.6656944444444441</v>
      </c>
      <c r="N274" s="16">
        <f t="shared" si="55"/>
        <v>18.464449999999999</v>
      </c>
      <c r="O274">
        <f t="shared" si="56"/>
        <v>0</v>
      </c>
      <c r="P274">
        <f t="shared" si="57"/>
        <v>3.6928900000000002</v>
      </c>
      <c r="Q274">
        <f>SUM($P$2:P274)-SUM($O$2:O274)+SUM($R$2:R273)</f>
        <v>71.59742456944457</v>
      </c>
      <c r="R274">
        <f t="shared" si="58"/>
        <v>-71.599999999999994</v>
      </c>
    </row>
    <row r="275" spans="1:18" x14ac:dyDescent="0.25">
      <c r="A275" s="12">
        <v>42278</v>
      </c>
      <c r="B275" s="13">
        <v>0.27424768518518516</v>
      </c>
      <c r="C275" s="13">
        <v>0.75821759259259258</v>
      </c>
      <c r="D275" s="14">
        <v>10.7</v>
      </c>
      <c r="E275" s="15">
        <v>30.1</v>
      </c>
      <c r="F275">
        <f t="shared" si="48"/>
        <v>10</v>
      </c>
      <c r="G275" s="6">
        <f t="shared" si="49"/>
        <v>11.615277777777777</v>
      </c>
      <c r="H275">
        <f t="shared" si="59"/>
        <v>700</v>
      </c>
      <c r="I275" s="18">
        <f t="shared" si="50"/>
        <v>0.69900000000000007</v>
      </c>
      <c r="J275">
        <f t="shared" si="51"/>
        <v>28.416777083333333</v>
      </c>
      <c r="K275">
        <f t="shared" si="52"/>
        <v>0.26923611111111112</v>
      </c>
      <c r="L275" s="18">
        <f t="shared" si="53"/>
        <v>2.5750000000000002</v>
      </c>
      <c r="M275" s="17">
        <f t="shared" si="54"/>
        <v>7.6442361111111108</v>
      </c>
      <c r="N275" s="16">
        <f t="shared" si="55"/>
        <v>20.772540972222224</v>
      </c>
      <c r="O275">
        <f t="shared" si="56"/>
        <v>0</v>
      </c>
      <c r="P275">
        <f t="shared" si="57"/>
        <v>4.1545081944444453</v>
      </c>
      <c r="Q275">
        <f>SUM($P$2:P275)-SUM($O$2:O275)+SUM($R$2:R274)</f>
        <v>4.1519327638890218</v>
      </c>
      <c r="R275">
        <f t="shared" si="58"/>
        <v>0</v>
      </c>
    </row>
    <row r="276" spans="1:18" x14ac:dyDescent="0.25">
      <c r="A276" s="8">
        <v>42279</v>
      </c>
      <c r="B276" s="9">
        <v>0.27549768518518519</v>
      </c>
      <c r="C276" s="9">
        <v>0.7565277777777778</v>
      </c>
      <c r="D276" s="10">
        <v>11.6</v>
      </c>
      <c r="E276" s="11">
        <v>70.400000000000006</v>
      </c>
      <c r="F276">
        <f t="shared" si="48"/>
        <v>10</v>
      </c>
      <c r="G276" s="6">
        <f t="shared" si="49"/>
        <v>11.544722222222223</v>
      </c>
      <c r="H276">
        <f t="shared" si="59"/>
        <v>700</v>
      </c>
      <c r="I276" s="18">
        <f t="shared" si="50"/>
        <v>0.29599999999999993</v>
      </c>
      <c r="J276">
        <f t="shared" si="51"/>
        <v>11.96033222222222</v>
      </c>
      <c r="K276">
        <f t="shared" si="52"/>
        <v>0.27276388888888886</v>
      </c>
      <c r="L276" s="18">
        <f t="shared" si="53"/>
        <v>2.35</v>
      </c>
      <c r="M276" s="17">
        <f t="shared" si="54"/>
        <v>7.4227638888888894</v>
      </c>
      <c r="N276" s="16">
        <f t="shared" si="55"/>
        <v>4.537568333333331</v>
      </c>
      <c r="O276">
        <f t="shared" si="56"/>
        <v>0</v>
      </c>
      <c r="P276">
        <f t="shared" si="57"/>
        <v>0.90751366666666622</v>
      </c>
      <c r="Q276">
        <f>SUM($P$2:P276)-SUM($O$2:O276)+SUM($R$2:R275)</f>
        <v>5.0594464305556812</v>
      </c>
      <c r="R276">
        <f t="shared" si="58"/>
        <v>0</v>
      </c>
    </row>
    <row r="277" spans="1:18" x14ac:dyDescent="0.25">
      <c r="A277" s="12">
        <v>42280</v>
      </c>
      <c r="B277" s="13">
        <v>0.27675925925925926</v>
      </c>
      <c r="C277" s="13">
        <v>0.75483796296296302</v>
      </c>
      <c r="D277" s="14">
        <v>10.6</v>
      </c>
      <c r="E277" s="15">
        <v>56.8</v>
      </c>
      <c r="F277">
        <f t="shared" si="48"/>
        <v>10</v>
      </c>
      <c r="G277" s="6">
        <f t="shared" si="49"/>
        <v>11.47388888888889</v>
      </c>
      <c r="H277">
        <f t="shared" si="59"/>
        <v>700</v>
      </c>
      <c r="I277" s="18">
        <f t="shared" si="50"/>
        <v>0.43200000000000005</v>
      </c>
      <c r="J277">
        <f t="shared" si="51"/>
        <v>17.348520000000004</v>
      </c>
      <c r="K277">
        <f t="shared" si="52"/>
        <v>0.27630555555555547</v>
      </c>
      <c r="L277" s="18">
        <f t="shared" si="53"/>
        <v>2.6</v>
      </c>
      <c r="M277" s="17">
        <f t="shared" si="54"/>
        <v>7.6763055555555546</v>
      </c>
      <c r="N277" s="16">
        <f t="shared" si="55"/>
        <v>9.6722144444444496</v>
      </c>
      <c r="O277">
        <f t="shared" si="56"/>
        <v>0</v>
      </c>
      <c r="P277">
        <f t="shared" si="57"/>
        <v>1.93444288888889</v>
      </c>
      <c r="Q277">
        <f>SUM($P$2:P277)-SUM($O$2:O277)+SUM($R$2:R276)</f>
        <v>6.99388931944452</v>
      </c>
      <c r="R277">
        <f t="shared" si="58"/>
        <v>0</v>
      </c>
    </row>
    <row r="278" spans="1:18" x14ac:dyDescent="0.25">
      <c r="A278" s="8">
        <v>42281</v>
      </c>
      <c r="B278" s="9">
        <v>0.27800925925925923</v>
      </c>
      <c r="C278" s="9">
        <v>0.75314814814814812</v>
      </c>
      <c r="D278" s="10">
        <v>13.8</v>
      </c>
      <c r="E278" s="11">
        <v>45.2</v>
      </c>
      <c r="F278">
        <f t="shared" si="48"/>
        <v>10</v>
      </c>
      <c r="G278" s="6">
        <f t="shared" si="49"/>
        <v>11.403333333333332</v>
      </c>
      <c r="H278">
        <f t="shared" si="59"/>
        <v>700</v>
      </c>
      <c r="I278" s="18">
        <f t="shared" si="50"/>
        <v>0.54800000000000004</v>
      </c>
      <c r="J278">
        <f t="shared" si="51"/>
        <v>21.871593333333333</v>
      </c>
      <c r="K278">
        <f t="shared" si="52"/>
        <v>0.27983333333333338</v>
      </c>
      <c r="L278" s="18">
        <f t="shared" si="53"/>
        <v>1.7999999999999998</v>
      </c>
      <c r="M278" s="17">
        <f t="shared" si="54"/>
        <v>6.879833333333333</v>
      </c>
      <c r="N278" s="16">
        <f t="shared" si="55"/>
        <v>14.991759999999999</v>
      </c>
      <c r="O278">
        <f t="shared" si="56"/>
        <v>0</v>
      </c>
      <c r="P278">
        <f t="shared" si="57"/>
        <v>2.9983520000000001</v>
      </c>
      <c r="Q278">
        <f>SUM($P$2:P278)-SUM($O$2:O278)+SUM($R$2:R277)</f>
        <v>9.9922413194444744</v>
      </c>
      <c r="R278">
        <f t="shared" si="58"/>
        <v>0</v>
      </c>
    </row>
    <row r="279" spans="1:18" x14ac:dyDescent="0.25">
      <c r="A279" s="12">
        <v>42282</v>
      </c>
      <c r="B279" s="13">
        <v>0.27927083333333336</v>
      </c>
      <c r="C279" s="13">
        <v>0.75146990740740738</v>
      </c>
      <c r="D279" s="14">
        <v>12.4</v>
      </c>
      <c r="E279" s="15">
        <v>60.7</v>
      </c>
      <c r="F279">
        <f t="shared" si="48"/>
        <v>10</v>
      </c>
      <c r="G279" s="6">
        <f t="shared" si="49"/>
        <v>11.332777777777777</v>
      </c>
      <c r="H279">
        <f t="shared" si="59"/>
        <v>700</v>
      </c>
      <c r="I279" s="18">
        <f t="shared" si="50"/>
        <v>0.39300000000000002</v>
      </c>
      <c r="J279">
        <f t="shared" si="51"/>
        <v>15.588235833333332</v>
      </c>
      <c r="K279">
        <f t="shared" si="52"/>
        <v>0.28336111111111117</v>
      </c>
      <c r="L279" s="18">
        <f t="shared" si="53"/>
        <v>2.15</v>
      </c>
      <c r="M279" s="17">
        <f t="shared" si="54"/>
        <v>7.2333611111111118</v>
      </c>
      <c r="N279" s="16">
        <f t="shared" si="55"/>
        <v>8.3548747222222204</v>
      </c>
      <c r="O279">
        <f t="shared" si="56"/>
        <v>0</v>
      </c>
      <c r="P279">
        <f t="shared" si="57"/>
        <v>1.6709749444444442</v>
      </c>
      <c r="Q279">
        <f>SUM($P$2:P279)-SUM($O$2:O279)+SUM($R$2:R278)</f>
        <v>11.663216263888899</v>
      </c>
      <c r="R279">
        <f t="shared" si="58"/>
        <v>0</v>
      </c>
    </row>
    <row r="280" spans="1:18" x14ac:dyDescent="0.25">
      <c r="A280" s="8">
        <v>42283</v>
      </c>
      <c r="B280" s="9">
        <v>0.28053240740740742</v>
      </c>
      <c r="C280" s="9">
        <v>0.74979166666666663</v>
      </c>
      <c r="D280" s="10">
        <v>10.7</v>
      </c>
      <c r="E280" s="11">
        <v>55.6</v>
      </c>
      <c r="F280">
        <f t="shared" si="48"/>
        <v>10</v>
      </c>
      <c r="G280" s="6">
        <f t="shared" si="49"/>
        <v>11.262222222222221</v>
      </c>
      <c r="H280">
        <f t="shared" si="59"/>
        <v>700</v>
      </c>
      <c r="I280" s="18">
        <f t="shared" si="50"/>
        <v>0.44399999999999995</v>
      </c>
      <c r="J280">
        <f t="shared" si="51"/>
        <v>17.501493333333329</v>
      </c>
      <c r="K280">
        <f t="shared" si="52"/>
        <v>0.28688888888888897</v>
      </c>
      <c r="L280" s="18">
        <f t="shared" si="53"/>
        <v>2.5750000000000002</v>
      </c>
      <c r="M280" s="17">
        <f t="shared" si="54"/>
        <v>7.661888888888889</v>
      </c>
      <c r="N280" s="16">
        <f t="shared" si="55"/>
        <v>9.8396044444444399</v>
      </c>
      <c r="O280">
        <f t="shared" si="56"/>
        <v>0</v>
      </c>
      <c r="P280">
        <f t="shared" si="57"/>
        <v>1.9679208888888882</v>
      </c>
      <c r="Q280">
        <f>SUM($P$2:P280)-SUM($O$2:O280)+SUM($R$2:R279)</f>
        <v>13.631137152777796</v>
      </c>
      <c r="R280">
        <f t="shared" si="58"/>
        <v>0</v>
      </c>
    </row>
    <row r="281" spans="1:18" x14ac:dyDescent="0.25">
      <c r="A281" s="12">
        <v>42284</v>
      </c>
      <c r="B281" s="13">
        <v>0.28180555555555553</v>
      </c>
      <c r="C281" s="13">
        <v>0.74811342592592589</v>
      </c>
      <c r="D281" s="14">
        <v>5.4</v>
      </c>
      <c r="E281" s="15">
        <v>16.899999999999999</v>
      </c>
      <c r="F281">
        <f t="shared" si="48"/>
        <v>10</v>
      </c>
      <c r="G281" s="6">
        <f t="shared" si="49"/>
        <v>11.191388888888888</v>
      </c>
      <c r="H281">
        <f t="shared" si="59"/>
        <v>700</v>
      </c>
      <c r="I281" s="18">
        <f t="shared" si="50"/>
        <v>0.83099999999999996</v>
      </c>
      <c r="J281">
        <f t="shared" si="51"/>
        <v>32.550154583333331</v>
      </c>
      <c r="K281">
        <f t="shared" si="52"/>
        <v>0.29043055555555558</v>
      </c>
      <c r="L281" s="18">
        <f t="shared" si="53"/>
        <v>3.9</v>
      </c>
      <c r="M281" s="17">
        <f t="shared" si="54"/>
        <v>8.9904305555555553</v>
      </c>
      <c r="N281" s="16">
        <f t="shared" si="55"/>
        <v>23.559724027777776</v>
      </c>
      <c r="O281">
        <f t="shared" si="56"/>
        <v>0</v>
      </c>
      <c r="P281">
        <f t="shared" si="57"/>
        <v>4.7119448055555555</v>
      </c>
      <c r="Q281">
        <f>SUM($P$2:P281)-SUM($O$2:O281)+SUM($R$2:R280)</f>
        <v>18.343081958333414</v>
      </c>
      <c r="R281">
        <f t="shared" si="58"/>
        <v>0</v>
      </c>
    </row>
    <row r="282" spans="1:18" x14ac:dyDescent="0.25">
      <c r="A282" s="8">
        <v>42285</v>
      </c>
      <c r="B282" s="9">
        <v>0.28306712962962965</v>
      </c>
      <c r="C282" s="9">
        <v>0.74645833333333333</v>
      </c>
      <c r="D282" s="10">
        <v>4.5</v>
      </c>
      <c r="E282" s="11">
        <v>9.1</v>
      </c>
      <c r="F282">
        <f t="shared" si="48"/>
        <v>10</v>
      </c>
      <c r="G282" s="6">
        <f t="shared" si="49"/>
        <v>11.121388888888887</v>
      </c>
      <c r="H282">
        <f t="shared" si="59"/>
        <v>700</v>
      </c>
      <c r="I282" s="18">
        <f t="shared" si="50"/>
        <v>0.90900000000000003</v>
      </c>
      <c r="J282">
        <f t="shared" si="51"/>
        <v>35.382698750000003</v>
      </c>
      <c r="K282">
        <f t="shared" si="52"/>
        <v>0.29393055555555564</v>
      </c>
      <c r="L282" s="18">
        <f t="shared" si="53"/>
        <v>4.125</v>
      </c>
      <c r="M282" s="17">
        <f t="shared" si="54"/>
        <v>9.2189305555555556</v>
      </c>
      <c r="N282" s="16">
        <f t="shared" si="55"/>
        <v>26.163768194444447</v>
      </c>
      <c r="O282">
        <f t="shared" si="56"/>
        <v>0</v>
      </c>
      <c r="P282">
        <f t="shared" si="57"/>
        <v>5.23275363888889</v>
      </c>
      <c r="Q282">
        <f>SUM($P$2:P282)-SUM($O$2:O282)+SUM($R$2:R281)</f>
        <v>23.575835597222294</v>
      </c>
      <c r="R282">
        <f t="shared" si="58"/>
        <v>0</v>
      </c>
    </row>
    <row r="283" spans="1:18" x14ac:dyDescent="0.25">
      <c r="A283" s="12">
        <v>42286</v>
      </c>
      <c r="B283" s="13">
        <v>0.28434027777777776</v>
      </c>
      <c r="C283" s="13">
        <v>0.74479166666666663</v>
      </c>
      <c r="D283" s="14">
        <v>2.4</v>
      </c>
      <c r="E283" s="15">
        <v>7.4</v>
      </c>
      <c r="F283">
        <f t="shared" si="48"/>
        <v>10</v>
      </c>
      <c r="G283" s="6">
        <f t="shared" si="49"/>
        <v>11.050833333333333</v>
      </c>
      <c r="H283">
        <f t="shared" si="59"/>
        <v>700</v>
      </c>
      <c r="I283" s="18">
        <f t="shared" si="50"/>
        <v>0.92599999999999993</v>
      </c>
      <c r="J283">
        <f t="shared" si="51"/>
        <v>35.815750833333333</v>
      </c>
      <c r="K283">
        <f t="shared" si="52"/>
        <v>0.29745833333333332</v>
      </c>
      <c r="L283" s="18">
        <f t="shared" si="53"/>
        <v>4.6500000000000004</v>
      </c>
      <c r="M283" s="17">
        <f t="shared" si="54"/>
        <v>9.7474583333333342</v>
      </c>
      <c r="N283" s="16">
        <f t="shared" si="55"/>
        <v>26.068292499999998</v>
      </c>
      <c r="O283">
        <f t="shared" si="56"/>
        <v>0</v>
      </c>
      <c r="P283">
        <f t="shared" si="57"/>
        <v>5.2136585000000002</v>
      </c>
      <c r="Q283">
        <f>SUM($P$2:P283)-SUM($O$2:O283)+SUM($R$2:R282)</f>
        <v>28.789494097222359</v>
      </c>
      <c r="R283">
        <f t="shared" si="58"/>
        <v>0</v>
      </c>
    </row>
    <row r="284" spans="1:18" x14ac:dyDescent="0.25">
      <c r="A284" s="8">
        <v>42287</v>
      </c>
      <c r="B284" s="9">
        <v>0.28562500000000002</v>
      </c>
      <c r="C284" s="9">
        <v>0.74313657407407407</v>
      </c>
      <c r="D284" s="10">
        <v>2.2999999999999998</v>
      </c>
      <c r="E284" s="11">
        <v>4.0999999999999996</v>
      </c>
      <c r="F284">
        <f t="shared" si="48"/>
        <v>10</v>
      </c>
      <c r="G284" s="6">
        <f t="shared" si="49"/>
        <v>10.980277777777777</v>
      </c>
      <c r="H284">
        <f t="shared" si="59"/>
        <v>700</v>
      </c>
      <c r="I284" s="18">
        <f t="shared" si="50"/>
        <v>0.95899999999999996</v>
      </c>
      <c r="J284">
        <f t="shared" si="51"/>
        <v>36.855302361111107</v>
      </c>
      <c r="K284">
        <f t="shared" si="52"/>
        <v>0.30098611111111112</v>
      </c>
      <c r="L284" s="18">
        <f t="shared" si="53"/>
        <v>4.6749999999999998</v>
      </c>
      <c r="M284" s="17">
        <f t="shared" si="54"/>
        <v>9.775986111111111</v>
      </c>
      <c r="N284" s="16">
        <f t="shared" si="55"/>
        <v>27.079316249999998</v>
      </c>
      <c r="O284">
        <f t="shared" si="56"/>
        <v>0</v>
      </c>
      <c r="P284">
        <f t="shared" si="57"/>
        <v>5.4158632500000001</v>
      </c>
      <c r="Q284">
        <f>SUM($P$2:P284)-SUM($O$2:O284)+SUM($R$2:R283)</f>
        <v>34.205357347222389</v>
      </c>
      <c r="R284">
        <f t="shared" si="58"/>
        <v>0</v>
      </c>
    </row>
    <row r="285" spans="1:18" x14ac:dyDescent="0.25">
      <c r="A285" s="12">
        <v>42288</v>
      </c>
      <c r="B285" s="13">
        <v>0.28689814814814812</v>
      </c>
      <c r="C285" s="13">
        <v>0.74149305555555556</v>
      </c>
      <c r="D285" s="14">
        <v>3.6</v>
      </c>
      <c r="E285" s="15">
        <v>58.5</v>
      </c>
      <c r="F285">
        <f t="shared" si="48"/>
        <v>10</v>
      </c>
      <c r="G285" s="6">
        <f t="shared" si="49"/>
        <v>10.910277777777779</v>
      </c>
      <c r="H285">
        <f t="shared" si="59"/>
        <v>700</v>
      </c>
      <c r="I285" s="18">
        <f t="shared" si="50"/>
        <v>0.41500000000000004</v>
      </c>
      <c r="J285">
        <f t="shared" si="51"/>
        <v>15.847178472222225</v>
      </c>
      <c r="K285">
        <f t="shared" si="52"/>
        <v>0.30448611111111107</v>
      </c>
      <c r="L285" s="18">
        <f t="shared" si="53"/>
        <v>4.3499999999999996</v>
      </c>
      <c r="M285" s="17">
        <f t="shared" si="54"/>
        <v>9.4544861111111107</v>
      </c>
      <c r="N285" s="16">
        <f t="shared" si="55"/>
        <v>6.3926923611111146</v>
      </c>
      <c r="O285">
        <f t="shared" si="56"/>
        <v>0</v>
      </c>
      <c r="P285">
        <f t="shared" si="57"/>
        <v>1.2785384722222231</v>
      </c>
      <c r="Q285">
        <f>SUM($P$2:P285)-SUM($O$2:O285)+SUM($R$2:R284)</f>
        <v>35.483895819444569</v>
      </c>
      <c r="R285">
        <f t="shared" si="58"/>
        <v>0</v>
      </c>
    </row>
    <row r="286" spans="1:18" x14ac:dyDescent="0.25">
      <c r="A286" s="8">
        <v>42289</v>
      </c>
      <c r="B286" s="9">
        <v>0.28818287037037038</v>
      </c>
      <c r="C286" s="9">
        <v>0.73986111111111108</v>
      </c>
      <c r="D286" s="10">
        <v>2.9</v>
      </c>
      <c r="E286" s="11">
        <v>63.8</v>
      </c>
      <c r="F286">
        <f t="shared" si="48"/>
        <v>10</v>
      </c>
      <c r="G286" s="6">
        <f t="shared" si="49"/>
        <v>10.840277777777777</v>
      </c>
      <c r="H286">
        <f t="shared" si="59"/>
        <v>700</v>
      </c>
      <c r="I286" s="18">
        <f t="shared" si="50"/>
        <v>0.36199999999999999</v>
      </c>
      <c r="J286">
        <f t="shared" si="51"/>
        <v>13.734631944444443</v>
      </c>
      <c r="K286">
        <f t="shared" si="52"/>
        <v>0.30798611111111113</v>
      </c>
      <c r="L286" s="18">
        <f t="shared" si="53"/>
        <v>4.5250000000000004</v>
      </c>
      <c r="M286" s="17">
        <f t="shared" si="54"/>
        <v>9.6329861111111121</v>
      </c>
      <c r="N286" s="16">
        <f t="shared" si="55"/>
        <v>4.1016458333333308</v>
      </c>
      <c r="O286">
        <f t="shared" si="56"/>
        <v>0</v>
      </c>
      <c r="P286">
        <f t="shared" si="57"/>
        <v>0.82032916666666622</v>
      </c>
      <c r="Q286">
        <f>SUM($P$2:P286)-SUM($O$2:O286)+SUM($R$2:R285)</f>
        <v>36.304224986111194</v>
      </c>
      <c r="R286">
        <f t="shared" si="58"/>
        <v>0</v>
      </c>
    </row>
    <row r="287" spans="1:18" x14ac:dyDescent="0.25">
      <c r="A287" s="12">
        <v>42290</v>
      </c>
      <c r="B287" s="13">
        <v>0.28946759259259258</v>
      </c>
      <c r="C287" s="13">
        <v>0.73822916666666671</v>
      </c>
      <c r="D287" s="14">
        <v>5.9</v>
      </c>
      <c r="E287" s="15">
        <v>93.5</v>
      </c>
      <c r="F287">
        <f t="shared" si="48"/>
        <v>10</v>
      </c>
      <c r="G287" s="6">
        <f t="shared" si="49"/>
        <v>10.770277777777778</v>
      </c>
      <c r="H287">
        <f t="shared" si="59"/>
        <v>700</v>
      </c>
      <c r="I287" s="18">
        <f t="shared" si="50"/>
        <v>6.4999999999999947E-2</v>
      </c>
      <c r="J287">
        <f t="shared" si="51"/>
        <v>2.4502381944444429</v>
      </c>
      <c r="K287">
        <f t="shared" si="52"/>
        <v>0.31148611111111107</v>
      </c>
      <c r="L287" s="18">
        <f t="shared" si="53"/>
        <v>3.7749999999999999</v>
      </c>
      <c r="M287" s="17">
        <f t="shared" si="54"/>
        <v>8.8864861111111111</v>
      </c>
      <c r="N287" s="16">
        <f t="shared" si="55"/>
        <v>-6.4362479166666677</v>
      </c>
      <c r="O287">
        <f t="shared" si="56"/>
        <v>3.2181239583333339</v>
      </c>
      <c r="P287">
        <f t="shared" si="57"/>
        <v>0</v>
      </c>
      <c r="Q287">
        <f>SUM($P$2:P287)-SUM($O$2:O287)+SUM($R$2:R286)</f>
        <v>33.086101027777886</v>
      </c>
      <c r="R287">
        <f t="shared" si="58"/>
        <v>0</v>
      </c>
    </row>
    <row r="288" spans="1:18" x14ac:dyDescent="0.25">
      <c r="A288" s="8">
        <v>42291</v>
      </c>
      <c r="B288" s="9">
        <v>0.29076388888888888</v>
      </c>
      <c r="C288" s="9">
        <v>0.73660879629629628</v>
      </c>
      <c r="D288" s="10">
        <v>6.8</v>
      </c>
      <c r="E288" s="11">
        <v>75.7</v>
      </c>
      <c r="F288">
        <f t="shared" si="48"/>
        <v>10</v>
      </c>
      <c r="G288" s="6">
        <f t="shared" si="49"/>
        <v>10.700277777777778</v>
      </c>
      <c r="H288">
        <f t="shared" si="59"/>
        <v>700</v>
      </c>
      <c r="I288" s="18">
        <f t="shared" si="50"/>
        <v>0.24299999999999999</v>
      </c>
      <c r="J288">
        <f t="shared" si="51"/>
        <v>9.100586250000001</v>
      </c>
      <c r="K288">
        <f t="shared" si="52"/>
        <v>0.31498611111111108</v>
      </c>
      <c r="L288" s="18">
        <f t="shared" si="53"/>
        <v>3.55</v>
      </c>
      <c r="M288" s="17">
        <f t="shared" si="54"/>
        <v>8.6649861111111104</v>
      </c>
      <c r="N288" s="16">
        <f t="shared" si="55"/>
        <v>0.4356001388888906</v>
      </c>
      <c r="O288">
        <f t="shared" si="56"/>
        <v>0</v>
      </c>
      <c r="P288">
        <f t="shared" si="57"/>
        <v>8.7120027777778122E-2</v>
      </c>
      <c r="Q288">
        <f>SUM($P$2:P288)-SUM($O$2:O288)+SUM($R$2:R287)</f>
        <v>33.173221055555587</v>
      </c>
      <c r="R288">
        <f t="shared" si="58"/>
        <v>0</v>
      </c>
    </row>
    <row r="289" spans="1:18" x14ac:dyDescent="0.25">
      <c r="A289" s="12">
        <v>42292</v>
      </c>
      <c r="B289" s="13">
        <v>0.29206018518518517</v>
      </c>
      <c r="C289" s="13">
        <v>0.73499999999999999</v>
      </c>
      <c r="D289" s="14">
        <v>7.3</v>
      </c>
      <c r="E289" s="15">
        <v>51.6</v>
      </c>
      <c r="F289">
        <f t="shared" si="48"/>
        <v>10</v>
      </c>
      <c r="G289" s="6">
        <f t="shared" si="49"/>
        <v>10.630555555555556</v>
      </c>
      <c r="H289">
        <f t="shared" si="59"/>
        <v>700</v>
      </c>
      <c r="I289" s="18">
        <f t="shared" si="50"/>
        <v>0.48399999999999999</v>
      </c>
      <c r="J289">
        <f t="shared" si="51"/>
        <v>18.008161111111111</v>
      </c>
      <c r="K289">
        <f t="shared" si="52"/>
        <v>0.31847222222222216</v>
      </c>
      <c r="L289" s="18">
        <f t="shared" si="53"/>
        <v>3.4249999999999998</v>
      </c>
      <c r="M289" s="17">
        <f t="shared" si="54"/>
        <v>8.5434722222222206</v>
      </c>
      <c r="N289" s="16">
        <f t="shared" si="55"/>
        <v>9.4646888888888903</v>
      </c>
      <c r="O289">
        <f t="shared" si="56"/>
        <v>0</v>
      </c>
      <c r="P289">
        <f t="shared" si="57"/>
        <v>1.8929377777777781</v>
      </c>
      <c r="Q289">
        <f>SUM($P$2:P289)-SUM($O$2:O289)+SUM($R$2:R288)</f>
        <v>35.066158833333475</v>
      </c>
      <c r="R289">
        <f t="shared" si="58"/>
        <v>0</v>
      </c>
    </row>
    <row r="290" spans="1:18" x14ac:dyDescent="0.25">
      <c r="A290" s="8">
        <v>42293</v>
      </c>
      <c r="B290" s="9">
        <v>0.29335648148148147</v>
      </c>
      <c r="C290" s="9">
        <v>0.7333912037037037</v>
      </c>
      <c r="D290" s="10">
        <v>8.4</v>
      </c>
      <c r="E290" s="11">
        <v>93.8</v>
      </c>
      <c r="F290">
        <f t="shared" si="48"/>
        <v>10</v>
      </c>
      <c r="G290" s="6">
        <f t="shared" si="49"/>
        <v>10.560833333333333</v>
      </c>
      <c r="H290">
        <f t="shared" si="59"/>
        <v>700</v>
      </c>
      <c r="I290" s="18">
        <f t="shared" si="50"/>
        <v>6.2000000000000055E-2</v>
      </c>
      <c r="J290">
        <f t="shared" si="51"/>
        <v>2.2917008333333353</v>
      </c>
      <c r="K290">
        <f t="shared" si="52"/>
        <v>0.32195833333333335</v>
      </c>
      <c r="L290" s="18">
        <f t="shared" si="53"/>
        <v>3.15</v>
      </c>
      <c r="M290" s="17">
        <f t="shared" si="54"/>
        <v>8.271958333333334</v>
      </c>
      <c r="N290" s="16">
        <f t="shared" si="55"/>
        <v>-5.9802574999999987</v>
      </c>
      <c r="O290">
        <f t="shared" si="56"/>
        <v>2.9901287499999993</v>
      </c>
      <c r="P290">
        <f t="shared" si="57"/>
        <v>0</v>
      </c>
      <c r="Q290">
        <f>SUM($P$2:P290)-SUM($O$2:O290)+SUM($R$2:R289)</f>
        <v>32.076030083333421</v>
      </c>
      <c r="R290">
        <f t="shared" si="58"/>
        <v>0</v>
      </c>
    </row>
    <row r="291" spans="1:18" x14ac:dyDescent="0.25">
      <c r="A291" s="12">
        <v>42294</v>
      </c>
      <c r="B291" s="13">
        <v>0.29466435185185186</v>
      </c>
      <c r="C291" s="13">
        <v>0.73179398148148145</v>
      </c>
      <c r="D291" s="14">
        <v>8.8000000000000007</v>
      </c>
      <c r="E291" s="15">
        <v>75.900000000000006</v>
      </c>
      <c r="F291">
        <f t="shared" si="48"/>
        <v>10</v>
      </c>
      <c r="G291" s="6">
        <f t="shared" si="49"/>
        <v>10.49111111111111</v>
      </c>
      <c r="H291">
        <f t="shared" si="59"/>
        <v>700</v>
      </c>
      <c r="I291" s="18">
        <f t="shared" si="50"/>
        <v>0.24099999999999999</v>
      </c>
      <c r="J291">
        <f t="shared" si="51"/>
        <v>8.849252222222221</v>
      </c>
      <c r="K291">
        <f t="shared" si="52"/>
        <v>0.32544444444444454</v>
      </c>
      <c r="L291" s="18">
        <f t="shared" si="53"/>
        <v>3.05</v>
      </c>
      <c r="M291" s="17">
        <f t="shared" si="54"/>
        <v>8.1754444444444445</v>
      </c>
      <c r="N291" s="16">
        <f t="shared" si="55"/>
        <v>0.67380777777777645</v>
      </c>
      <c r="O291">
        <f t="shared" si="56"/>
        <v>0</v>
      </c>
      <c r="P291">
        <f t="shared" si="57"/>
        <v>0.1347615555555553</v>
      </c>
      <c r="Q291">
        <f>SUM($P$2:P291)-SUM($O$2:O291)+SUM($R$2:R290)</f>
        <v>32.210791638888963</v>
      </c>
      <c r="R291">
        <f t="shared" si="58"/>
        <v>0</v>
      </c>
    </row>
    <row r="292" spans="1:18" x14ac:dyDescent="0.25">
      <c r="A292" s="8">
        <v>42295</v>
      </c>
      <c r="B292" s="9">
        <v>0.29597222222222225</v>
      </c>
      <c r="C292" s="9">
        <v>0.73021990740740739</v>
      </c>
      <c r="D292" s="10">
        <v>7.3</v>
      </c>
      <c r="E292" s="11">
        <v>93.1</v>
      </c>
      <c r="F292">
        <f t="shared" si="48"/>
        <v>10</v>
      </c>
      <c r="G292" s="6">
        <f t="shared" si="49"/>
        <v>10.421944444444444</v>
      </c>
      <c r="H292">
        <f t="shared" si="59"/>
        <v>700</v>
      </c>
      <c r="I292" s="18">
        <f t="shared" si="50"/>
        <v>6.9000000000000061E-2</v>
      </c>
      <c r="J292">
        <f t="shared" si="51"/>
        <v>2.5168995833333354</v>
      </c>
      <c r="K292">
        <f t="shared" si="52"/>
        <v>0.32890277777777782</v>
      </c>
      <c r="L292" s="18">
        <f t="shared" si="53"/>
        <v>3.4249999999999998</v>
      </c>
      <c r="M292" s="17">
        <f t="shared" si="54"/>
        <v>8.5539027777777772</v>
      </c>
      <c r="N292" s="16">
        <f t="shared" si="55"/>
        <v>-6.0370031944444413</v>
      </c>
      <c r="O292">
        <f t="shared" si="56"/>
        <v>3.0185015972222207</v>
      </c>
      <c r="P292">
        <f t="shared" si="57"/>
        <v>0</v>
      </c>
      <c r="Q292">
        <f>SUM($P$2:P292)-SUM($O$2:O292)+SUM($R$2:R291)</f>
        <v>29.192290041666752</v>
      </c>
      <c r="R292">
        <f t="shared" si="58"/>
        <v>0</v>
      </c>
    </row>
    <row r="293" spans="1:18" x14ac:dyDescent="0.25">
      <c r="A293" s="12">
        <v>42296</v>
      </c>
      <c r="B293" s="13">
        <v>0.29728009259259258</v>
      </c>
      <c r="C293" s="13">
        <v>0.72864583333333333</v>
      </c>
      <c r="D293" s="14">
        <v>7.9</v>
      </c>
      <c r="E293" s="15">
        <v>94.2</v>
      </c>
      <c r="F293">
        <f t="shared" si="48"/>
        <v>10</v>
      </c>
      <c r="G293" s="6">
        <f t="shared" si="49"/>
        <v>10.352777777777778</v>
      </c>
      <c r="H293">
        <f t="shared" si="59"/>
        <v>700</v>
      </c>
      <c r="I293" s="18">
        <f t="shared" si="50"/>
        <v>5.799999999999994E-2</v>
      </c>
      <c r="J293">
        <f t="shared" si="51"/>
        <v>2.1016138888888864</v>
      </c>
      <c r="K293">
        <f t="shared" si="52"/>
        <v>0.33236111111111111</v>
      </c>
      <c r="L293" s="18">
        <f t="shared" si="53"/>
        <v>3.2749999999999999</v>
      </c>
      <c r="M293" s="17">
        <f t="shared" si="54"/>
        <v>8.4073611111111113</v>
      </c>
      <c r="N293" s="16">
        <f t="shared" si="55"/>
        <v>-6.3057472222222248</v>
      </c>
      <c r="O293">
        <f t="shared" si="56"/>
        <v>3.1528736111111124</v>
      </c>
      <c r="P293">
        <f t="shared" si="57"/>
        <v>0</v>
      </c>
      <c r="Q293">
        <f>SUM($P$2:P293)-SUM($O$2:O293)+SUM($R$2:R292)</f>
        <v>26.039416430555661</v>
      </c>
      <c r="R293">
        <f t="shared" si="58"/>
        <v>0</v>
      </c>
    </row>
    <row r="294" spans="1:18" x14ac:dyDescent="0.25">
      <c r="A294" s="8">
        <v>42297</v>
      </c>
      <c r="B294" s="9">
        <v>0.29858796296296297</v>
      </c>
      <c r="C294" s="9">
        <v>0.7270833333333333</v>
      </c>
      <c r="D294" s="10">
        <v>6.7</v>
      </c>
      <c r="E294" s="11">
        <v>94.9</v>
      </c>
      <c r="F294">
        <f t="shared" si="48"/>
        <v>10</v>
      </c>
      <c r="G294" s="6">
        <f t="shared" si="49"/>
        <v>10.283888888888889</v>
      </c>
      <c r="H294">
        <f t="shared" si="59"/>
        <v>700</v>
      </c>
      <c r="I294" s="18">
        <f t="shared" si="50"/>
        <v>5.0999999999999934E-2</v>
      </c>
      <c r="J294">
        <f t="shared" si="51"/>
        <v>1.8356741666666643</v>
      </c>
      <c r="K294">
        <f t="shared" si="52"/>
        <v>0.33580555555555552</v>
      </c>
      <c r="L294" s="18">
        <f t="shared" si="53"/>
        <v>3.5750000000000002</v>
      </c>
      <c r="M294" s="17">
        <f t="shared" si="54"/>
        <v>8.7108055555555559</v>
      </c>
      <c r="N294" s="16">
        <f t="shared" si="55"/>
        <v>-6.8751313888888914</v>
      </c>
      <c r="O294">
        <f t="shared" si="56"/>
        <v>3.4375656944444457</v>
      </c>
      <c r="P294">
        <f t="shared" si="57"/>
        <v>0</v>
      </c>
      <c r="Q294">
        <f>SUM($P$2:P294)-SUM($O$2:O294)+SUM($R$2:R293)</f>
        <v>22.60185073611126</v>
      </c>
      <c r="R294">
        <f t="shared" si="58"/>
        <v>0</v>
      </c>
    </row>
    <row r="295" spans="1:18" x14ac:dyDescent="0.25">
      <c r="A295" s="12">
        <v>42298</v>
      </c>
      <c r="B295" s="13">
        <v>0.2999074074074074</v>
      </c>
      <c r="C295" s="13">
        <v>0.72553240740740743</v>
      </c>
      <c r="D295" s="14">
        <v>6.2</v>
      </c>
      <c r="E295" s="15">
        <v>93.9</v>
      </c>
      <c r="F295">
        <f t="shared" si="48"/>
        <v>10</v>
      </c>
      <c r="G295" s="6">
        <f t="shared" si="49"/>
        <v>10.215</v>
      </c>
      <c r="H295">
        <f t="shared" si="59"/>
        <v>700</v>
      </c>
      <c r="I295" s="18">
        <f t="shared" si="50"/>
        <v>6.0999999999999943E-2</v>
      </c>
      <c r="J295">
        <f t="shared" si="51"/>
        <v>2.180902499999998</v>
      </c>
      <c r="K295">
        <f t="shared" si="52"/>
        <v>0.33925</v>
      </c>
      <c r="L295" s="18">
        <f t="shared" si="53"/>
        <v>3.7</v>
      </c>
      <c r="M295" s="17">
        <f t="shared" si="54"/>
        <v>8.8392499999999998</v>
      </c>
      <c r="N295" s="16">
        <f t="shared" si="55"/>
        <v>-6.6583475000000014</v>
      </c>
      <c r="O295">
        <f t="shared" si="56"/>
        <v>3.3291737500000007</v>
      </c>
      <c r="P295">
        <f t="shared" si="57"/>
        <v>0</v>
      </c>
      <c r="Q295">
        <f>SUM($P$2:P295)-SUM($O$2:O295)+SUM($R$2:R294)</f>
        <v>19.272676986111151</v>
      </c>
      <c r="R295">
        <f t="shared" si="58"/>
        <v>0</v>
      </c>
    </row>
    <row r="296" spans="1:18" x14ac:dyDescent="0.25">
      <c r="A296" s="8">
        <v>42299</v>
      </c>
      <c r="B296" s="9">
        <v>0.30122685185185183</v>
      </c>
      <c r="C296" s="9">
        <v>0.7239930555555556</v>
      </c>
      <c r="D296" s="10">
        <v>6.6</v>
      </c>
      <c r="E296" s="11">
        <v>90.1</v>
      </c>
      <c r="F296">
        <f t="shared" si="48"/>
        <v>10</v>
      </c>
      <c r="G296" s="6">
        <f t="shared" si="49"/>
        <v>10.14638888888889</v>
      </c>
      <c r="H296">
        <f t="shared" si="59"/>
        <v>700</v>
      </c>
      <c r="I296" s="18">
        <f t="shared" si="50"/>
        <v>9.9000000000000088E-2</v>
      </c>
      <c r="J296">
        <f t="shared" si="51"/>
        <v>3.5157237500000038</v>
      </c>
      <c r="K296">
        <f t="shared" si="52"/>
        <v>0.34268055555555554</v>
      </c>
      <c r="L296" s="18">
        <f t="shared" si="53"/>
        <v>3.6</v>
      </c>
      <c r="M296" s="17">
        <f t="shared" si="54"/>
        <v>8.7426805555555553</v>
      </c>
      <c r="N296" s="16">
        <f t="shared" si="55"/>
        <v>-5.2269568055555515</v>
      </c>
      <c r="O296">
        <f t="shared" si="56"/>
        <v>2.6134784027777758</v>
      </c>
      <c r="P296">
        <f t="shared" si="57"/>
        <v>0</v>
      </c>
      <c r="Q296">
        <f>SUM($P$2:P296)-SUM($O$2:O296)+SUM($R$2:R295)</f>
        <v>16.659198583333477</v>
      </c>
      <c r="R296">
        <f t="shared" si="58"/>
        <v>0</v>
      </c>
    </row>
    <row r="297" spans="1:18" x14ac:dyDescent="0.25">
      <c r="A297" s="12">
        <v>42300</v>
      </c>
      <c r="B297" s="13">
        <v>0.30255787037037035</v>
      </c>
      <c r="C297" s="13">
        <v>0.7224652777777778</v>
      </c>
      <c r="D297" s="14">
        <v>9.3000000000000007</v>
      </c>
      <c r="E297" s="15">
        <v>92.3</v>
      </c>
      <c r="F297">
        <f t="shared" si="48"/>
        <v>10</v>
      </c>
      <c r="G297" s="6">
        <f t="shared" si="49"/>
        <v>10.077777777777779</v>
      </c>
      <c r="H297">
        <f t="shared" si="59"/>
        <v>700</v>
      </c>
      <c r="I297" s="18">
        <f t="shared" si="50"/>
        <v>7.7000000000000068E-2</v>
      </c>
      <c r="J297">
        <f t="shared" si="51"/>
        <v>2.7159611111111142</v>
      </c>
      <c r="K297">
        <f t="shared" si="52"/>
        <v>0.34611111111111104</v>
      </c>
      <c r="L297" s="18">
        <f t="shared" si="53"/>
        <v>2.9249999999999998</v>
      </c>
      <c r="M297" s="17">
        <f t="shared" si="54"/>
        <v>8.0711111111111116</v>
      </c>
      <c r="N297" s="16">
        <f t="shared" si="55"/>
        <v>-5.3551499999999974</v>
      </c>
      <c r="O297">
        <f t="shared" si="56"/>
        <v>2.6775749999999987</v>
      </c>
      <c r="P297">
        <f t="shared" si="57"/>
        <v>0</v>
      </c>
      <c r="Q297">
        <f>SUM($P$2:P297)-SUM($O$2:O297)+SUM($R$2:R296)</f>
        <v>13.98162358333343</v>
      </c>
      <c r="R297">
        <f t="shared" si="58"/>
        <v>0</v>
      </c>
    </row>
    <row r="298" spans="1:18" x14ac:dyDescent="0.25">
      <c r="A298" s="8">
        <v>42301</v>
      </c>
      <c r="B298" s="9">
        <v>0.30387731481481484</v>
      </c>
      <c r="C298" s="9">
        <v>0.7209606481481482</v>
      </c>
      <c r="D298" s="10">
        <v>9.3000000000000007</v>
      </c>
      <c r="E298" s="11">
        <v>74.8</v>
      </c>
      <c r="F298">
        <f t="shared" si="48"/>
        <v>10</v>
      </c>
      <c r="G298" s="6">
        <f t="shared" si="49"/>
        <v>10.010000000000002</v>
      </c>
      <c r="H298">
        <f t="shared" si="59"/>
        <v>700</v>
      </c>
      <c r="I298" s="18">
        <f t="shared" si="50"/>
        <v>0.252</v>
      </c>
      <c r="J298">
        <f t="shared" si="51"/>
        <v>8.8288200000000021</v>
      </c>
      <c r="K298">
        <f t="shared" si="52"/>
        <v>0.34949999999999992</v>
      </c>
      <c r="L298" s="18">
        <f t="shared" si="53"/>
        <v>2.9249999999999998</v>
      </c>
      <c r="M298" s="17">
        <f t="shared" si="54"/>
        <v>8.0745000000000005</v>
      </c>
      <c r="N298" s="16">
        <f t="shared" si="55"/>
        <v>0.75432000000000166</v>
      </c>
      <c r="O298">
        <f t="shared" si="56"/>
        <v>0</v>
      </c>
      <c r="P298">
        <f t="shared" si="57"/>
        <v>0.15086400000000033</v>
      </c>
      <c r="Q298">
        <f>SUM($P$2:P298)-SUM($O$2:O298)+SUM($R$2:R297)</f>
        <v>14.132487583333386</v>
      </c>
      <c r="R298">
        <f t="shared" si="58"/>
        <v>0</v>
      </c>
    </row>
    <row r="299" spans="1:18" x14ac:dyDescent="0.25">
      <c r="A299" s="12">
        <v>42302</v>
      </c>
      <c r="B299" s="13">
        <v>0.26354166666666667</v>
      </c>
      <c r="C299" s="13">
        <v>0.67778935185185185</v>
      </c>
      <c r="D299" s="14">
        <v>6.9</v>
      </c>
      <c r="E299" s="15">
        <v>88.9</v>
      </c>
      <c r="F299">
        <f t="shared" si="48"/>
        <v>10</v>
      </c>
      <c r="G299" s="6">
        <f t="shared" si="49"/>
        <v>9.9419444444444451</v>
      </c>
      <c r="H299">
        <f t="shared" si="59"/>
        <v>700</v>
      </c>
      <c r="I299" s="18">
        <f t="shared" si="50"/>
        <v>0.11099999999999999</v>
      </c>
      <c r="J299">
        <f t="shared" si="51"/>
        <v>3.8624454166666662</v>
      </c>
      <c r="K299">
        <f t="shared" si="52"/>
        <v>0.35290277777777773</v>
      </c>
      <c r="L299" s="18">
        <f t="shared" si="53"/>
        <v>3.5249999999999999</v>
      </c>
      <c r="M299" s="17">
        <f t="shared" si="54"/>
        <v>8.6779027777777777</v>
      </c>
      <c r="N299" s="16">
        <f t="shared" si="55"/>
        <v>-4.8154573611111111</v>
      </c>
      <c r="O299">
        <f t="shared" si="56"/>
        <v>2.4077286805555556</v>
      </c>
      <c r="P299">
        <f t="shared" si="57"/>
        <v>0</v>
      </c>
      <c r="Q299">
        <f>SUM($P$2:P299)-SUM($O$2:O299)+SUM($R$2:R298)</f>
        <v>11.724758902777808</v>
      </c>
      <c r="R299">
        <f t="shared" si="58"/>
        <v>0</v>
      </c>
    </row>
    <row r="300" spans="1:18" x14ac:dyDescent="0.25">
      <c r="A300" s="8">
        <v>42303</v>
      </c>
      <c r="B300" s="9">
        <v>0.2648726851851852</v>
      </c>
      <c r="C300" s="9">
        <v>0.67630787037037032</v>
      </c>
      <c r="D300" s="10">
        <v>7.6</v>
      </c>
      <c r="E300" s="11">
        <v>25.8</v>
      </c>
      <c r="F300">
        <f t="shared" si="48"/>
        <v>10</v>
      </c>
      <c r="G300" s="6">
        <f t="shared" si="49"/>
        <v>9.8744444444444426</v>
      </c>
      <c r="H300">
        <f t="shared" si="59"/>
        <v>700</v>
      </c>
      <c r="I300" s="18">
        <f t="shared" si="50"/>
        <v>0.74199999999999999</v>
      </c>
      <c r="J300">
        <f t="shared" si="51"/>
        <v>25.643932222222215</v>
      </c>
      <c r="K300">
        <f t="shared" si="52"/>
        <v>0.35627777777777786</v>
      </c>
      <c r="L300" s="18">
        <f t="shared" si="53"/>
        <v>3.35</v>
      </c>
      <c r="M300" s="17">
        <f t="shared" si="54"/>
        <v>8.5062777777777772</v>
      </c>
      <c r="N300" s="16">
        <f t="shared" si="55"/>
        <v>17.137654444444436</v>
      </c>
      <c r="O300">
        <f t="shared" si="56"/>
        <v>0</v>
      </c>
      <c r="P300">
        <f t="shared" si="57"/>
        <v>3.4275308888888874</v>
      </c>
      <c r="Q300">
        <f>SUM($P$2:P300)-SUM($O$2:O300)+SUM($R$2:R299)</f>
        <v>15.152289791666703</v>
      </c>
      <c r="R300">
        <f t="shared" si="58"/>
        <v>0</v>
      </c>
    </row>
    <row r="301" spans="1:18" x14ac:dyDescent="0.25">
      <c r="A301" s="12">
        <v>42304</v>
      </c>
      <c r="B301" s="13">
        <v>0.26621527777777776</v>
      </c>
      <c r="C301" s="13">
        <v>0.67483796296296295</v>
      </c>
      <c r="D301" s="14">
        <v>5.5</v>
      </c>
      <c r="E301" s="15">
        <v>44.8</v>
      </c>
      <c r="F301">
        <f t="shared" si="48"/>
        <v>10</v>
      </c>
      <c r="G301" s="6">
        <f t="shared" si="49"/>
        <v>9.8069444444444436</v>
      </c>
      <c r="H301">
        <f t="shared" si="59"/>
        <v>700</v>
      </c>
      <c r="I301" s="18">
        <f t="shared" si="50"/>
        <v>0.55200000000000005</v>
      </c>
      <c r="J301">
        <f t="shared" si="51"/>
        <v>18.947016666666666</v>
      </c>
      <c r="K301">
        <f t="shared" si="52"/>
        <v>0.35965277777777782</v>
      </c>
      <c r="L301" s="18">
        <f t="shared" si="53"/>
        <v>3.875</v>
      </c>
      <c r="M301" s="17">
        <f t="shared" si="54"/>
        <v>9.0346527777777776</v>
      </c>
      <c r="N301" s="16">
        <f t="shared" si="55"/>
        <v>9.9123638888888888</v>
      </c>
      <c r="O301">
        <f t="shared" si="56"/>
        <v>0</v>
      </c>
      <c r="P301">
        <f t="shared" si="57"/>
        <v>1.9824727777777778</v>
      </c>
      <c r="Q301">
        <f>SUM($P$2:P301)-SUM($O$2:O301)+SUM($R$2:R300)</f>
        <v>17.134762569444433</v>
      </c>
      <c r="R301">
        <f t="shared" si="58"/>
        <v>0</v>
      </c>
    </row>
    <row r="302" spans="1:18" x14ac:dyDescent="0.25">
      <c r="A302" s="8">
        <v>42305</v>
      </c>
      <c r="B302" s="9">
        <v>0.26754629629629628</v>
      </c>
      <c r="C302" s="9">
        <v>0.67337962962962961</v>
      </c>
      <c r="D302" s="10" t="s">
        <v>39</v>
      </c>
      <c r="E302" s="11">
        <v>82.8</v>
      </c>
      <c r="F302">
        <f t="shared" si="48"/>
        <v>10</v>
      </c>
      <c r="G302" s="6">
        <f t="shared" si="49"/>
        <v>9.74</v>
      </c>
      <c r="H302">
        <f t="shared" si="59"/>
        <v>700</v>
      </c>
      <c r="I302" s="18">
        <f t="shared" si="50"/>
        <v>0.17200000000000004</v>
      </c>
      <c r="J302">
        <f t="shared" si="51"/>
        <v>5.8634800000000018</v>
      </c>
      <c r="K302">
        <f t="shared" si="52"/>
        <v>0.36299999999999999</v>
      </c>
      <c r="L302" s="18">
        <f t="shared" si="53"/>
        <v>0</v>
      </c>
      <c r="M302" s="17">
        <f t="shared" si="54"/>
        <v>5.1630000000000003</v>
      </c>
      <c r="N302" s="16">
        <f t="shared" si="55"/>
        <v>0.70048000000000155</v>
      </c>
      <c r="O302">
        <f t="shared" si="56"/>
        <v>0</v>
      </c>
      <c r="P302">
        <f t="shared" si="57"/>
        <v>0.1400960000000003</v>
      </c>
      <c r="Q302">
        <f>SUM($P$2:P302)-SUM($O$2:O302)+SUM($R$2:R301)</f>
        <v>17.274858569444518</v>
      </c>
      <c r="R302">
        <f t="shared" si="58"/>
        <v>0</v>
      </c>
    </row>
    <row r="303" spans="1:18" x14ac:dyDescent="0.25">
      <c r="A303" s="12">
        <v>42306</v>
      </c>
      <c r="B303" s="13">
        <v>0.2688888888888889</v>
      </c>
      <c r="C303" s="13">
        <v>0.67194444444444446</v>
      </c>
      <c r="D303" s="14">
        <v>3.5</v>
      </c>
      <c r="E303" s="15">
        <v>58.5</v>
      </c>
      <c r="F303">
        <f t="shared" si="48"/>
        <v>10</v>
      </c>
      <c r="G303" s="6">
        <f t="shared" si="49"/>
        <v>9.6733333333333338</v>
      </c>
      <c r="H303">
        <f t="shared" si="59"/>
        <v>700</v>
      </c>
      <c r="I303" s="18">
        <f t="shared" si="50"/>
        <v>0.41500000000000004</v>
      </c>
      <c r="J303">
        <f t="shared" si="51"/>
        <v>14.05051666666667</v>
      </c>
      <c r="K303">
        <f t="shared" si="52"/>
        <v>0.36633333333333329</v>
      </c>
      <c r="L303" s="18">
        <f t="shared" si="53"/>
        <v>4.375</v>
      </c>
      <c r="M303" s="17">
        <f t="shared" si="54"/>
        <v>9.5413333333333341</v>
      </c>
      <c r="N303" s="16">
        <f t="shared" si="55"/>
        <v>4.5091833333333362</v>
      </c>
      <c r="O303">
        <f t="shared" si="56"/>
        <v>0</v>
      </c>
      <c r="P303">
        <f t="shared" si="57"/>
        <v>0.90183666666666729</v>
      </c>
      <c r="Q303">
        <f>SUM($P$2:P303)-SUM($O$2:O303)+SUM($R$2:R302)</f>
        <v>18.176695236111186</v>
      </c>
      <c r="R303">
        <f t="shared" si="58"/>
        <v>0</v>
      </c>
    </row>
    <row r="304" spans="1:18" x14ac:dyDescent="0.25">
      <c r="A304" s="8">
        <v>42307</v>
      </c>
      <c r="B304" s="9">
        <v>0.27023148148148146</v>
      </c>
      <c r="C304" s="9">
        <v>0.67052083333333334</v>
      </c>
      <c r="D304" s="10">
        <v>2.8</v>
      </c>
      <c r="E304" s="11">
        <v>5.6</v>
      </c>
      <c r="F304">
        <f t="shared" si="48"/>
        <v>10</v>
      </c>
      <c r="G304" s="6">
        <f t="shared" si="49"/>
        <v>9.6069444444444443</v>
      </c>
      <c r="H304">
        <f t="shared" si="59"/>
        <v>700</v>
      </c>
      <c r="I304" s="18">
        <f t="shared" si="50"/>
        <v>0.94399999999999995</v>
      </c>
      <c r="J304">
        <f t="shared" si="51"/>
        <v>31.741344444444444</v>
      </c>
      <c r="K304">
        <f t="shared" si="52"/>
        <v>0.36965277777777777</v>
      </c>
      <c r="L304" s="18">
        <f t="shared" si="53"/>
        <v>4.55</v>
      </c>
      <c r="M304" s="17">
        <f t="shared" si="54"/>
        <v>9.7196527777777781</v>
      </c>
      <c r="N304" s="16">
        <f t="shared" si="55"/>
        <v>22.021691666666666</v>
      </c>
      <c r="O304">
        <f t="shared" si="56"/>
        <v>0</v>
      </c>
      <c r="P304">
        <f t="shared" si="57"/>
        <v>4.4043383333333335</v>
      </c>
      <c r="Q304">
        <f>SUM($P$2:P304)-SUM($O$2:O304)+SUM($R$2:R303)</f>
        <v>22.581033569444457</v>
      </c>
      <c r="R304">
        <f t="shared" si="58"/>
        <v>0</v>
      </c>
    </row>
    <row r="305" spans="1:18" x14ac:dyDescent="0.25">
      <c r="A305" s="12">
        <v>42308</v>
      </c>
      <c r="B305" s="13">
        <v>0.27157407407407408</v>
      </c>
      <c r="C305" s="13">
        <v>0.66910879629629627</v>
      </c>
      <c r="D305" s="14">
        <v>4.3</v>
      </c>
      <c r="E305" s="15">
        <v>24.3</v>
      </c>
      <c r="F305">
        <f t="shared" si="48"/>
        <v>10</v>
      </c>
      <c r="G305" s="6">
        <f t="shared" si="49"/>
        <v>9.5408333333333317</v>
      </c>
      <c r="H305">
        <f t="shared" si="59"/>
        <v>700</v>
      </c>
      <c r="I305" s="18">
        <f t="shared" si="50"/>
        <v>0.75700000000000001</v>
      </c>
      <c r="J305">
        <f t="shared" si="51"/>
        <v>25.278437916666665</v>
      </c>
      <c r="K305">
        <f t="shared" si="52"/>
        <v>0.37295833333333345</v>
      </c>
      <c r="L305" s="18">
        <f t="shared" si="53"/>
        <v>4.1749999999999998</v>
      </c>
      <c r="M305" s="17">
        <f t="shared" si="54"/>
        <v>9.3479583333333327</v>
      </c>
      <c r="N305" s="16">
        <f t="shared" si="55"/>
        <v>15.930479583333332</v>
      </c>
      <c r="O305">
        <f t="shared" si="56"/>
        <v>0</v>
      </c>
      <c r="P305">
        <f t="shared" si="57"/>
        <v>3.1860959166666665</v>
      </c>
      <c r="Q305">
        <f>SUM($P$2:P305)-SUM($O$2:O305)+SUM($R$2:R304)</f>
        <v>25.76712948611123</v>
      </c>
      <c r="R305">
        <f t="shared" si="58"/>
        <v>-25.77</v>
      </c>
    </row>
    <row r="306" spans="1:18" x14ac:dyDescent="0.25">
      <c r="A306" s="8">
        <v>42309</v>
      </c>
      <c r="B306" s="9">
        <v>0.27291666666666664</v>
      </c>
      <c r="C306" s="9">
        <v>0.66771990740740739</v>
      </c>
      <c r="D306" s="10">
        <v>6.8</v>
      </c>
      <c r="E306" s="11">
        <v>52.7</v>
      </c>
      <c r="F306">
        <f t="shared" si="48"/>
        <v>11</v>
      </c>
      <c r="G306" s="6">
        <f t="shared" si="49"/>
        <v>9.4752777777777784</v>
      </c>
      <c r="H306">
        <f t="shared" si="59"/>
        <v>600</v>
      </c>
      <c r="I306" s="18">
        <f t="shared" si="50"/>
        <v>0.47299999999999998</v>
      </c>
      <c r="J306">
        <f t="shared" si="51"/>
        <v>13.445419166666667</v>
      </c>
      <c r="K306">
        <f t="shared" si="52"/>
        <v>0.3762361111111111</v>
      </c>
      <c r="L306" s="18">
        <f t="shared" si="53"/>
        <v>3.55</v>
      </c>
      <c r="M306" s="17">
        <f t="shared" si="54"/>
        <v>8.7262361111111098</v>
      </c>
      <c r="N306" s="16">
        <f t="shared" si="55"/>
        <v>4.7191830555555576</v>
      </c>
      <c r="O306">
        <f t="shared" si="56"/>
        <v>0</v>
      </c>
      <c r="P306">
        <f t="shared" si="57"/>
        <v>0.94383661111111161</v>
      </c>
      <c r="Q306">
        <f>SUM($P$2:P306)-SUM($O$2:O306)+SUM($R$2:R305)</f>
        <v>0.94096609722225821</v>
      </c>
      <c r="R306">
        <f t="shared" si="58"/>
        <v>0</v>
      </c>
    </row>
    <row r="307" spans="1:18" x14ac:dyDescent="0.25">
      <c r="A307" s="12">
        <v>42310</v>
      </c>
      <c r="B307" s="13">
        <v>0.27425925925925926</v>
      </c>
      <c r="C307" s="13">
        <v>0.66635416666666669</v>
      </c>
      <c r="D307" s="14">
        <v>6.7</v>
      </c>
      <c r="E307" s="15">
        <v>90.4</v>
      </c>
      <c r="F307">
        <f t="shared" si="48"/>
        <v>11</v>
      </c>
      <c r="G307" s="6">
        <f t="shared" si="49"/>
        <v>9.4102777777777789</v>
      </c>
      <c r="H307">
        <f t="shared" si="59"/>
        <v>600</v>
      </c>
      <c r="I307" s="18">
        <f t="shared" si="50"/>
        <v>9.5999999999999974E-2</v>
      </c>
      <c r="J307">
        <f t="shared" si="51"/>
        <v>2.7101599999999992</v>
      </c>
      <c r="K307">
        <f t="shared" si="52"/>
        <v>0.37948611111111108</v>
      </c>
      <c r="L307" s="18">
        <f t="shared" si="53"/>
        <v>3.5750000000000002</v>
      </c>
      <c r="M307" s="17">
        <f t="shared" si="54"/>
        <v>8.7544861111111114</v>
      </c>
      <c r="N307" s="16">
        <f t="shared" si="55"/>
        <v>-6.0443261111111122</v>
      </c>
      <c r="O307">
        <f t="shared" si="56"/>
        <v>3.0221630555555561</v>
      </c>
      <c r="P307">
        <f t="shared" si="57"/>
        <v>0</v>
      </c>
      <c r="Q307">
        <f>SUM($P$2:P307)-SUM($O$2:O307)+SUM($R$2:R306)</f>
        <v>-2.0811969583332939</v>
      </c>
      <c r="R307">
        <f t="shared" si="58"/>
        <v>0</v>
      </c>
    </row>
    <row r="308" spans="1:18" x14ac:dyDescent="0.25">
      <c r="A308" s="8">
        <v>42311</v>
      </c>
      <c r="B308" s="9">
        <v>0.27561342592592591</v>
      </c>
      <c r="C308" s="9">
        <v>0.66500000000000004</v>
      </c>
      <c r="D308" s="10">
        <v>6.7</v>
      </c>
      <c r="E308" s="11">
        <v>94.4</v>
      </c>
      <c r="F308">
        <f t="shared" si="48"/>
        <v>11</v>
      </c>
      <c r="G308" s="6">
        <f t="shared" si="49"/>
        <v>9.3452777777777793</v>
      </c>
      <c r="H308">
        <f t="shared" si="59"/>
        <v>600</v>
      </c>
      <c r="I308" s="18">
        <f t="shared" si="50"/>
        <v>5.5999999999999939E-2</v>
      </c>
      <c r="J308">
        <f t="shared" si="51"/>
        <v>1.5700066666666652</v>
      </c>
      <c r="K308">
        <f t="shared" si="52"/>
        <v>0.38273611111111105</v>
      </c>
      <c r="L308" s="18">
        <f t="shared" si="53"/>
        <v>3.5750000000000002</v>
      </c>
      <c r="M308" s="17">
        <f t="shared" si="54"/>
        <v>8.7577361111111109</v>
      </c>
      <c r="N308" s="16">
        <f t="shared" si="55"/>
        <v>-7.1877294444444457</v>
      </c>
      <c r="O308">
        <f t="shared" si="56"/>
        <v>3.5938647222222229</v>
      </c>
      <c r="P308">
        <f t="shared" si="57"/>
        <v>0</v>
      </c>
      <c r="Q308">
        <f>SUM($P$2:P308)-SUM($O$2:O308)+SUM($R$2:R307)</f>
        <v>-5.6750616805554728</v>
      </c>
      <c r="R308">
        <f t="shared" si="58"/>
        <v>0</v>
      </c>
    </row>
    <row r="309" spans="1:18" x14ac:dyDescent="0.25">
      <c r="A309" s="12">
        <v>42312</v>
      </c>
      <c r="B309" s="13">
        <v>0.27695601851851853</v>
      </c>
      <c r="C309" s="13">
        <v>0.66366898148148146</v>
      </c>
      <c r="D309" s="14">
        <v>2.9</v>
      </c>
      <c r="E309" s="15">
        <v>94.4</v>
      </c>
      <c r="F309">
        <f t="shared" si="48"/>
        <v>11</v>
      </c>
      <c r="G309" s="6">
        <f t="shared" si="49"/>
        <v>9.2811111111111106</v>
      </c>
      <c r="H309">
        <f t="shared" si="59"/>
        <v>600</v>
      </c>
      <c r="I309" s="18">
        <f t="shared" si="50"/>
        <v>5.5999999999999939E-2</v>
      </c>
      <c r="J309">
        <f t="shared" si="51"/>
        <v>1.5592266666666648</v>
      </c>
      <c r="K309">
        <f t="shared" si="52"/>
        <v>0.38594444444444448</v>
      </c>
      <c r="L309" s="18">
        <f t="shared" si="53"/>
        <v>4.5250000000000004</v>
      </c>
      <c r="M309" s="17">
        <f t="shared" si="54"/>
        <v>9.7109444444444435</v>
      </c>
      <c r="N309" s="16">
        <f t="shared" si="55"/>
        <v>-8.1517177777777796</v>
      </c>
      <c r="O309">
        <f t="shared" si="56"/>
        <v>4.0758588888888898</v>
      </c>
      <c r="P309">
        <f t="shared" si="57"/>
        <v>0</v>
      </c>
      <c r="Q309">
        <f>SUM($P$2:P309)-SUM($O$2:O309)+SUM($R$2:R308)</f>
        <v>-9.7509205694443608</v>
      </c>
      <c r="R309">
        <f t="shared" si="58"/>
        <v>0</v>
      </c>
    </row>
    <row r="310" spans="1:18" x14ac:dyDescent="0.25">
      <c r="A310" s="8">
        <v>42313</v>
      </c>
      <c r="B310" s="9">
        <v>0.27829861111111109</v>
      </c>
      <c r="C310" s="9">
        <v>0.66234953703703703</v>
      </c>
      <c r="D310" s="10">
        <v>4.8</v>
      </c>
      <c r="E310" s="11">
        <v>94.9</v>
      </c>
      <c r="F310">
        <f t="shared" si="48"/>
        <v>11</v>
      </c>
      <c r="G310" s="6">
        <f t="shared" si="49"/>
        <v>9.2172222222222224</v>
      </c>
      <c r="H310">
        <f t="shared" si="59"/>
        <v>600</v>
      </c>
      <c r="I310" s="18">
        <f t="shared" si="50"/>
        <v>5.0999999999999934E-2</v>
      </c>
      <c r="J310">
        <f t="shared" si="51"/>
        <v>1.4102349999999984</v>
      </c>
      <c r="K310">
        <f t="shared" si="52"/>
        <v>0.38913888888888887</v>
      </c>
      <c r="L310" s="18">
        <f t="shared" si="53"/>
        <v>4.05</v>
      </c>
      <c r="M310" s="17">
        <f t="shared" si="54"/>
        <v>9.2391388888888883</v>
      </c>
      <c r="N310" s="16">
        <f t="shared" si="55"/>
        <v>-7.82890388888889</v>
      </c>
      <c r="O310">
        <f t="shared" si="56"/>
        <v>3.914451944444445</v>
      </c>
      <c r="P310">
        <f t="shared" si="57"/>
        <v>0</v>
      </c>
      <c r="Q310">
        <f>SUM($P$2:P310)-SUM($O$2:O310)+SUM($R$2:R309)</f>
        <v>-13.665372513888883</v>
      </c>
      <c r="R310">
        <f t="shared" si="58"/>
        <v>0</v>
      </c>
    </row>
    <row r="311" spans="1:18" x14ac:dyDescent="0.25">
      <c r="A311" s="12">
        <v>42314</v>
      </c>
      <c r="B311" s="13">
        <v>0.27964120370370371</v>
      </c>
      <c r="C311" s="13">
        <v>0.66105324074074079</v>
      </c>
      <c r="D311" s="14">
        <v>2.5</v>
      </c>
      <c r="E311" s="15">
        <v>94.7</v>
      </c>
      <c r="F311">
        <f t="shared" si="48"/>
        <v>11</v>
      </c>
      <c r="G311" s="6">
        <f t="shared" si="49"/>
        <v>9.1538888888888899</v>
      </c>
      <c r="H311">
        <f t="shared" si="59"/>
        <v>600</v>
      </c>
      <c r="I311" s="18">
        <f t="shared" si="50"/>
        <v>5.2999999999999936E-2</v>
      </c>
      <c r="J311">
        <f t="shared" si="51"/>
        <v>1.4554683333333316</v>
      </c>
      <c r="K311">
        <f t="shared" si="52"/>
        <v>0.39230555555555546</v>
      </c>
      <c r="L311" s="18">
        <f t="shared" si="53"/>
        <v>4.625</v>
      </c>
      <c r="M311" s="17">
        <f t="shared" si="54"/>
        <v>9.8173055555555564</v>
      </c>
      <c r="N311" s="16">
        <f t="shared" si="55"/>
        <v>-8.3618372222222241</v>
      </c>
      <c r="O311">
        <f t="shared" si="56"/>
        <v>4.1809186111111121</v>
      </c>
      <c r="P311">
        <f t="shared" si="57"/>
        <v>0</v>
      </c>
      <c r="Q311">
        <f>SUM($P$2:P311)-SUM($O$2:O311)+SUM($R$2:R310)</f>
        <v>-17.846291124999993</v>
      </c>
      <c r="R311">
        <f t="shared" si="58"/>
        <v>0</v>
      </c>
    </row>
    <row r="312" spans="1:18" x14ac:dyDescent="0.25">
      <c r="A312" s="8">
        <v>42315</v>
      </c>
      <c r="B312" s="9">
        <v>0.28099537037037037</v>
      </c>
      <c r="C312" s="9">
        <v>0.65979166666666667</v>
      </c>
      <c r="D312" s="10">
        <v>2.2999999999999998</v>
      </c>
      <c r="E312" s="11">
        <v>82.3</v>
      </c>
      <c r="F312">
        <f t="shared" si="48"/>
        <v>11</v>
      </c>
      <c r="G312" s="6">
        <f t="shared" si="49"/>
        <v>9.0911111111111111</v>
      </c>
      <c r="H312">
        <f t="shared" si="59"/>
        <v>600</v>
      </c>
      <c r="I312" s="18">
        <f t="shared" si="50"/>
        <v>0.17700000000000005</v>
      </c>
      <c r="J312">
        <f t="shared" si="51"/>
        <v>4.8273800000000007</v>
      </c>
      <c r="K312">
        <f t="shared" si="52"/>
        <v>0.39544444444444443</v>
      </c>
      <c r="L312" s="18">
        <f t="shared" si="53"/>
        <v>4.6749999999999998</v>
      </c>
      <c r="M312" s="17">
        <f t="shared" si="54"/>
        <v>9.8704444444444448</v>
      </c>
      <c r="N312" s="16">
        <f t="shared" si="55"/>
        <v>-5.0430644444444441</v>
      </c>
      <c r="O312">
        <f t="shared" si="56"/>
        <v>2.5215322222222221</v>
      </c>
      <c r="P312">
        <f t="shared" si="57"/>
        <v>0</v>
      </c>
      <c r="Q312">
        <f>SUM($P$2:P312)-SUM($O$2:O312)+SUM($R$2:R311)</f>
        <v>-20.367823347222156</v>
      </c>
      <c r="R312">
        <f t="shared" si="58"/>
        <v>0</v>
      </c>
    </row>
    <row r="313" spans="1:18" x14ac:dyDescent="0.25">
      <c r="A313" s="12">
        <v>42316</v>
      </c>
      <c r="B313" s="13">
        <v>0.28232638888888889</v>
      </c>
      <c r="C313" s="13">
        <v>0.65854166666666669</v>
      </c>
      <c r="D313" s="14">
        <v>9.1999999999999993</v>
      </c>
      <c r="E313" s="15">
        <v>94.6</v>
      </c>
      <c r="F313">
        <f t="shared" si="48"/>
        <v>11</v>
      </c>
      <c r="G313" s="6">
        <f t="shared" si="49"/>
        <v>9.0291666666666668</v>
      </c>
      <c r="H313">
        <f t="shared" si="59"/>
        <v>600</v>
      </c>
      <c r="I313" s="18">
        <f t="shared" si="50"/>
        <v>5.4000000000000048E-2</v>
      </c>
      <c r="J313">
        <f t="shared" si="51"/>
        <v>1.4627250000000012</v>
      </c>
      <c r="K313">
        <f t="shared" si="52"/>
        <v>0.39854166666666668</v>
      </c>
      <c r="L313" s="18">
        <f t="shared" si="53"/>
        <v>2.95</v>
      </c>
      <c r="M313" s="17">
        <f t="shared" si="54"/>
        <v>8.1485416666666666</v>
      </c>
      <c r="N313" s="16">
        <f t="shared" si="55"/>
        <v>-6.6858166666666659</v>
      </c>
      <c r="O313">
        <f t="shared" si="56"/>
        <v>3.3429083333333329</v>
      </c>
      <c r="P313">
        <f t="shared" si="57"/>
        <v>0</v>
      </c>
      <c r="Q313">
        <f>SUM($P$2:P313)-SUM($O$2:O313)+SUM($R$2:R312)</f>
        <v>-23.710731680555455</v>
      </c>
      <c r="R313">
        <f t="shared" si="58"/>
        <v>0</v>
      </c>
    </row>
    <row r="314" spans="1:18" x14ac:dyDescent="0.25">
      <c r="A314" s="8">
        <v>42317</v>
      </c>
      <c r="B314" s="9">
        <v>0.28366898148148151</v>
      </c>
      <c r="C314" s="9">
        <v>0.6573148148148148</v>
      </c>
      <c r="D314" s="10">
        <v>7.8</v>
      </c>
      <c r="E314" s="11">
        <v>85.4</v>
      </c>
      <c r="F314">
        <f t="shared" si="48"/>
        <v>11</v>
      </c>
      <c r="G314" s="6">
        <f t="shared" si="49"/>
        <v>8.9674999999999994</v>
      </c>
      <c r="H314">
        <f t="shared" si="59"/>
        <v>600</v>
      </c>
      <c r="I314" s="18">
        <f t="shared" si="50"/>
        <v>0.14599999999999991</v>
      </c>
      <c r="J314">
        <f t="shared" si="51"/>
        <v>3.9277649999999973</v>
      </c>
      <c r="K314">
        <f t="shared" si="52"/>
        <v>0.40162500000000007</v>
      </c>
      <c r="L314" s="18">
        <f t="shared" si="53"/>
        <v>3.3</v>
      </c>
      <c r="M314" s="17">
        <f t="shared" si="54"/>
        <v>8.5016250000000007</v>
      </c>
      <c r="N314" s="16">
        <f t="shared" si="55"/>
        <v>-4.5738600000000034</v>
      </c>
      <c r="O314">
        <f t="shared" si="56"/>
        <v>2.2869300000000017</v>
      </c>
      <c r="P314">
        <f t="shared" si="57"/>
        <v>0</v>
      </c>
      <c r="Q314">
        <f>SUM($P$2:P314)-SUM($O$2:O314)+SUM($R$2:R313)</f>
        <v>-25.997661680555552</v>
      </c>
      <c r="R314">
        <f t="shared" si="58"/>
        <v>0</v>
      </c>
    </row>
    <row r="315" spans="1:18" x14ac:dyDescent="0.25">
      <c r="A315" s="12">
        <v>42318</v>
      </c>
      <c r="B315" s="13">
        <v>0.28501157407407407</v>
      </c>
      <c r="C315" s="13">
        <v>0.65611111111111109</v>
      </c>
      <c r="D315" s="14">
        <v>10.6</v>
      </c>
      <c r="E315" s="15">
        <v>93.4</v>
      </c>
      <c r="F315">
        <f t="shared" si="48"/>
        <v>11</v>
      </c>
      <c r="G315" s="6">
        <f t="shared" si="49"/>
        <v>8.9063888888888876</v>
      </c>
      <c r="H315">
        <f t="shared" si="59"/>
        <v>600</v>
      </c>
      <c r="I315" s="18">
        <f t="shared" si="50"/>
        <v>6.5999999999999948E-2</v>
      </c>
      <c r="J315">
        <f t="shared" si="51"/>
        <v>1.7634649999999983</v>
      </c>
      <c r="K315">
        <f t="shared" si="52"/>
        <v>0.4046805555555556</v>
      </c>
      <c r="L315" s="18">
        <f t="shared" si="53"/>
        <v>2.6</v>
      </c>
      <c r="M315" s="17">
        <f t="shared" si="54"/>
        <v>7.8046805555555547</v>
      </c>
      <c r="N315" s="16">
        <f t="shared" si="55"/>
        <v>-6.0412155555555564</v>
      </c>
      <c r="O315">
        <f t="shared" si="56"/>
        <v>3.0206077777777782</v>
      </c>
      <c r="P315">
        <f t="shared" si="57"/>
        <v>0</v>
      </c>
      <c r="Q315">
        <f>SUM($P$2:P315)-SUM($O$2:O315)+SUM($R$2:R314)</f>
        <v>-29.018269458333293</v>
      </c>
      <c r="R315">
        <f t="shared" si="58"/>
        <v>0</v>
      </c>
    </row>
    <row r="316" spans="1:18" x14ac:dyDescent="0.25">
      <c r="A316" s="8">
        <v>42319</v>
      </c>
      <c r="B316" s="9">
        <v>0.28634259259259259</v>
      </c>
      <c r="C316" s="9">
        <v>0.65493055555555557</v>
      </c>
      <c r="D316" s="10">
        <v>12.2</v>
      </c>
      <c r="E316" s="11" t="s">
        <v>40</v>
      </c>
      <c r="F316">
        <f t="shared" si="48"/>
        <v>11</v>
      </c>
      <c r="G316" s="6">
        <f t="shared" si="49"/>
        <v>8.8461111111111119</v>
      </c>
      <c r="H316">
        <f t="shared" si="59"/>
        <v>600</v>
      </c>
      <c r="I316" s="18">
        <f t="shared" si="50"/>
        <v>9.9999999999999978E-2</v>
      </c>
      <c r="J316">
        <f t="shared" si="51"/>
        <v>2.653833333333333</v>
      </c>
      <c r="K316">
        <f t="shared" si="52"/>
        <v>0.40769444444444441</v>
      </c>
      <c r="L316" s="18">
        <f t="shared" si="53"/>
        <v>2.2000000000000002</v>
      </c>
      <c r="M316" s="17">
        <f t="shared" si="54"/>
        <v>7.4076944444444441</v>
      </c>
      <c r="N316" s="16">
        <f t="shared" si="55"/>
        <v>-4.7538611111111111</v>
      </c>
      <c r="O316">
        <f t="shared" si="56"/>
        <v>2.3769305555555555</v>
      </c>
      <c r="P316">
        <f t="shared" si="57"/>
        <v>0</v>
      </c>
      <c r="Q316">
        <f>SUM($P$2:P316)-SUM($O$2:O316)+SUM($R$2:R315)</f>
        <v>-31.395200013888825</v>
      </c>
      <c r="R316">
        <f t="shared" si="58"/>
        <v>0</v>
      </c>
    </row>
    <row r="317" spans="1:18" x14ac:dyDescent="0.25">
      <c r="A317" s="12">
        <v>42320</v>
      </c>
      <c r="B317" s="13">
        <v>0.28766203703703702</v>
      </c>
      <c r="C317" s="13">
        <v>0.65377314814814813</v>
      </c>
      <c r="D317" s="14">
        <v>10.6</v>
      </c>
      <c r="E317" s="15">
        <v>85.7</v>
      </c>
      <c r="F317">
        <f t="shared" si="48"/>
        <v>11</v>
      </c>
      <c r="G317" s="6">
        <f t="shared" si="49"/>
        <v>8.7866666666666671</v>
      </c>
      <c r="H317">
        <f t="shared" si="59"/>
        <v>600</v>
      </c>
      <c r="I317" s="18">
        <f t="shared" si="50"/>
        <v>0.14300000000000002</v>
      </c>
      <c r="J317">
        <f t="shared" si="51"/>
        <v>3.7694800000000006</v>
      </c>
      <c r="K317">
        <f t="shared" si="52"/>
        <v>0.41066666666666662</v>
      </c>
      <c r="L317" s="18">
        <f t="shared" si="53"/>
        <v>2.6</v>
      </c>
      <c r="M317" s="17">
        <f t="shared" si="54"/>
        <v>7.8106666666666662</v>
      </c>
      <c r="N317" s="16">
        <f t="shared" si="55"/>
        <v>-4.0411866666666656</v>
      </c>
      <c r="O317">
        <f t="shared" si="56"/>
        <v>2.0205933333333328</v>
      </c>
      <c r="P317">
        <f t="shared" si="57"/>
        <v>0</v>
      </c>
      <c r="Q317">
        <f>SUM($P$2:P317)-SUM($O$2:O317)+SUM($R$2:R316)</f>
        <v>-33.41579334722212</v>
      </c>
      <c r="R317">
        <f t="shared" si="58"/>
        <v>0</v>
      </c>
    </row>
    <row r="318" spans="1:18" x14ac:dyDescent="0.25">
      <c r="A318" s="8">
        <v>42321</v>
      </c>
      <c r="B318" s="9">
        <v>0.28899305555555554</v>
      </c>
      <c r="C318" s="9">
        <v>0.65263888888888888</v>
      </c>
      <c r="D318" s="10">
        <v>7.7</v>
      </c>
      <c r="E318" s="11">
        <v>85.3</v>
      </c>
      <c r="F318">
        <f t="shared" si="48"/>
        <v>11</v>
      </c>
      <c r="G318" s="6">
        <f t="shared" si="49"/>
        <v>8.7274999999999991</v>
      </c>
      <c r="H318">
        <f t="shared" si="59"/>
        <v>600</v>
      </c>
      <c r="I318" s="18">
        <f t="shared" si="50"/>
        <v>0.14700000000000002</v>
      </c>
      <c r="J318">
        <f t="shared" si="51"/>
        <v>3.8488275000000001</v>
      </c>
      <c r="K318">
        <f t="shared" si="52"/>
        <v>0.41362500000000008</v>
      </c>
      <c r="L318" s="18">
        <f t="shared" si="53"/>
        <v>3.3250000000000002</v>
      </c>
      <c r="M318" s="17">
        <f t="shared" si="54"/>
        <v>8.5386249999999997</v>
      </c>
      <c r="N318" s="16">
        <f t="shared" si="55"/>
        <v>-4.6897974999999992</v>
      </c>
      <c r="O318">
        <f t="shared" si="56"/>
        <v>2.3448987499999996</v>
      </c>
      <c r="P318">
        <f t="shared" si="57"/>
        <v>0</v>
      </c>
      <c r="Q318">
        <f>SUM($P$2:P318)-SUM($O$2:O318)+SUM($R$2:R317)</f>
        <v>-35.760692097222204</v>
      </c>
      <c r="R318">
        <f t="shared" si="58"/>
        <v>0</v>
      </c>
    </row>
    <row r="319" spans="1:18" x14ac:dyDescent="0.25">
      <c r="A319" s="12">
        <v>42322</v>
      </c>
      <c r="B319" s="13">
        <v>0.29030092592592593</v>
      </c>
      <c r="C319" s="13">
        <v>0.65153935185185186</v>
      </c>
      <c r="D319" s="14">
        <v>6.7</v>
      </c>
      <c r="E319" s="15">
        <v>93.3</v>
      </c>
      <c r="F319">
        <f t="shared" si="48"/>
        <v>11</v>
      </c>
      <c r="G319" s="6">
        <f t="shared" si="49"/>
        <v>8.669722222222223</v>
      </c>
      <c r="H319">
        <f t="shared" si="59"/>
        <v>600</v>
      </c>
      <c r="I319" s="18">
        <f t="shared" si="50"/>
        <v>6.700000000000006E-2</v>
      </c>
      <c r="J319">
        <f t="shared" si="51"/>
        <v>1.7426141666666684</v>
      </c>
      <c r="K319">
        <f t="shared" si="52"/>
        <v>0.41651388888888885</v>
      </c>
      <c r="L319" s="18">
        <f t="shared" si="53"/>
        <v>3.5750000000000002</v>
      </c>
      <c r="M319" s="17">
        <f t="shared" si="54"/>
        <v>8.7915138888888897</v>
      </c>
      <c r="N319" s="16">
        <f t="shared" si="55"/>
        <v>-7.0488997222222212</v>
      </c>
      <c r="O319">
        <f t="shared" si="56"/>
        <v>3.5244498611111106</v>
      </c>
      <c r="P319">
        <f t="shared" si="57"/>
        <v>0</v>
      </c>
      <c r="Q319">
        <f>SUM($P$2:P319)-SUM($O$2:O319)+SUM($R$2:R318)</f>
        <v>-39.28514195833327</v>
      </c>
      <c r="R319">
        <f t="shared" si="58"/>
        <v>0</v>
      </c>
    </row>
    <row r="320" spans="1:18" x14ac:dyDescent="0.25">
      <c r="A320" s="8">
        <v>42323</v>
      </c>
      <c r="B320" s="9">
        <v>0.29160879629629627</v>
      </c>
      <c r="C320" s="9">
        <v>0.65045138888888887</v>
      </c>
      <c r="D320" s="10">
        <v>5.3</v>
      </c>
      <c r="E320" s="11" t="s">
        <v>41</v>
      </c>
      <c r="F320">
        <f t="shared" si="48"/>
        <v>11</v>
      </c>
      <c r="G320" s="6">
        <f t="shared" si="49"/>
        <v>8.612222222222222</v>
      </c>
      <c r="H320">
        <f t="shared" si="59"/>
        <v>600</v>
      </c>
      <c r="I320" s="18">
        <f t="shared" si="50"/>
        <v>0.18000000000000005</v>
      </c>
      <c r="J320">
        <f t="shared" si="51"/>
        <v>4.6506000000000016</v>
      </c>
      <c r="K320">
        <f t="shared" si="52"/>
        <v>0.41938888888888892</v>
      </c>
      <c r="L320" s="18">
        <f t="shared" si="53"/>
        <v>3.9249999999999998</v>
      </c>
      <c r="M320" s="17">
        <f t="shared" si="54"/>
        <v>9.1443888888888889</v>
      </c>
      <c r="N320" s="16">
        <f t="shared" si="55"/>
        <v>-4.4937888888888873</v>
      </c>
      <c r="O320">
        <f t="shared" si="56"/>
        <v>2.2468944444444436</v>
      </c>
      <c r="P320">
        <f t="shared" si="57"/>
        <v>0</v>
      </c>
      <c r="Q320">
        <f>SUM($P$2:P320)-SUM($O$2:O320)+SUM($R$2:R319)</f>
        <v>-41.532036402777749</v>
      </c>
      <c r="R320">
        <f t="shared" si="58"/>
        <v>0</v>
      </c>
    </row>
    <row r="321" spans="1:18" x14ac:dyDescent="0.25">
      <c r="A321" s="12">
        <v>42324</v>
      </c>
      <c r="B321" s="13">
        <v>0.29291666666666666</v>
      </c>
      <c r="C321" s="13">
        <v>0.64940972222222226</v>
      </c>
      <c r="D321" s="14">
        <v>4.4000000000000004</v>
      </c>
      <c r="E321" s="15">
        <v>97.4</v>
      </c>
      <c r="F321">
        <f t="shared" si="48"/>
        <v>11</v>
      </c>
      <c r="G321" s="6">
        <f t="shared" si="49"/>
        <v>8.5558333333333341</v>
      </c>
      <c r="H321">
        <f t="shared" si="59"/>
        <v>600</v>
      </c>
      <c r="I321" s="18">
        <f t="shared" si="50"/>
        <v>2.5999999999999912E-2</v>
      </c>
      <c r="J321">
        <f t="shared" si="51"/>
        <v>0.66735499999999781</v>
      </c>
      <c r="K321">
        <f t="shared" si="52"/>
        <v>0.4222083333333333</v>
      </c>
      <c r="L321" s="18">
        <f t="shared" si="53"/>
        <v>4.1500000000000004</v>
      </c>
      <c r="M321" s="17">
        <f t="shared" si="54"/>
        <v>9.372208333333333</v>
      </c>
      <c r="N321" s="16">
        <f t="shared" si="55"/>
        <v>-8.704853333333336</v>
      </c>
      <c r="O321">
        <f t="shared" si="56"/>
        <v>4.352426666666668</v>
      </c>
      <c r="P321">
        <f t="shared" si="57"/>
        <v>0</v>
      </c>
      <c r="Q321">
        <f>SUM($P$2:P321)-SUM($O$2:O321)+SUM($R$2:R320)</f>
        <v>-45.88446306944445</v>
      </c>
      <c r="R321">
        <f t="shared" si="58"/>
        <v>0</v>
      </c>
    </row>
    <row r="322" spans="1:18" x14ac:dyDescent="0.25">
      <c r="A322" s="8">
        <v>42325</v>
      </c>
      <c r="B322" s="9">
        <v>0.29421296296296295</v>
      </c>
      <c r="C322" s="9">
        <v>0.64837962962962958</v>
      </c>
      <c r="D322" s="10">
        <v>7.9</v>
      </c>
      <c r="E322" s="11">
        <v>97.6</v>
      </c>
      <c r="F322">
        <f t="shared" si="48"/>
        <v>11</v>
      </c>
      <c r="G322" s="6">
        <f t="shared" si="49"/>
        <v>8.5</v>
      </c>
      <c r="H322">
        <f t="shared" si="59"/>
        <v>600</v>
      </c>
      <c r="I322" s="18">
        <f t="shared" si="50"/>
        <v>2.4000000000000021E-2</v>
      </c>
      <c r="J322">
        <f t="shared" si="51"/>
        <v>0.61200000000000054</v>
      </c>
      <c r="K322">
        <f t="shared" si="52"/>
        <v>0.42499999999999999</v>
      </c>
      <c r="L322" s="18">
        <f t="shared" si="53"/>
        <v>3.2749999999999999</v>
      </c>
      <c r="M322" s="17">
        <f t="shared" si="54"/>
        <v>8.5</v>
      </c>
      <c r="N322" s="16">
        <f t="shared" si="55"/>
        <v>-7.8879999999999999</v>
      </c>
      <c r="O322">
        <f t="shared" si="56"/>
        <v>3.944</v>
      </c>
      <c r="P322">
        <f t="shared" si="57"/>
        <v>0</v>
      </c>
      <c r="Q322">
        <f>SUM($P$2:P322)-SUM($O$2:O322)+SUM($R$2:R321)</f>
        <v>-49.82846306944441</v>
      </c>
      <c r="R322">
        <f t="shared" si="58"/>
        <v>0</v>
      </c>
    </row>
    <row r="323" spans="1:18" x14ac:dyDescent="0.25">
      <c r="A323" s="12">
        <v>42326</v>
      </c>
      <c r="B323" s="13">
        <v>0.29549768518518521</v>
      </c>
      <c r="C323" s="13">
        <v>0.64739583333333328</v>
      </c>
      <c r="D323" s="14">
        <v>9.8000000000000007</v>
      </c>
      <c r="E323" s="15">
        <v>91.8</v>
      </c>
      <c r="F323">
        <f t="shared" ref="F323:F386" si="60">MONTH(A323)</f>
        <v>11</v>
      </c>
      <c r="G323" s="6">
        <f t="shared" ref="G323:G386" si="61">(C323-B323)*24</f>
        <v>8.4455555555555542</v>
      </c>
      <c r="H323">
        <f t="shared" si="59"/>
        <v>600</v>
      </c>
      <c r="I323" s="18">
        <f t="shared" ref="I323:I386" si="62">1-E323/100</f>
        <v>8.2000000000000073E-2</v>
      </c>
      <c r="J323">
        <f t="shared" ref="J323:J386" si="63">($S$5*H323*$S$3*G323*I323)/1000</f>
        <v>2.0776066666666684</v>
      </c>
      <c r="K323">
        <f t="shared" ref="K323:K386" si="64">IF(G323&lt;17,50*(17-G323)/1000,0)</f>
        <v>0.42772222222222228</v>
      </c>
      <c r="L323" s="18">
        <f t="shared" ref="L323:L386" si="65">IF(D323&gt;=21,0,(21-D323)*250/1000)</f>
        <v>2.8</v>
      </c>
      <c r="M323" s="17">
        <f t="shared" ref="M323:M386" si="66">$S$7+K323+L323</f>
        <v>8.0277222222222218</v>
      </c>
      <c r="N323" s="16">
        <f t="shared" ref="N323:N386" si="67">J323-M323</f>
        <v>-5.9501155555555538</v>
      </c>
      <c r="O323">
        <f t="shared" ref="O323:O386" si="68">IF(N323&lt;0,ABS(N323)*0.5,0)</f>
        <v>2.9750577777777769</v>
      </c>
      <c r="P323">
        <f t="shared" ref="P323:P386" si="69">IF(N323&gt;0,N323*0.2,0)</f>
        <v>0</v>
      </c>
      <c r="Q323">
        <f>SUM($P$2:P323)-SUM($O$2:O323)+SUM($R$2:R322)</f>
        <v>-52.803520847222103</v>
      </c>
      <c r="R323">
        <f t="shared" ref="R323:R386" si="70">-IF(F324&lt;&gt;F323,ROUND(Q323,2),0)</f>
        <v>0</v>
      </c>
    </row>
    <row r="324" spans="1:18" x14ac:dyDescent="0.25">
      <c r="A324" s="8">
        <v>42327</v>
      </c>
      <c r="B324" s="9">
        <v>0.29677083333333332</v>
      </c>
      <c r="C324" s="9">
        <v>0.64642361111111113</v>
      </c>
      <c r="D324" s="10">
        <v>7.8</v>
      </c>
      <c r="E324" s="11">
        <v>84.6</v>
      </c>
      <c r="F324">
        <f t="shared" si="60"/>
        <v>11</v>
      </c>
      <c r="G324" s="6">
        <f t="shared" si="61"/>
        <v>8.3916666666666675</v>
      </c>
      <c r="H324">
        <f t="shared" ref="H324:H387" si="71">IF(F324&gt;F323,IF(F324=7,H323,IF(F324&lt;7,H323+100,H323-100)),H323)</f>
        <v>600</v>
      </c>
      <c r="I324" s="18">
        <f t="shared" si="62"/>
        <v>0.15400000000000003</v>
      </c>
      <c r="J324">
        <f t="shared" si="63"/>
        <v>3.8769500000000012</v>
      </c>
      <c r="K324">
        <f t="shared" si="64"/>
        <v>0.43041666666666661</v>
      </c>
      <c r="L324" s="18">
        <f t="shared" si="65"/>
        <v>3.3</v>
      </c>
      <c r="M324" s="17">
        <f t="shared" si="66"/>
        <v>8.5304166666666674</v>
      </c>
      <c r="N324" s="16">
        <f t="shared" si="67"/>
        <v>-4.6534666666666666</v>
      </c>
      <c r="O324">
        <f t="shared" si="68"/>
        <v>2.3267333333333333</v>
      </c>
      <c r="P324">
        <f t="shared" si="69"/>
        <v>0</v>
      </c>
      <c r="Q324">
        <f>SUM($P$2:P324)-SUM($O$2:O324)+SUM($R$2:R323)</f>
        <v>-55.130254180555426</v>
      </c>
      <c r="R324">
        <f t="shared" si="70"/>
        <v>0</v>
      </c>
    </row>
    <row r="325" spans="1:18" x14ac:dyDescent="0.25">
      <c r="A325" s="12">
        <v>42328</v>
      </c>
      <c r="B325" s="13">
        <v>0.29803240740740738</v>
      </c>
      <c r="C325" s="13">
        <v>0.64549768518518513</v>
      </c>
      <c r="D325" s="14">
        <v>6.8</v>
      </c>
      <c r="E325" s="15">
        <v>87.6</v>
      </c>
      <c r="F325">
        <f t="shared" si="60"/>
        <v>11</v>
      </c>
      <c r="G325" s="6">
        <f t="shared" si="61"/>
        <v>8.3391666666666655</v>
      </c>
      <c r="H325">
        <f t="shared" si="71"/>
        <v>600</v>
      </c>
      <c r="I325" s="18">
        <f t="shared" si="62"/>
        <v>0.12400000000000011</v>
      </c>
      <c r="J325">
        <f t="shared" si="63"/>
        <v>3.1021700000000023</v>
      </c>
      <c r="K325">
        <f t="shared" si="64"/>
        <v>0.43304166666666677</v>
      </c>
      <c r="L325" s="18">
        <f t="shared" si="65"/>
        <v>3.55</v>
      </c>
      <c r="M325" s="17">
        <f t="shared" si="66"/>
        <v>8.7830416666666657</v>
      </c>
      <c r="N325" s="16">
        <f t="shared" si="67"/>
        <v>-5.680871666666663</v>
      </c>
      <c r="O325">
        <f t="shared" si="68"/>
        <v>2.8404358333333315</v>
      </c>
      <c r="P325">
        <f t="shared" si="69"/>
        <v>0</v>
      </c>
      <c r="Q325">
        <f>SUM($P$2:P325)-SUM($O$2:O325)+SUM($R$2:R324)</f>
        <v>-57.970690013888884</v>
      </c>
      <c r="R325">
        <f t="shared" si="70"/>
        <v>0</v>
      </c>
    </row>
    <row r="326" spans="1:18" x14ac:dyDescent="0.25">
      <c r="A326" s="8">
        <v>42329</v>
      </c>
      <c r="B326" s="9">
        <v>0.29928240740740741</v>
      </c>
      <c r="C326" s="9">
        <v>0.64459490740740744</v>
      </c>
      <c r="D326" s="10">
        <v>3.8</v>
      </c>
      <c r="E326" s="11">
        <v>93.1</v>
      </c>
      <c r="F326">
        <f t="shared" si="60"/>
        <v>11</v>
      </c>
      <c r="G326" s="6">
        <f t="shared" si="61"/>
        <v>8.2875000000000014</v>
      </c>
      <c r="H326">
        <f t="shared" si="71"/>
        <v>600</v>
      </c>
      <c r="I326" s="18">
        <f t="shared" si="62"/>
        <v>6.9000000000000061E-2</v>
      </c>
      <c r="J326">
        <f t="shared" si="63"/>
        <v>1.7155125000000018</v>
      </c>
      <c r="K326">
        <f t="shared" si="64"/>
        <v>0.43562499999999993</v>
      </c>
      <c r="L326" s="18">
        <f t="shared" si="65"/>
        <v>4.3</v>
      </c>
      <c r="M326" s="17">
        <f t="shared" si="66"/>
        <v>9.5356249999999996</v>
      </c>
      <c r="N326" s="16">
        <f t="shared" si="67"/>
        <v>-7.8201124999999978</v>
      </c>
      <c r="O326">
        <f t="shared" si="68"/>
        <v>3.9100562499999989</v>
      </c>
      <c r="P326">
        <f t="shared" si="69"/>
        <v>0</v>
      </c>
      <c r="Q326">
        <f>SUM($P$2:P326)-SUM($O$2:O326)+SUM($R$2:R325)</f>
        <v>-61.880746263888796</v>
      </c>
      <c r="R326">
        <f t="shared" si="70"/>
        <v>0</v>
      </c>
    </row>
    <row r="327" spans="1:18" x14ac:dyDescent="0.25">
      <c r="A327" s="12">
        <v>42330</v>
      </c>
      <c r="B327" s="13">
        <v>0.30052083333333335</v>
      </c>
      <c r="C327" s="13">
        <v>0.64371527777777782</v>
      </c>
      <c r="D327" s="14">
        <v>2.8</v>
      </c>
      <c r="E327" s="15">
        <v>93.1</v>
      </c>
      <c r="F327">
        <f t="shared" si="60"/>
        <v>11</v>
      </c>
      <c r="G327" s="6">
        <f t="shared" si="61"/>
        <v>8.2366666666666681</v>
      </c>
      <c r="H327">
        <f t="shared" si="71"/>
        <v>600</v>
      </c>
      <c r="I327" s="18">
        <f t="shared" si="62"/>
        <v>6.9000000000000061E-2</v>
      </c>
      <c r="J327">
        <f t="shared" si="63"/>
        <v>1.7049900000000018</v>
      </c>
      <c r="K327">
        <f t="shared" si="64"/>
        <v>0.43816666666666659</v>
      </c>
      <c r="L327" s="18">
        <f t="shared" si="65"/>
        <v>4.55</v>
      </c>
      <c r="M327" s="17">
        <f t="shared" si="66"/>
        <v>9.7881666666666653</v>
      </c>
      <c r="N327" s="16">
        <f t="shared" si="67"/>
        <v>-8.0831766666666631</v>
      </c>
      <c r="O327">
        <f t="shared" si="68"/>
        <v>4.0415883333333316</v>
      </c>
      <c r="P327">
        <f t="shared" si="69"/>
        <v>0</v>
      </c>
      <c r="Q327">
        <f>SUM($P$2:P327)-SUM($O$2:O327)+SUM($R$2:R326)</f>
        <v>-65.922334597222175</v>
      </c>
      <c r="R327">
        <f t="shared" si="70"/>
        <v>0</v>
      </c>
    </row>
    <row r="328" spans="1:18" x14ac:dyDescent="0.25">
      <c r="A328" s="8">
        <v>42331</v>
      </c>
      <c r="B328" s="9">
        <v>0.30174768518518519</v>
      </c>
      <c r="C328" s="9">
        <v>0.64288194444444446</v>
      </c>
      <c r="D328" s="10">
        <v>1.4</v>
      </c>
      <c r="E328" s="11">
        <v>84.5</v>
      </c>
      <c r="F328">
        <f t="shared" si="60"/>
        <v>11</v>
      </c>
      <c r="G328" s="6">
        <f t="shared" si="61"/>
        <v>8.1872222222222231</v>
      </c>
      <c r="H328">
        <f t="shared" si="71"/>
        <v>600</v>
      </c>
      <c r="I328" s="18">
        <f t="shared" si="62"/>
        <v>0.15500000000000003</v>
      </c>
      <c r="J328">
        <f t="shared" si="63"/>
        <v>3.8070583333333343</v>
      </c>
      <c r="K328">
        <f t="shared" si="64"/>
        <v>0.44063888888888886</v>
      </c>
      <c r="L328" s="18">
        <f t="shared" si="65"/>
        <v>4.9000000000000004</v>
      </c>
      <c r="M328" s="17">
        <f t="shared" si="66"/>
        <v>10.140638888888889</v>
      </c>
      <c r="N328" s="16">
        <f t="shared" si="67"/>
        <v>-6.3335805555555549</v>
      </c>
      <c r="O328">
        <f t="shared" si="68"/>
        <v>3.1667902777777774</v>
      </c>
      <c r="P328">
        <f t="shared" si="69"/>
        <v>0</v>
      </c>
      <c r="Q328">
        <f>SUM($P$2:P328)-SUM($O$2:O328)+SUM($R$2:R327)</f>
        <v>-69.089124874999925</v>
      </c>
      <c r="R328">
        <f t="shared" si="70"/>
        <v>0</v>
      </c>
    </row>
    <row r="329" spans="1:18" x14ac:dyDescent="0.25">
      <c r="A329" s="12">
        <v>42332</v>
      </c>
      <c r="B329" s="13">
        <v>0.3029513888888889</v>
      </c>
      <c r="C329" s="13">
        <v>0.6420717592592593</v>
      </c>
      <c r="D329" s="14">
        <v>-0.5</v>
      </c>
      <c r="E329" s="15">
        <v>74.7</v>
      </c>
      <c r="F329">
        <f t="shared" si="60"/>
        <v>11</v>
      </c>
      <c r="G329" s="6">
        <f t="shared" si="61"/>
        <v>8.1388888888888893</v>
      </c>
      <c r="H329">
        <f t="shared" si="71"/>
        <v>600</v>
      </c>
      <c r="I329" s="18">
        <f t="shared" si="62"/>
        <v>0.253</v>
      </c>
      <c r="J329">
        <f t="shared" si="63"/>
        <v>6.1774166666666668</v>
      </c>
      <c r="K329">
        <f t="shared" si="64"/>
        <v>0.44305555555555554</v>
      </c>
      <c r="L329" s="18">
        <f t="shared" si="65"/>
        <v>5.375</v>
      </c>
      <c r="M329" s="17">
        <f t="shared" si="66"/>
        <v>10.618055555555555</v>
      </c>
      <c r="N329" s="16">
        <f t="shared" si="67"/>
        <v>-4.4406388888888886</v>
      </c>
      <c r="O329">
        <f t="shared" si="68"/>
        <v>2.2203194444444443</v>
      </c>
      <c r="P329">
        <f t="shared" si="69"/>
        <v>0</v>
      </c>
      <c r="Q329">
        <f>SUM($P$2:P329)-SUM($O$2:O329)+SUM($R$2:R328)</f>
        <v>-71.309444319444424</v>
      </c>
      <c r="R329">
        <f t="shared" si="70"/>
        <v>0</v>
      </c>
    </row>
    <row r="330" spans="1:18" x14ac:dyDescent="0.25">
      <c r="A330" s="8">
        <v>42333</v>
      </c>
      <c r="B330" s="9">
        <v>0.3041550925925926</v>
      </c>
      <c r="C330" s="9">
        <v>0.6413078703703704</v>
      </c>
      <c r="D330" s="10" t="s">
        <v>9</v>
      </c>
      <c r="E330" s="11">
        <v>35.9</v>
      </c>
      <c r="F330">
        <f t="shared" si="60"/>
        <v>11</v>
      </c>
      <c r="G330" s="6">
        <f t="shared" si="61"/>
        <v>8.0916666666666668</v>
      </c>
      <c r="H330">
        <f t="shared" si="71"/>
        <v>600</v>
      </c>
      <c r="I330" s="18">
        <f t="shared" si="62"/>
        <v>0.64100000000000001</v>
      </c>
      <c r="J330">
        <f t="shared" si="63"/>
        <v>15.560274999999999</v>
      </c>
      <c r="K330">
        <f t="shared" si="64"/>
        <v>0.44541666666666668</v>
      </c>
      <c r="L330" s="18">
        <f t="shared" si="65"/>
        <v>0</v>
      </c>
      <c r="M330" s="17">
        <f t="shared" si="66"/>
        <v>5.2454166666666664</v>
      </c>
      <c r="N330" s="16">
        <f t="shared" si="67"/>
        <v>10.314858333333333</v>
      </c>
      <c r="O330">
        <f t="shared" si="68"/>
        <v>0</v>
      </c>
      <c r="P330">
        <f t="shared" si="69"/>
        <v>2.0629716666666669</v>
      </c>
      <c r="Q330">
        <f>SUM($P$2:P330)-SUM($O$2:O330)+SUM($R$2:R329)</f>
        <v>-69.246472652777697</v>
      </c>
      <c r="R330">
        <f t="shared" si="70"/>
        <v>0</v>
      </c>
    </row>
    <row r="331" spans="1:18" x14ac:dyDescent="0.25">
      <c r="A331" s="12">
        <v>42334</v>
      </c>
      <c r="B331" s="13">
        <v>0.30532407407407408</v>
      </c>
      <c r="C331" s="13">
        <v>0.64056712962962958</v>
      </c>
      <c r="D331" s="14">
        <v>-1.2</v>
      </c>
      <c r="E331" s="15">
        <v>93.1</v>
      </c>
      <c r="F331">
        <f t="shared" si="60"/>
        <v>11</v>
      </c>
      <c r="G331" s="6">
        <f t="shared" si="61"/>
        <v>8.0458333333333325</v>
      </c>
      <c r="H331">
        <f t="shared" si="71"/>
        <v>600</v>
      </c>
      <c r="I331" s="18">
        <f t="shared" si="62"/>
        <v>6.9000000000000061E-2</v>
      </c>
      <c r="J331">
        <f t="shared" si="63"/>
        <v>1.6654875000000013</v>
      </c>
      <c r="K331">
        <f t="shared" si="64"/>
        <v>0.44770833333333337</v>
      </c>
      <c r="L331" s="18">
        <f t="shared" si="65"/>
        <v>5.55</v>
      </c>
      <c r="M331" s="17">
        <f t="shared" si="66"/>
        <v>10.797708333333333</v>
      </c>
      <c r="N331" s="16">
        <f t="shared" si="67"/>
        <v>-9.1322208333333315</v>
      </c>
      <c r="O331">
        <f t="shared" si="68"/>
        <v>4.5661104166666657</v>
      </c>
      <c r="P331">
        <f t="shared" si="69"/>
        <v>0</v>
      </c>
      <c r="Q331">
        <f>SUM($P$2:P331)-SUM($O$2:O331)+SUM($R$2:R330)</f>
        <v>-73.812583069444258</v>
      </c>
      <c r="R331">
        <f t="shared" si="70"/>
        <v>0</v>
      </c>
    </row>
    <row r="332" spans="1:18" x14ac:dyDescent="0.25">
      <c r="A332" s="8">
        <v>42335</v>
      </c>
      <c r="B332" s="9">
        <v>0.30648148148148147</v>
      </c>
      <c r="C332" s="9">
        <v>0.6398611111111111</v>
      </c>
      <c r="D332" s="10" t="s">
        <v>9</v>
      </c>
      <c r="E332" s="11">
        <v>93.1</v>
      </c>
      <c r="F332">
        <f t="shared" si="60"/>
        <v>11</v>
      </c>
      <c r="G332" s="6">
        <f t="shared" si="61"/>
        <v>8.0011111111111113</v>
      </c>
      <c r="H332">
        <f t="shared" si="71"/>
        <v>600</v>
      </c>
      <c r="I332" s="18">
        <f t="shared" si="62"/>
        <v>6.9000000000000061E-2</v>
      </c>
      <c r="J332">
        <f t="shared" si="63"/>
        <v>1.6562300000000014</v>
      </c>
      <c r="K332">
        <f t="shared" si="64"/>
        <v>0.44994444444444448</v>
      </c>
      <c r="L332" s="18">
        <f t="shared" si="65"/>
        <v>0</v>
      </c>
      <c r="M332" s="17">
        <f t="shared" si="66"/>
        <v>5.2499444444444441</v>
      </c>
      <c r="N332" s="16">
        <f t="shared" si="67"/>
        <v>-3.5937144444444424</v>
      </c>
      <c r="O332">
        <f t="shared" si="68"/>
        <v>1.7968572222222212</v>
      </c>
      <c r="P332">
        <f t="shared" si="69"/>
        <v>0</v>
      </c>
      <c r="Q332">
        <f>SUM($P$2:P332)-SUM($O$2:O332)+SUM($R$2:R331)</f>
        <v>-75.609440291666601</v>
      </c>
      <c r="R332">
        <f t="shared" si="70"/>
        <v>0</v>
      </c>
    </row>
    <row r="333" spans="1:18" x14ac:dyDescent="0.25">
      <c r="A333" s="12">
        <v>42336</v>
      </c>
      <c r="B333" s="13">
        <v>0.30762731481481481</v>
      </c>
      <c r="C333" s="13">
        <v>0.63920138888888889</v>
      </c>
      <c r="D333" s="14">
        <v>-1.6</v>
      </c>
      <c r="E333" s="15">
        <v>93.6</v>
      </c>
      <c r="F333">
        <f t="shared" si="60"/>
        <v>11</v>
      </c>
      <c r="G333" s="6">
        <f t="shared" si="61"/>
        <v>7.9577777777777783</v>
      </c>
      <c r="H333">
        <f t="shared" si="71"/>
        <v>600</v>
      </c>
      <c r="I333" s="18">
        <f t="shared" si="62"/>
        <v>6.4000000000000057E-2</v>
      </c>
      <c r="J333">
        <f t="shared" si="63"/>
        <v>1.5278933333333349</v>
      </c>
      <c r="K333">
        <f t="shared" si="64"/>
        <v>0.45211111111111107</v>
      </c>
      <c r="L333" s="18">
        <f t="shared" si="65"/>
        <v>5.65</v>
      </c>
      <c r="M333" s="17">
        <f t="shared" si="66"/>
        <v>10.902111111111111</v>
      </c>
      <c r="N333" s="16">
        <f t="shared" si="67"/>
        <v>-9.3742177777777762</v>
      </c>
      <c r="O333">
        <f t="shared" si="68"/>
        <v>4.6871088888888881</v>
      </c>
      <c r="P333">
        <f t="shared" si="69"/>
        <v>0</v>
      </c>
      <c r="Q333">
        <f>SUM($P$2:P333)-SUM($O$2:O333)+SUM($R$2:R332)</f>
        <v>-80.296549180555417</v>
      </c>
      <c r="R333">
        <f t="shared" si="70"/>
        <v>0</v>
      </c>
    </row>
    <row r="334" spans="1:18" x14ac:dyDescent="0.25">
      <c r="A334" s="8">
        <v>42337</v>
      </c>
      <c r="B334" s="9">
        <v>0.30873842592592593</v>
      </c>
      <c r="C334" s="9">
        <v>0.6385763888888889</v>
      </c>
      <c r="D334" s="10" t="s">
        <v>7</v>
      </c>
      <c r="E334" s="11">
        <v>88.1</v>
      </c>
      <c r="F334">
        <f t="shared" si="60"/>
        <v>11</v>
      </c>
      <c r="G334" s="6">
        <f t="shared" si="61"/>
        <v>7.9161111111111113</v>
      </c>
      <c r="H334">
        <f t="shared" si="71"/>
        <v>600</v>
      </c>
      <c r="I334" s="18">
        <f t="shared" si="62"/>
        <v>0.11900000000000011</v>
      </c>
      <c r="J334">
        <f t="shared" si="63"/>
        <v>2.8260516666666695</v>
      </c>
      <c r="K334">
        <f t="shared" si="64"/>
        <v>0.45419444444444446</v>
      </c>
      <c r="L334" s="18">
        <f t="shared" si="65"/>
        <v>0</v>
      </c>
      <c r="M334" s="17">
        <f t="shared" si="66"/>
        <v>5.2541944444444439</v>
      </c>
      <c r="N334" s="16">
        <f t="shared" si="67"/>
        <v>-2.4281427777777744</v>
      </c>
      <c r="O334">
        <f t="shared" si="68"/>
        <v>1.2140713888888872</v>
      </c>
      <c r="P334">
        <f t="shared" si="69"/>
        <v>0</v>
      </c>
      <c r="Q334">
        <f>SUM($P$2:P334)-SUM($O$2:O334)+SUM($R$2:R333)</f>
        <v>-81.510620569444313</v>
      </c>
      <c r="R334">
        <f t="shared" si="70"/>
        <v>0</v>
      </c>
    </row>
    <row r="335" spans="1:18" x14ac:dyDescent="0.25">
      <c r="A335" s="12">
        <v>42338</v>
      </c>
      <c r="B335" s="13">
        <v>0.30983796296296295</v>
      </c>
      <c r="C335" s="13">
        <v>0.63798611111111114</v>
      </c>
      <c r="D335" s="14">
        <v>4.3</v>
      </c>
      <c r="E335" s="15">
        <v>78.2</v>
      </c>
      <c r="F335">
        <f t="shared" si="60"/>
        <v>11</v>
      </c>
      <c r="G335" s="6">
        <f t="shared" si="61"/>
        <v>7.8755555555555565</v>
      </c>
      <c r="H335">
        <f t="shared" si="71"/>
        <v>600</v>
      </c>
      <c r="I335" s="18">
        <f t="shared" si="62"/>
        <v>0.21799999999999997</v>
      </c>
      <c r="J335">
        <f t="shared" si="63"/>
        <v>5.1506133333333324</v>
      </c>
      <c r="K335">
        <f t="shared" si="64"/>
        <v>0.45622222222222214</v>
      </c>
      <c r="L335" s="18">
        <f t="shared" si="65"/>
        <v>4.1749999999999998</v>
      </c>
      <c r="M335" s="17">
        <f t="shared" si="66"/>
        <v>9.4312222222222211</v>
      </c>
      <c r="N335" s="16">
        <f t="shared" si="67"/>
        <v>-4.2806088888888887</v>
      </c>
      <c r="O335">
        <f t="shared" si="68"/>
        <v>2.1403044444444443</v>
      </c>
      <c r="P335">
        <f t="shared" si="69"/>
        <v>0</v>
      </c>
      <c r="Q335">
        <f>SUM($P$2:P335)-SUM($O$2:O335)+SUM($R$2:R334)</f>
        <v>-83.650925013888696</v>
      </c>
      <c r="R335">
        <f t="shared" si="70"/>
        <v>83.65</v>
      </c>
    </row>
    <row r="336" spans="1:18" x14ac:dyDescent="0.25">
      <c r="A336" s="8">
        <v>42339</v>
      </c>
      <c r="B336" s="9">
        <v>0.31091435185185184</v>
      </c>
      <c r="C336" s="9">
        <v>0.6374305555555555</v>
      </c>
      <c r="D336" s="10">
        <v>2.9</v>
      </c>
      <c r="E336" s="11">
        <v>64.900000000000006</v>
      </c>
      <c r="F336">
        <f t="shared" si="60"/>
        <v>12</v>
      </c>
      <c r="G336" s="6">
        <f t="shared" si="61"/>
        <v>7.8363888888888873</v>
      </c>
      <c r="H336">
        <f t="shared" si="71"/>
        <v>500</v>
      </c>
      <c r="I336" s="18">
        <f t="shared" si="62"/>
        <v>0.35099999999999998</v>
      </c>
      <c r="J336">
        <f t="shared" si="63"/>
        <v>6.8764312499999987</v>
      </c>
      <c r="K336">
        <f t="shared" si="64"/>
        <v>0.45818055555555565</v>
      </c>
      <c r="L336" s="18">
        <f t="shared" si="65"/>
        <v>4.5250000000000004</v>
      </c>
      <c r="M336" s="17">
        <f t="shared" si="66"/>
        <v>9.7831805555555569</v>
      </c>
      <c r="N336" s="16">
        <f t="shared" si="67"/>
        <v>-2.9067493055555582</v>
      </c>
      <c r="O336">
        <f t="shared" si="68"/>
        <v>1.4533746527777791</v>
      </c>
      <c r="P336">
        <f t="shared" si="69"/>
        <v>0</v>
      </c>
      <c r="Q336">
        <f>SUM($P$2:P336)-SUM($O$2:O336)+SUM($R$2:R335)</f>
        <v>-1.4542996666665431</v>
      </c>
      <c r="R336">
        <f t="shared" si="70"/>
        <v>0</v>
      </c>
    </row>
    <row r="337" spans="1:18" x14ac:dyDescent="0.25">
      <c r="A337" s="12">
        <v>42340</v>
      </c>
      <c r="B337" s="13">
        <v>0.3119675925925926</v>
      </c>
      <c r="C337" s="13">
        <v>0.63692129629629635</v>
      </c>
      <c r="D337" s="14">
        <v>3.1</v>
      </c>
      <c r="E337" s="15">
        <v>50.6</v>
      </c>
      <c r="F337">
        <f t="shared" si="60"/>
        <v>12</v>
      </c>
      <c r="G337" s="6">
        <f t="shared" si="61"/>
        <v>7.7988888888888894</v>
      </c>
      <c r="H337">
        <f t="shared" si="71"/>
        <v>500</v>
      </c>
      <c r="I337" s="18">
        <f t="shared" si="62"/>
        <v>0.49399999999999999</v>
      </c>
      <c r="J337">
        <f t="shared" si="63"/>
        <v>9.6316277777777781</v>
      </c>
      <c r="K337">
        <f t="shared" si="64"/>
        <v>0.46005555555555555</v>
      </c>
      <c r="L337" s="18">
        <f t="shared" si="65"/>
        <v>4.4749999999999996</v>
      </c>
      <c r="M337" s="17">
        <f t="shared" si="66"/>
        <v>9.7350555555555545</v>
      </c>
      <c r="N337" s="16">
        <f t="shared" si="67"/>
        <v>-0.10342777777777634</v>
      </c>
      <c r="O337">
        <f t="shared" si="68"/>
        <v>5.1713888888888171E-2</v>
      </c>
      <c r="P337">
        <f t="shared" si="69"/>
        <v>0</v>
      </c>
      <c r="Q337">
        <f>SUM($P$2:P337)-SUM($O$2:O337)+SUM($R$2:R336)</f>
        <v>-1.5060135555554552</v>
      </c>
      <c r="R337">
        <f t="shared" si="70"/>
        <v>0</v>
      </c>
    </row>
    <row r="338" spans="1:18" x14ac:dyDescent="0.25">
      <c r="A338" s="8">
        <v>42341</v>
      </c>
      <c r="B338" s="9">
        <v>0.31298611111111113</v>
      </c>
      <c r="C338" s="9">
        <v>0.63644675925925931</v>
      </c>
      <c r="D338" s="10">
        <v>6.3</v>
      </c>
      <c r="E338" s="11">
        <v>93.5</v>
      </c>
      <c r="F338">
        <f t="shared" si="60"/>
        <v>12</v>
      </c>
      <c r="G338" s="6">
        <f t="shared" si="61"/>
        <v>7.7630555555555567</v>
      </c>
      <c r="H338">
        <f t="shared" si="71"/>
        <v>500</v>
      </c>
      <c r="I338" s="18">
        <f t="shared" si="62"/>
        <v>6.4999999999999947E-2</v>
      </c>
      <c r="J338">
        <f t="shared" si="63"/>
        <v>1.261496527777777</v>
      </c>
      <c r="K338">
        <f t="shared" si="64"/>
        <v>0.46184722222222219</v>
      </c>
      <c r="L338" s="18">
        <f t="shared" si="65"/>
        <v>3.6749999999999998</v>
      </c>
      <c r="M338" s="17">
        <f t="shared" si="66"/>
        <v>8.9368472222222231</v>
      </c>
      <c r="N338" s="16">
        <f t="shared" si="67"/>
        <v>-7.6753506944444458</v>
      </c>
      <c r="O338">
        <f t="shared" si="68"/>
        <v>3.8376753472222229</v>
      </c>
      <c r="P338">
        <f t="shared" si="69"/>
        <v>0</v>
      </c>
      <c r="Q338">
        <f>SUM($P$2:P338)-SUM($O$2:O338)+SUM($R$2:R337)</f>
        <v>-5.3436889027776715</v>
      </c>
      <c r="R338">
        <f t="shared" si="70"/>
        <v>0</v>
      </c>
    </row>
    <row r="339" spans="1:18" x14ac:dyDescent="0.25">
      <c r="A339" s="12">
        <v>42342</v>
      </c>
      <c r="B339" s="13">
        <v>0.31398148148148147</v>
      </c>
      <c r="C339" s="13">
        <v>0.6360069444444445</v>
      </c>
      <c r="D339" s="14">
        <v>6.6</v>
      </c>
      <c r="E339" s="15">
        <v>86.6</v>
      </c>
      <c r="F339">
        <f t="shared" si="60"/>
        <v>12</v>
      </c>
      <c r="G339" s="6">
        <f t="shared" si="61"/>
        <v>7.7286111111111122</v>
      </c>
      <c r="H339">
        <f t="shared" si="71"/>
        <v>500</v>
      </c>
      <c r="I339" s="18">
        <f t="shared" si="62"/>
        <v>0.13400000000000001</v>
      </c>
      <c r="J339">
        <f t="shared" si="63"/>
        <v>2.5890847222222226</v>
      </c>
      <c r="K339">
        <f t="shared" si="64"/>
        <v>0.46356944444444442</v>
      </c>
      <c r="L339" s="18">
        <f t="shared" si="65"/>
        <v>3.6</v>
      </c>
      <c r="M339" s="17">
        <f t="shared" si="66"/>
        <v>8.8635694444444439</v>
      </c>
      <c r="N339" s="16">
        <f t="shared" si="67"/>
        <v>-6.2744847222222209</v>
      </c>
      <c r="O339">
        <f t="shared" si="68"/>
        <v>3.1372423611111104</v>
      </c>
      <c r="P339">
        <f t="shared" si="69"/>
        <v>0</v>
      </c>
      <c r="Q339">
        <f>SUM($P$2:P339)-SUM($O$2:O339)+SUM($R$2:R338)</f>
        <v>-8.4809312638888059</v>
      </c>
      <c r="R339">
        <f t="shared" si="70"/>
        <v>0</v>
      </c>
    </row>
    <row r="340" spans="1:18" x14ac:dyDescent="0.25">
      <c r="A340" s="8">
        <v>42343</v>
      </c>
      <c r="B340" s="9">
        <v>0.31495370370370368</v>
      </c>
      <c r="C340" s="9">
        <v>0.63561342592592596</v>
      </c>
      <c r="D340" s="10" t="s">
        <v>21</v>
      </c>
      <c r="E340" s="11">
        <v>87.3</v>
      </c>
      <c r="F340">
        <f t="shared" si="60"/>
        <v>12</v>
      </c>
      <c r="G340" s="6">
        <f t="shared" si="61"/>
        <v>7.6958333333333346</v>
      </c>
      <c r="H340">
        <f t="shared" si="71"/>
        <v>500</v>
      </c>
      <c r="I340" s="18">
        <f t="shared" si="62"/>
        <v>0.127</v>
      </c>
      <c r="J340">
        <f t="shared" si="63"/>
        <v>2.4434270833333334</v>
      </c>
      <c r="K340">
        <f t="shared" si="64"/>
        <v>0.46520833333333328</v>
      </c>
      <c r="L340" s="18">
        <f t="shared" si="65"/>
        <v>0</v>
      </c>
      <c r="M340" s="17">
        <f t="shared" si="66"/>
        <v>5.2652083333333328</v>
      </c>
      <c r="N340" s="16">
        <f t="shared" si="67"/>
        <v>-2.8217812499999995</v>
      </c>
      <c r="O340">
        <f t="shared" si="68"/>
        <v>1.4108906249999997</v>
      </c>
      <c r="P340">
        <f t="shared" si="69"/>
        <v>0</v>
      </c>
      <c r="Q340">
        <f>SUM($P$2:P340)-SUM($O$2:O340)+SUM($R$2:R339)</f>
        <v>-9.891821888888785</v>
      </c>
      <c r="R340">
        <f t="shared" si="70"/>
        <v>0</v>
      </c>
    </row>
    <row r="341" spans="1:18" x14ac:dyDescent="0.25">
      <c r="A341" s="12">
        <v>42344</v>
      </c>
      <c r="B341" s="13">
        <v>0.31590277777777775</v>
      </c>
      <c r="C341" s="13">
        <v>0.63526620370370368</v>
      </c>
      <c r="D341" s="14">
        <v>8.6</v>
      </c>
      <c r="E341" s="15">
        <v>82.8</v>
      </c>
      <c r="F341">
        <f t="shared" si="60"/>
        <v>12</v>
      </c>
      <c r="G341" s="6">
        <f t="shared" si="61"/>
        <v>7.6647222222222222</v>
      </c>
      <c r="H341">
        <f t="shared" si="71"/>
        <v>500</v>
      </c>
      <c r="I341" s="18">
        <f t="shared" si="62"/>
        <v>0.17200000000000004</v>
      </c>
      <c r="J341">
        <f t="shared" si="63"/>
        <v>3.2958305555555563</v>
      </c>
      <c r="K341">
        <f t="shared" si="64"/>
        <v>0.46676388888888892</v>
      </c>
      <c r="L341" s="18">
        <f t="shared" si="65"/>
        <v>3.1</v>
      </c>
      <c r="M341" s="17">
        <f t="shared" si="66"/>
        <v>8.3667638888888884</v>
      </c>
      <c r="N341" s="16">
        <f t="shared" si="67"/>
        <v>-5.0709333333333326</v>
      </c>
      <c r="O341">
        <f t="shared" si="68"/>
        <v>2.5354666666666663</v>
      </c>
      <c r="P341">
        <f t="shared" si="69"/>
        <v>0</v>
      </c>
      <c r="Q341">
        <f>SUM($P$2:P341)-SUM($O$2:O341)+SUM($R$2:R340)</f>
        <v>-12.427288555555378</v>
      </c>
      <c r="R341">
        <f t="shared" si="70"/>
        <v>0</v>
      </c>
    </row>
    <row r="342" spans="1:18" x14ac:dyDescent="0.25">
      <c r="A342" s="8">
        <v>42345</v>
      </c>
      <c r="B342" s="9">
        <v>0.31681712962962966</v>
      </c>
      <c r="C342" s="9">
        <v>0.63495370370370374</v>
      </c>
      <c r="D342" s="10">
        <v>8.1999999999999993</v>
      </c>
      <c r="E342" s="11">
        <v>70.099999999999994</v>
      </c>
      <c r="F342">
        <f t="shared" si="60"/>
        <v>12</v>
      </c>
      <c r="G342" s="6">
        <f t="shared" si="61"/>
        <v>7.6352777777777785</v>
      </c>
      <c r="H342">
        <f t="shared" si="71"/>
        <v>500</v>
      </c>
      <c r="I342" s="18">
        <f t="shared" si="62"/>
        <v>0.29900000000000004</v>
      </c>
      <c r="J342">
        <f t="shared" si="63"/>
        <v>5.7073701388888907</v>
      </c>
      <c r="K342">
        <f t="shared" si="64"/>
        <v>0.46823611111111108</v>
      </c>
      <c r="L342" s="18">
        <f t="shared" si="65"/>
        <v>3.2</v>
      </c>
      <c r="M342" s="17">
        <f t="shared" si="66"/>
        <v>8.4682361111111106</v>
      </c>
      <c r="N342" s="16">
        <f t="shared" si="67"/>
        <v>-2.76086597222222</v>
      </c>
      <c r="O342">
        <f t="shared" si="68"/>
        <v>1.38043298611111</v>
      </c>
      <c r="P342">
        <f t="shared" si="69"/>
        <v>0</v>
      </c>
      <c r="Q342">
        <f>SUM($P$2:P342)-SUM($O$2:O342)+SUM($R$2:R341)</f>
        <v>-13.807721541666524</v>
      </c>
      <c r="R342">
        <f t="shared" si="70"/>
        <v>0</v>
      </c>
    </row>
    <row r="343" spans="1:18" x14ac:dyDescent="0.25">
      <c r="A343" s="12">
        <v>42346</v>
      </c>
      <c r="B343" s="13">
        <v>0.31769675925925928</v>
      </c>
      <c r="C343" s="13">
        <v>0.63467592592592592</v>
      </c>
      <c r="D343" s="14">
        <v>4.0999999999999996</v>
      </c>
      <c r="E343" s="15">
        <v>57.1</v>
      </c>
      <c r="F343">
        <f t="shared" si="60"/>
        <v>12</v>
      </c>
      <c r="G343" s="6">
        <f t="shared" si="61"/>
        <v>7.6074999999999999</v>
      </c>
      <c r="H343">
        <f t="shared" si="71"/>
        <v>500</v>
      </c>
      <c r="I343" s="18">
        <f t="shared" si="62"/>
        <v>0.42899999999999994</v>
      </c>
      <c r="J343">
        <f t="shared" si="63"/>
        <v>8.1590437499999986</v>
      </c>
      <c r="K343">
        <f t="shared" si="64"/>
        <v>0.46962500000000001</v>
      </c>
      <c r="L343" s="18">
        <f t="shared" si="65"/>
        <v>4.2249999999999996</v>
      </c>
      <c r="M343" s="17">
        <f t="shared" si="66"/>
        <v>9.4946249999999992</v>
      </c>
      <c r="N343" s="16">
        <f t="shared" si="67"/>
        <v>-1.3355812500000006</v>
      </c>
      <c r="O343">
        <f t="shared" si="68"/>
        <v>0.6677906250000003</v>
      </c>
      <c r="P343">
        <f t="shared" si="69"/>
        <v>0</v>
      </c>
      <c r="Q343">
        <f>SUM($P$2:P343)-SUM($O$2:O343)+SUM($R$2:R342)</f>
        <v>-14.475512166666476</v>
      </c>
      <c r="R343">
        <f t="shared" si="70"/>
        <v>0</v>
      </c>
    </row>
    <row r="344" spans="1:18" x14ac:dyDescent="0.25">
      <c r="A344" s="8">
        <v>42347</v>
      </c>
      <c r="B344" s="9">
        <v>0.31855324074074076</v>
      </c>
      <c r="C344" s="9">
        <v>0.63445601851851852</v>
      </c>
      <c r="D344" s="10">
        <v>1.8</v>
      </c>
      <c r="E344" s="11">
        <v>85.6</v>
      </c>
      <c r="F344">
        <f t="shared" si="60"/>
        <v>12</v>
      </c>
      <c r="G344" s="6">
        <f t="shared" si="61"/>
        <v>7.5816666666666661</v>
      </c>
      <c r="H344">
        <f t="shared" si="71"/>
        <v>500</v>
      </c>
      <c r="I344" s="18">
        <f t="shared" si="62"/>
        <v>0.14400000000000002</v>
      </c>
      <c r="J344">
        <f t="shared" si="63"/>
        <v>2.7294</v>
      </c>
      <c r="K344">
        <f t="shared" si="64"/>
        <v>0.47091666666666665</v>
      </c>
      <c r="L344" s="18">
        <f t="shared" si="65"/>
        <v>4.8</v>
      </c>
      <c r="M344" s="17">
        <f t="shared" si="66"/>
        <v>10.070916666666665</v>
      </c>
      <c r="N344" s="16">
        <f t="shared" si="67"/>
        <v>-7.3415166666666654</v>
      </c>
      <c r="O344">
        <f t="shared" si="68"/>
        <v>3.6707583333333327</v>
      </c>
      <c r="P344">
        <f t="shared" si="69"/>
        <v>0</v>
      </c>
      <c r="Q344">
        <f>SUM($P$2:P344)-SUM($O$2:O344)+SUM($R$2:R343)</f>
        <v>-18.1462704999999</v>
      </c>
      <c r="R344">
        <f t="shared" si="70"/>
        <v>0</v>
      </c>
    </row>
    <row r="345" spans="1:18" x14ac:dyDescent="0.25">
      <c r="A345" s="12">
        <v>42348</v>
      </c>
      <c r="B345" s="13">
        <v>0.31937500000000002</v>
      </c>
      <c r="C345" s="13">
        <v>0.63427083333333334</v>
      </c>
      <c r="D345" s="14">
        <v>3.5</v>
      </c>
      <c r="E345" s="15">
        <v>44.5</v>
      </c>
      <c r="F345">
        <f t="shared" si="60"/>
        <v>12</v>
      </c>
      <c r="G345" s="6">
        <f t="shared" si="61"/>
        <v>7.5574999999999992</v>
      </c>
      <c r="H345">
        <f t="shared" si="71"/>
        <v>500</v>
      </c>
      <c r="I345" s="18">
        <f t="shared" si="62"/>
        <v>0.55499999999999994</v>
      </c>
      <c r="J345">
        <f t="shared" si="63"/>
        <v>10.486031249999996</v>
      </c>
      <c r="K345">
        <f t="shared" si="64"/>
        <v>0.47212500000000007</v>
      </c>
      <c r="L345" s="18">
        <f t="shared" si="65"/>
        <v>4.375</v>
      </c>
      <c r="M345" s="17">
        <f t="shared" si="66"/>
        <v>9.6471249999999991</v>
      </c>
      <c r="N345" s="16">
        <f t="shared" si="67"/>
        <v>0.8389062499999973</v>
      </c>
      <c r="O345">
        <f t="shared" si="68"/>
        <v>0</v>
      </c>
      <c r="P345">
        <f t="shared" si="69"/>
        <v>0.16778124999999947</v>
      </c>
      <c r="Q345">
        <f>SUM($P$2:P345)-SUM($O$2:O345)+SUM($R$2:R344)</f>
        <v>-17.978489249999939</v>
      </c>
      <c r="R345">
        <f t="shared" si="70"/>
        <v>0</v>
      </c>
    </row>
    <row r="346" spans="1:18" x14ac:dyDescent="0.25">
      <c r="A346" s="8">
        <v>42349</v>
      </c>
      <c r="B346" s="9">
        <v>0.32016203703703705</v>
      </c>
      <c r="C346" s="9">
        <v>0.63413194444444443</v>
      </c>
      <c r="D346" s="10">
        <v>0.9</v>
      </c>
      <c r="E346" s="11">
        <v>54.1</v>
      </c>
      <c r="F346">
        <f t="shared" si="60"/>
        <v>12</v>
      </c>
      <c r="G346" s="6">
        <f t="shared" si="61"/>
        <v>7.5352777777777771</v>
      </c>
      <c r="H346">
        <f t="shared" si="71"/>
        <v>500</v>
      </c>
      <c r="I346" s="18">
        <f t="shared" si="62"/>
        <v>0.45899999999999996</v>
      </c>
      <c r="J346">
        <f t="shared" si="63"/>
        <v>8.6467312499999984</v>
      </c>
      <c r="K346">
        <f t="shared" si="64"/>
        <v>0.47323611111111114</v>
      </c>
      <c r="L346" s="18">
        <f t="shared" si="65"/>
        <v>5.0250000000000004</v>
      </c>
      <c r="M346" s="17">
        <f t="shared" si="66"/>
        <v>10.298236111111112</v>
      </c>
      <c r="N346" s="16">
        <f t="shared" si="67"/>
        <v>-1.6515048611111141</v>
      </c>
      <c r="O346">
        <f t="shared" si="68"/>
        <v>0.82575243055555703</v>
      </c>
      <c r="P346">
        <f t="shared" si="69"/>
        <v>0</v>
      </c>
      <c r="Q346">
        <f>SUM($P$2:P346)-SUM($O$2:O346)+SUM($R$2:R345)</f>
        <v>-18.804241680555378</v>
      </c>
      <c r="R346">
        <f t="shared" si="70"/>
        <v>0</v>
      </c>
    </row>
    <row r="347" spans="1:18" x14ac:dyDescent="0.25">
      <c r="A347" s="12">
        <v>42350</v>
      </c>
      <c r="B347" s="13">
        <v>0.32091435185185185</v>
      </c>
      <c r="C347" s="13">
        <v>0.63402777777777775</v>
      </c>
      <c r="D347" s="14">
        <v>3.5</v>
      </c>
      <c r="E347" s="15">
        <v>80.5</v>
      </c>
      <c r="F347">
        <f t="shared" si="60"/>
        <v>12</v>
      </c>
      <c r="G347" s="6">
        <f t="shared" si="61"/>
        <v>7.5147222222222219</v>
      </c>
      <c r="H347">
        <f t="shared" si="71"/>
        <v>500</v>
      </c>
      <c r="I347" s="18">
        <f t="shared" si="62"/>
        <v>0.19499999999999995</v>
      </c>
      <c r="J347">
        <f t="shared" si="63"/>
        <v>3.6634270833333322</v>
      </c>
      <c r="K347">
        <f t="shared" si="64"/>
        <v>0.47426388888888893</v>
      </c>
      <c r="L347" s="18">
        <f t="shared" si="65"/>
        <v>4.375</v>
      </c>
      <c r="M347" s="17">
        <f t="shared" si="66"/>
        <v>9.6492638888888891</v>
      </c>
      <c r="N347" s="16">
        <f t="shared" si="67"/>
        <v>-5.9858368055555573</v>
      </c>
      <c r="O347">
        <f t="shared" si="68"/>
        <v>2.9929184027777787</v>
      </c>
      <c r="P347">
        <f t="shared" si="69"/>
        <v>0</v>
      </c>
      <c r="Q347">
        <f>SUM($P$2:P347)-SUM($O$2:O347)+SUM($R$2:R346)</f>
        <v>-21.79716008333321</v>
      </c>
      <c r="R347">
        <f t="shared" si="70"/>
        <v>0</v>
      </c>
    </row>
    <row r="348" spans="1:18" x14ac:dyDescent="0.25">
      <c r="A348" s="8">
        <v>42351</v>
      </c>
      <c r="B348" s="9">
        <v>0.32162037037037039</v>
      </c>
      <c r="C348" s="9">
        <v>0.63398148148148148</v>
      </c>
      <c r="D348" s="10">
        <v>2.1</v>
      </c>
      <c r="E348" s="11">
        <v>92.8</v>
      </c>
      <c r="F348">
        <f t="shared" si="60"/>
        <v>12</v>
      </c>
      <c r="G348" s="6">
        <f t="shared" si="61"/>
        <v>7.4966666666666661</v>
      </c>
      <c r="H348">
        <f t="shared" si="71"/>
        <v>500</v>
      </c>
      <c r="I348" s="18">
        <f t="shared" si="62"/>
        <v>7.2000000000000064E-2</v>
      </c>
      <c r="J348">
        <f t="shared" si="63"/>
        <v>1.349400000000001</v>
      </c>
      <c r="K348">
        <f t="shared" si="64"/>
        <v>0.47516666666666668</v>
      </c>
      <c r="L348" s="18">
        <f t="shared" si="65"/>
        <v>4.7249999999999996</v>
      </c>
      <c r="M348" s="17">
        <f t="shared" si="66"/>
        <v>10.000166666666665</v>
      </c>
      <c r="N348" s="16">
        <f t="shared" si="67"/>
        <v>-8.6507666666666641</v>
      </c>
      <c r="O348">
        <f t="shared" si="68"/>
        <v>4.325383333333332</v>
      </c>
      <c r="P348">
        <f t="shared" si="69"/>
        <v>0</v>
      </c>
      <c r="Q348">
        <f>SUM($P$2:P348)-SUM($O$2:O348)+SUM($R$2:R347)</f>
        <v>-26.122543416666531</v>
      </c>
      <c r="R348">
        <f t="shared" si="70"/>
        <v>0</v>
      </c>
    </row>
    <row r="349" spans="1:18" x14ac:dyDescent="0.25">
      <c r="A349" s="12">
        <v>42352</v>
      </c>
      <c r="B349" s="13">
        <v>0.32230324074074074</v>
      </c>
      <c r="C349" s="13">
        <v>0.63396990740740744</v>
      </c>
      <c r="D349" s="14">
        <v>1.2</v>
      </c>
      <c r="E349" s="15">
        <v>80.3</v>
      </c>
      <c r="F349">
        <f t="shared" si="60"/>
        <v>12</v>
      </c>
      <c r="G349" s="6">
        <f t="shared" si="61"/>
        <v>7.48</v>
      </c>
      <c r="H349">
        <f t="shared" si="71"/>
        <v>500</v>
      </c>
      <c r="I349" s="18">
        <f t="shared" si="62"/>
        <v>0.19700000000000006</v>
      </c>
      <c r="J349">
        <f t="shared" si="63"/>
        <v>3.6839000000000008</v>
      </c>
      <c r="K349">
        <f t="shared" si="64"/>
        <v>0.47599999999999998</v>
      </c>
      <c r="L349" s="18">
        <f t="shared" si="65"/>
        <v>4.95</v>
      </c>
      <c r="M349" s="17">
        <f t="shared" si="66"/>
        <v>10.225999999999999</v>
      </c>
      <c r="N349" s="16">
        <f t="shared" si="67"/>
        <v>-6.5420999999999978</v>
      </c>
      <c r="O349">
        <f t="shared" si="68"/>
        <v>3.2710499999999989</v>
      </c>
      <c r="P349">
        <f t="shared" si="69"/>
        <v>0</v>
      </c>
      <c r="Q349">
        <f>SUM($P$2:P349)-SUM($O$2:O349)+SUM($R$2:R348)</f>
        <v>-29.39359341666659</v>
      </c>
      <c r="R349">
        <f t="shared" si="70"/>
        <v>0</v>
      </c>
    </row>
    <row r="350" spans="1:18" x14ac:dyDescent="0.25">
      <c r="A350" s="8">
        <v>42353</v>
      </c>
      <c r="B350" s="9">
        <v>0.32295138888888891</v>
      </c>
      <c r="C350" s="9">
        <v>0.63400462962962967</v>
      </c>
      <c r="D350" s="10">
        <v>-1.2</v>
      </c>
      <c r="E350" s="11">
        <v>54.6</v>
      </c>
      <c r="F350">
        <f t="shared" si="60"/>
        <v>12</v>
      </c>
      <c r="G350" s="6">
        <f t="shared" si="61"/>
        <v>7.4652777777777786</v>
      </c>
      <c r="H350">
        <f t="shared" si="71"/>
        <v>500</v>
      </c>
      <c r="I350" s="18">
        <f t="shared" si="62"/>
        <v>0.45399999999999996</v>
      </c>
      <c r="J350">
        <f t="shared" si="63"/>
        <v>8.4730902777777768</v>
      </c>
      <c r="K350">
        <f t="shared" si="64"/>
        <v>0.47673611111111108</v>
      </c>
      <c r="L350" s="18">
        <f t="shared" si="65"/>
        <v>5.55</v>
      </c>
      <c r="M350" s="17">
        <f t="shared" si="66"/>
        <v>10.82673611111111</v>
      </c>
      <c r="N350" s="16">
        <f t="shared" si="67"/>
        <v>-2.3536458333333332</v>
      </c>
      <c r="O350">
        <f t="shared" si="68"/>
        <v>1.1768229166666666</v>
      </c>
      <c r="P350">
        <f t="shared" si="69"/>
        <v>0</v>
      </c>
      <c r="Q350">
        <f>SUM($P$2:P350)-SUM($O$2:O350)+SUM($R$2:R349)</f>
        <v>-30.570416333333242</v>
      </c>
      <c r="R350">
        <f t="shared" si="70"/>
        <v>0</v>
      </c>
    </row>
    <row r="351" spans="1:18" x14ac:dyDescent="0.25">
      <c r="A351" s="12">
        <v>42354</v>
      </c>
      <c r="B351" s="13">
        <v>0.32355324074074077</v>
      </c>
      <c r="C351" s="13">
        <v>0.63408564814814816</v>
      </c>
      <c r="D351" s="14">
        <v>-3.3</v>
      </c>
      <c r="E351" s="15">
        <v>42.3</v>
      </c>
      <c r="F351">
        <f t="shared" si="60"/>
        <v>12</v>
      </c>
      <c r="G351" s="6">
        <f t="shared" si="61"/>
        <v>7.4527777777777775</v>
      </c>
      <c r="H351">
        <f t="shared" si="71"/>
        <v>500</v>
      </c>
      <c r="I351" s="18">
        <f t="shared" si="62"/>
        <v>0.57699999999999996</v>
      </c>
      <c r="J351">
        <f t="shared" si="63"/>
        <v>10.750631944444443</v>
      </c>
      <c r="K351">
        <f t="shared" si="64"/>
        <v>0.47736111111111112</v>
      </c>
      <c r="L351" s="18">
        <f t="shared" si="65"/>
        <v>6.0750000000000002</v>
      </c>
      <c r="M351" s="17">
        <f t="shared" si="66"/>
        <v>11.352361111111112</v>
      </c>
      <c r="N351" s="16">
        <f t="shared" si="67"/>
        <v>-0.60172916666666865</v>
      </c>
      <c r="O351">
        <f t="shared" si="68"/>
        <v>0.30086458333333432</v>
      </c>
      <c r="P351">
        <f t="shared" si="69"/>
        <v>0</v>
      </c>
      <c r="Q351">
        <f>SUM($P$2:P351)-SUM($O$2:O351)+SUM($R$2:R350)</f>
        <v>-30.871280916666592</v>
      </c>
      <c r="R351">
        <f t="shared" si="70"/>
        <v>0</v>
      </c>
    </row>
    <row r="352" spans="1:18" x14ac:dyDescent="0.25">
      <c r="A352" s="8">
        <v>42355</v>
      </c>
      <c r="B352" s="9">
        <v>0.32412037037037039</v>
      </c>
      <c r="C352" s="9">
        <v>0.63420138888888888</v>
      </c>
      <c r="D352" s="10">
        <v>1.9</v>
      </c>
      <c r="E352" s="11" t="s">
        <v>40</v>
      </c>
      <c r="F352">
        <f t="shared" si="60"/>
        <v>12</v>
      </c>
      <c r="G352" s="6">
        <f t="shared" si="61"/>
        <v>7.4419444444444434</v>
      </c>
      <c r="H352">
        <f t="shared" si="71"/>
        <v>500</v>
      </c>
      <c r="I352" s="18">
        <f t="shared" si="62"/>
        <v>9.9999999999999978E-2</v>
      </c>
      <c r="J352">
        <f t="shared" si="63"/>
        <v>1.8604861111111106</v>
      </c>
      <c r="K352">
        <f t="shared" si="64"/>
        <v>0.47790277777777784</v>
      </c>
      <c r="L352" s="18">
        <f t="shared" si="65"/>
        <v>4.7750000000000004</v>
      </c>
      <c r="M352" s="17">
        <f t="shared" si="66"/>
        <v>10.052902777777778</v>
      </c>
      <c r="N352" s="16">
        <f t="shared" si="67"/>
        <v>-8.1924166666666665</v>
      </c>
      <c r="O352">
        <f t="shared" si="68"/>
        <v>4.0962083333333332</v>
      </c>
      <c r="P352">
        <f t="shared" si="69"/>
        <v>0</v>
      </c>
      <c r="Q352">
        <f>SUM($P$2:P352)-SUM($O$2:O352)+SUM($R$2:R351)</f>
        <v>-34.967489249999858</v>
      </c>
      <c r="R352">
        <f t="shared" si="70"/>
        <v>0</v>
      </c>
    </row>
    <row r="353" spans="1:18" x14ac:dyDescent="0.25">
      <c r="A353" s="12">
        <v>42356</v>
      </c>
      <c r="B353" s="13">
        <v>0.3246412037037037</v>
      </c>
      <c r="C353" s="13">
        <v>0.63436342592592587</v>
      </c>
      <c r="D353" s="14">
        <v>8.6999999999999993</v>
      </c>
      <c r="E353" s="15">
        <v>93.1</v>
      </c>
      <c r="F353">
        <f t="shared" si="60"/>
        <v>12</v>
      </c>
      <c r="G353" s="6">
        <f t="shared" si="61"/>
        <v>7.4333333333333318</v>
      </c>
      <c r="H353">
        <f t="shared" si="71"/>
        <v>500</v>
      </c>
      <c r="I353" s="18">
        <f t="shared" si="62"/>
        <v>6.9000000000000061E-2</v>
      </c>
      <c r="J353">
        <f t="shared" si="63"/>
        <v>1.282250000000001</v>
      </c>
      <c r="K353">
        <f t="shared" si="64"/>
        <v>0.47833333333333344</v>
      </c>
      <c r="L353" s="18">
        <f t="shared" si="65"/>
        <v>3.0750000000000002</v>
      </c>
      <c r="M353" s="17">
        <f t="shared" si="66"/>
        <v>8.3533333333333335</v>
      </c>
      <c r="N353" s="16">
        <f t="shared" si="67"/>
        <v>-7.0710833333333323</v>
      </c>
      <c r="O353">
        <f t="shared" si="68"/>
        <v>3.5355416666666661</v>
      </c>
      <c r="P353">
        <f t="shared" si="69"/>
        <v>0</v>
      </c>
      <c r="Q353">
        <f>SUM($P$2:P353)-SUM($O$2:O353)+SUM($R$2:R352)</f>
        <v>-38.503030916666603</v>
      </c>
      <c r="R353">
        <f t="shared" si="70"/>
        <v>0</v>
      </c>
    </row>
    <row r="354" spans="1:18" x14ac:dyDescent="0.25">
      <c r="A354" s="8">
        <v>42357</v>
      </c>
      <c r="B354" s="9">
        <v>0.32512731481481483</v>
      </c>
      <c r="C354" s="9">
        <v>0.63457175925925924</v>
      </c>
      <c r="D354" s="10">
        <v>9.1999999999999993</v>
      </c>
      <c r="E354" s="11">
        <v>88.1</v>
      </c>
      <c r="F354">
        <f t="shared" si="60"/>
        <v>12</v>
      </c>
      <c r="G354" s="6">
        <f t="shared" si="61"/>
        <v>7.4266666666666659</v>
      </c>
      <c r="H354">
        <f t="shared" si="71"/>
        <v>500</v>
      </c>
      <c r="I354" s="18">
        <f t="shared" si="62"/>
        <v>0.11900000000000011</v>
      </c>
      <c r="J354">
        <f t="shared" si="63"/>
        <v>2.2094333333333354</v>
      </c>
      <c r="K354">
        <f t="shared" si="64"/>
        <v>0.47866666666666668</v>
      </c>
      <c r="L354" s="18">
        <f t="shared" si="65"/>
        <v>2.95</v>
      </c>
      <c r="M354" s="17">
        <f t="shared" si="66"/>
        <v>8.2286666666666655</v>
      </c>
      <c r="N354" s="16">
        <f t="shared" si="67"/>
        <v>-6.0192333333333305</v>
      </c>
      <c r="O354">
        <f t="shared" si="68"/>
        <v>3.0096166666666653</v>
      </c>
      <c r="P354">
        <f t="shared" si="69"/>
        <v>0</v>
      </c>
      <c r="Q354">
        <f>SUM($P$2:P354)-SUM($O$2:O354)+SUM($R$2:R353)</f>
        <v>-41.512647583333205</v>
      </c>
      <c r="R354">
        <f t="shared" si="70"/>
        <v>0</v>
      </c>
    </row>
    <row r="355" spans="1:18" x14ac:dyDescent="0.25">
      <c r="A355" s="12">
        <v>42358</v>
      </c>
      <c r="B355" s="13">
        <v>0.32557870370370373</v>
      </c>
      <c r="C355" s="13">
        <v>0.63482638888888887</v>
      </c>
      <c r="D355" s="14">
        <v>7.9</v>
      </c>
      <c r="E355" s="15">
        <v>86.3</v>
      </c>
      <c r="F355">
        <f t="shared" si="60"/>
        <v>12</v>
      </c>
      <c r="G355" s="6">
        <f t="shared" si="61"/>
        <v>7.4219444444444438</v>
      </c>
      <c r="H355">
        <f t="shared" si="71"/>
        <v>500</v>
      </c>
      <c r="I355" s="18">
        <f t="shared" si="62"/>
        <v>0.13700000000000001</v>
      </c>
      <c r="J355">
        <f t="shared" si="63"/>
        <v>2.542015972222222</v>
      </c>
      <c r="K355">
        <f t="shared" si="64"/>
        <v>0.47890277777777784</v>
      </c>
      <c r="L355" s="18">
        <f t="shared" si="65"/>
        <v>3.2749999999999999</v>
      </c>
      <c r="M355" s="17">
        <f t="shared" si="66"/>
        <v>8.5539027777777772</v>
      </c>
      <c r="N355" s="16">
        <f t="shared" si="67"/>
        <v>-6.0118868055555552</v>
      </c>
      <c r="O355">
        <f t="shared" si="68"/>
        <v>3.0059434027777776</v>
      </c>
      <c r="P355">
        <f t="shared" si="69"/>
        <v>0</v>
      </c>
      <c r="Q355">
        <f>SUM($P$2:P355)-SUM($O$2:O355)+SUM($R$2:R354)</f>
        <v>-44.518590986111008</v>
      </c>
      <c r="R355">
        <f t="shared" si="70"/>
        <v>0</v>
      </c>
    </row>
    <row r="356" spans="1:18" x14ac:dyDescent="0.25">
      <c r="A356" s="8">
        <v>42359</v>
      </c>
      <c r="B356" s="9">
        <v>0.32597222222222222</v>
      </c>
      <c r="C356" s="9">
        <v>0.63512731481481477</v>
      </c>
      <c r="D356" s="10">
        <v>5.4</v>
      </c>
      <c r="E356" s="11">
        <v>83.8</v>
      </c>
      <c r="F356">
        <f t="shared" si="60"/>
        <v>12</v>
      </c>
      <c r="G356" s="6">
        <f t="shared" si="61"/>
        <v>7.4197222222222212</v>
      </c>
      <c r="H356">
        <f t="shared" si="71"/>
        <v>500</v>
      </c>
      <c r="I356" s="18">
        <f t="shared" si="62"/>
        <v>0.16200000000000003</v>
      </c>
      <c r="J356">
        <f t="shared" si="63"/>
        <v>3.0049875000000008</v>
      </c>
      <c r="K356">
        <f t="shared" si="64"/>
        <v>0.47901388888888891</v>
      </c>
      <c r="L356" s="18">
        <f t="shared" si="65"/>
        <v>3.9</v>
      </c>
      <c r="M356" s="17">
        <f t="shared" si="66"/>
        <v>9.179013888888889</v>
      </c>
      <c r="N356" s="16">
        <f t="shared" si="67"/>
        <v>-6.1740263888888887</v>
      </c>
      <c r="O356">
        <f t="shared" si="68"/>
        <v>3.0870131944444443</v>
      </c>
      <c r="P356">
        <f t="shared" si="69"/>
        <v>0</v>
      </c>
      <c r="Q356">
        <f>SUM($P$2:P356)-SUM($O$2:O356)+SUM($R$2:R355)</f>
        <v>-47.605604180555474</v>
      </c>
      <c r="R356">
        <f t="shared" si="70"/>
        <v>0</v>
      </c>
    </row>
    <row r="357" spans="1:18" x14ac:dyDescent="0.25">
      <c r="A357" s="12">
        <v>42360</v>
      </c>
      <c r="B357" s="13">
        <v>0.32634259259259257</v>
      </c>
      <c r="C357" s="13">
        <v>0.63546296296296301</v>
      </c>
      <c r="D357" s="14">
        <v>7.2</v>
      </c>
      <c r="E357" s="15">
        <v>77.099999999999994</v>
      </c>
      <c r="F357">
        <f t="shared" si="60"/>
        <v>12</v>
      </c>
      <c r="G357" s="6">
        <f t="shared" si="61"/>
        <v>7.4188888888888904</v>
      </c>
      <c r="H357">
        <f t="shared" si="71"/>
        <v>500</v>
      </c>
      <c r="I357" s="18">
        <f t="shared" si="62"/>
        <v>0.22900000000000009</v>
      </c>
      <c r="J357">
        <f t="shared" si="63"/>
        <v>4.2473138888888915</v>
      </c>
      <c r="K357">
        <f t="shared" si="64"/>
        <v>0.47905555555555551</v>
      </c>
      <c r="L357" s="18">
        <f t="shared" si="65"/>
        <v>3.45</v>
      </c>
      <c r="M357" s="17">
        <f t="shared" si="66"/>
        <v>8.7290555555555542</v>
      </c>
      <c r="N357" s="16">
        <f t="shared" si="67"/>
        <v>-4.4817416666666627</v>
      </c>
      <c r="O357">
        <f t="shared" si="68"/>
        <v>2.2408708333333314</v>
      </c>
      <c r="P357">
        <f t="shared" si="69"/>
        <v>0</v>
      </c>
      <c r="Q357">
        <f>SUM($P$2:P357)-SUM($O$2:O357)+SUM($R$2:R356)</f>
        <v>-49.846475013888721</v>
      </c>
      <c r="R357">
        <f t="shared" si="70"/>
        <v>0</v>
      </c>
    </row>
    <row r="358" spans="1:18" x14ac:dyDescent="0.25">
      <c r="A358" s="8">
        <v>42361</v>
      </c>
      <c r="B358" s="9">
        <v>0.32665509259259257</v>
      </c>
      <c r="C358" s="9">
        <v>0.6358449074074074</v>
      </c>
      <c r="D358" s="10">
        <v>10.199999999999999</v>
      </c>
      <c r="E358" s="11">
        <v>83.7</v>
      </c>
      <c r="F358">
        <f t="shared" si="60"/>
        <v>12</v>
      </c>
      <c r="G358" s="6">
        <f t="shared" si="61"/>
        <v>7.4205555555555556</v>
      </c>
      <c r="H358">
        <f t="shared" si="71"/>
        <v>500</v>
      </c>
      <c r="I358" s="18">
        <f t="shared" si="62"/>
        <v>0.16299999999999992</v>
      </c>
      <c r="J358">
        <f t="shared" si="63"/>
        <v>3.0238763888888873</v>
      </c>
      <c r="K358">
        <f t="shared" si="64"/>
        <v>0.47897222222222224</v>
      </c>
      <c r="L358" s="18">
        <f t="shared" si="65"/>
        <v>2.7</v>
      </c>
      <c r="M358" s="17">
        <f t="shared" si="66"/>
        <v>7.9789722222222226</v>
      </c>
      <c r="N358" s="16">
        <f t="shared" si="67"/>
        <v>-4.9550958333333348</v>
      </c>
      <c r="O358">
        <f t="shared" si="68"/>
        <v>2.4775479166666674</v>
      </c>
      <c r="P358">
        <f t="shared" si="69"/>
        <v>0</v>
      </c>
      <c r="Q358">
        <f>SUM($P$2:P358)-SUM($O$2:O358)+SUM($R$2:R357)</f>
        <v>-52.324022930555429</v>
      </c>
      <c r="R358">
        <f t="shared" si="70"/>
        <v>0</v>
      </c>
    </row>
    <row r="359" spans="1:18" x14ac:dyDescent="0.25">
      <c r="A359" s="12">
        <v>42362</v>
      </c>
      <c r="B359" s="13">
        <v>0.32693287037037039</v>
      </c>
      <c r="C359" s="13">
        <v>0.63627314814814817</v>
      </c>
      <c r="D359" s="14">
        <v>5.4</v>
      </c>
      <c r="E359" s="15">
        <v>44.2</v>
      </c>
      <c r="F359">
        <f t="shared" si="60"/>
        <v>12</v>
      </c>
      <c r="G359" s="6">
        <f t="shared" si="61"/>
        <v>7.4241666666666664</v>
      </c>
      <c r="H359">
        <f t="shared" si="71"/>
        <v>500</v>
      </c>
      <c r="I359" s="18">
        <f t="shared" si="62"/>
        <v>0.55800000000000005</v>
      </c>
      <c r="J359">
        <f t="shared" si="63"/>
        <v>10.3567125</v>
      </c>
      <c r="K359">
        <f t="shared" si="64"/>
        <v>0.47879166666666667</v>
      </c>
      <c r="L359" s="18">
        <f t="shared" si="65"/>
        <v>3.9</v>
      </c>
      <c r="M359" s="17">
        <f t="shared" si="66"/>
        <v>9.1787916666666671</v>
      </c>
      <c r="N359" s="16">
        <f t="shared" si="67"/>
        <v>1.1779208333333333</v>
      </c>
      <c r="O359">
        <f t="shared" si="68"/>
        <v>0</v>
      </c>
      <c r="P359">
        <f t="shared" si="69"/>
        <v>0.23558416666666668</v>
      </c>
      <c r="Q359">
        <f>SUM($P$2:P359)-SUM($O$2:O359)+SUM($R$2:R358)</f>
        <v>-52.088438763888689</v>
      </c>
      <c r="R359">
        <f t="shared" si="70"/>
        <v>0</v>
      </c>
    </row>
    <row r="360" spans="1:18" x14ac:dyDescent="0.25">
      <c r="A360" s="8">
        <v>42363</v>
      </c>
      <c r="B360" s="9">
        <v>0.32717592592592593</v>
      </c>
      <c r="C360" s="9">
        <v>0.63673611111111106</v>
      </c>
      <c r="D360" s="10" t="s">
        <v>17</v>
      </c>
      <c r="E360" s="11">
        <v>62.1</v>
      </c>
      <c r="F360">
        <f t="shared" si="60"/>
        <v>12</v>
      </c>
      <c r="G360" s="6">
        <f t="shared" si="61"/>
        <v>7.4294444444444432</v>
      </c>
      <c r="H360">
        <f t="shared" si="71"/>
        <v>500</v>
      </c>
      <c r="I360" s="18">
        <f t="shared" si="62"/>
        <v>0.379</v>
      </c>
      <c r="J360">
        <f t="shared" si="63"/>
        <v>7.0393986111111104</v>
      </c>
      <c r="K360">
        <f t="shared" si="64"/>
        <v>0.47852777777777789</v>
      </c>
      <c r="L360" s="18">
        <f t="shared" si="65"/>
        <v>0</v>
      </c>
      <c r="M360" s="17">
        <f t="shared" si="66"/>
        <v>5.2785277777777777</v>
      </c>
      <c r="N360" s="16">
        <f t="shared" si="67"/>
        <v>1.7608708333333327</v>
      </c>
      <c r="O360">
        <f t="shared" si="68"/>
        <v>0</v>
      </c>
      <c r="P360">
        <f t="shared" si="69"/>
        <v>0.35217416666666657</v>
      </c>
      <c r="Q360">
        <f>SUM($P$2:P360)-SUM($O$2:O360)+SUM($R$2:R359)</f>
        <v>-51.736264597222089</v>
      </c>
      <c r="R360">
        <f t="shared" si="70"/>
        <v>0</v>
      </c>
    </row>
    <row r="361" spans="1:18" x14ac:dyDescent="0.25">
      <c r="A361" s="12">
        <v>42364</v>
      </c>
      <c r="B361" s="13">
        <v>0.3273611111111111</v>
      </c>
      <c r="C361" s="13">
        <v>0.63724537037037032</v>
      </c>
      <c r="D361" s="14">
        <v>4.4000000000000004</v>
      </c>
      <c r="E361" s="15">
        <v>84.2</v>
      </c>
      <c r="F361">
        <f t="shared" si="60"/>
        <v>12</v>
      </c>
      <c r="G361" s="6">
        <f t="shared" si="61"/>
        <v>7.4372222222222213</v>
      </c>
      <c r="H361">
        <f t="shared" si="71"/>
        <v>500</v>
      </c>
      <c r="I361" s="18">
        <f t="shared" si="62"/>
        <v>0.15799999999999992</v>
      </c>
      <c r="J361">
        <f t="shared" si="63"/>
        <v>2.9377027777777762</v>
      </c>
      <c r="K361">
        <f t="shared" si="64"/>
        <v>0.47813888888888889</v>
      </c>
      <c r="L361" s="18">
        <f t="shared" si="65"/>
        <v>4.1500000000000004</v>
      </c>
      <c r="M361" s="17">
        <f t="shared" si="66"/>
        <v>9.4281388888888884</v>
      </c>
      <c r="N361" s="16">
        <f t="shared" si="67"/>
        <v>-6.4904361111111122</v>
      </c>
      <c r="O361">
        <f t="shared" si="68"/>
        <v>3.2452180555555561</v>
      </c>
      <c r="P361">
        <f t="shared" si="69"/>
        <v>0</v>
      </c>
      <c r="Q361">
        <f>SUM($P$2:P361)-SUM($O$2:O361)+SUM($R$2:R360)</f>
        <v>-54.981482652777686</v>
      </c>
      <c r="R361">
        <f t="shared" si="70"/>
        <v>0</v>
      </c>
    </row>
    <row r="362" spans="1:18" x14ac:dyDescent="0.25">
      <c r="A362" s="8">
        <v>42365</v>
      </c>
      <c r="B362" s="9">
        <v>0.32751157407407405</v>
      </c>
      <c r="C362" s="9">
        <v>0.63780092592592597</v>
      </c>
      <c r="D362" s="10">
        <v>3.7</v>
      </c>
      <c r="E362" s="11">
        <v>93.9</v>
      </c>
      <c r="F362">
        <f t="shared" si="60"/>
        <v>12</v>
      </c>
      <c r="G362" s="6">
        <f t="shared" si="61"/>
        <v>7.4469444444444459</v>
      </c>
      <c r="H362">
        <f t="shared" si="71"/>
        <v>500</v>
      </c>
      <c r="I362" s="18">
        <f t="shared" si="62"/>
        <v>6.0999999999999943E-2</v>
      </c>
      <c r="J362">
        <f t="shared" si="63"/>
        <v>1.1356590277777767</v>
      </c>
      <c r="K362">
        <f t="shared" si="64"/>
        <v>0.4776527777777777</v>
      </c>
      <c r="L362" s="18">
        <f t="shared" si="65"/>
        <v>4.3250000000000002</v>
      </c>
      <c r="M362" s="17">
        <f t="shared" si="66"/>
        <v>9.6026527777777773</v>
      </c>
      <c r="N362" s="16">
        <f t="shared" si="67"/>
        <v>-8.4669937500000003</v>
      </c>
      <c r="O362">
        <f t="shared" si="68"/>
        <v>4.2334968750000002</v>
      </c>
      <c r="P362">
        <f t="shared" si="69"/>
        <v>0</v>
      </c>
      <c r="Q362">
        <f>SUM($P$2:P362)-SUM($O$2:O362)+SUM($R$2:R361)</f>
        <v>-59.214979527777587</v>
      </c>
      <c r="R362">
        <f t="shared" si="70"/>
        <v>0</v>
      </c>
    </row>
    <row r="363" spans="1:18" x14ac:dyDescent="0.25">
      <c r="A363" s="12">
        <v>42366</v>
      </c>
      <c r="B363" s="13">
        <v>0.32761574074074074</v>
      </c>
      <c r="C363" s="13">
        <v>0.63839120370370372</v>
      </c>
      <c r="D363" s="14">
        <v>3.9</v>
      </c>
      <c r="E363" s="15">
        <v>87.8</v>
      </c>
      <c r="F363">
        <f t="shared" si="60"/>
        <v>12</v>
      </c>
      <c r="G363" s="6">
        <f t="shared" si="61"/>
        <v>7.4586111111111117</v>
      </c>
      <c r="H363">
        <f t="shared" si="71"/>
        <v>500</v>
      </c>
      <c r="I363" s="18">
        <f t="shared" si="62"/>
        <v>0.122</v>
      </c>
      <c r="J363">
        <f t="shared" si="63"/>
        <v>2.2748763888888894</v>
      </c>
      <c r="K363">
        <f t="shared" si="64"/>
        <v>0.47706944444444443</v>
      </c>
      <c r="L363" s="18">
        <f t="shared" si="65"/>
        <v>4.2750000000000004</v>
      </c>
      <c r="M363" s="17">
        <f t="shared" si="66"/>
        <v>9.5520694444444452</v>
      </c>
      <c r="N363" s="16">
        <f t="shared" si="67"/>
        <v>-7.2771930555555553</v>
      </c>
      <c r="O363">
        <f t="shared" si="68"/>
        <v>3.6385965277777776</v>
      </c>
      <c r="P363">
        <f t="shared" si="69"/>
        <v>0</v>
      </c>
      <c r="Q363">
        <f>SUM($P$2:P363)-SUM($O$2:O363)+SUM($R$2:R362)</f>
        <v>-62.853576055555436</v>
      </c>
      <c r="R363">
        <f t="shared" si="70"/>
        <v>0</v>
      </c>
    </row>
    <row r="364" spans="1:18" x14ac:dyDescent="0.25">
      <c r="A364" s="8">
        <v>42367</v>
      </c>
      <c r="B364" s="9">
        <v>0.3276736111111111</v>
      </c>
      <c r="C364" s="9">
        <v>0.63901620370370371</v>
      </c>
      <c r="D364" s="10">
        <v>-3.8</v>
      </c>
      <c r="E364" s="11">
        <v>23.5</v>
      </c>
      <c r="F364">
        <f t="shared" si="60"/>
        <v>12</v>
      </c>
      <c r="G364" s="6">
        <f t="shared" si="61"/>
        <v>7.4722222222222232</v>
      </c>
      <c r="H364">
        <f t="shared" si="71"/>
        <v>500</v>
      </c>
      <c r="I364" s="18">
        <f t="shared" si="62"/>
        <v>0.76500000000000001</v>
      </c>
      <c r="J364">
        <f t="shared" si="63"/>
        <v>14.290625000000002</v>
      </c>
      <c r="K364">
        <f t="shared" si="64"/>
        <v>0.47638888888888886</v>
      </c>
      <c r="L364" s="18">
        <f t="shared" si="65"/>
        <v>6.2</v>
      </c>
      <c r="M364" s="17">
        <f t="shared" si="66"/>
        <v>11.476388888888888</v>
      </c>
      <c r="N364" s="16">
        <f t="shared" si="67"/>
        <v>2.8142361111111143</v>
      </c>
      <c r="O364">
        <f t="shared" si="68"/>
        <v>0</v>
      </c>
      <c r="P364">
        <f t="shared" si="69"/>
        <v>0.56284722222222283</v>
      </c>
      <c r="Q364">
        <f>SUM($P$2:P364)-SUM($O$2:O364)+SUM($R$2:R363)</f>
        <v>-62.290728833333219</v>
      </c>
      <c r="R364">
        <f t="shared" si="70"/>
        <v>0</v>
      </c>
    </row>
    <row r="365" spans="1:18" x14ac:dyDescent="0.25">
      <c r="A365" s="12">
        <v>42368</v>
      </c>
      <c r="B365" s="13">
        <v>0.32769675925925928</v>
      </c>
      <c r="C365" s="13">
        <v>0.63968749999999996</v>
      </c>
      <c r="D365" s="14">
        <v>-3.5</v>
      </c>
      <c r="E365" s="15">
        <v>41.8</v>
      </c>
      <c r="F365">
        <f t="shared" si="60"/>
        <v>12</v>
      </c>
      <c r="G365" s="6">
        <f t="shared" si="61"/>
        <v>7.4877777777777759</v>
      </c>
      <c r="H365">
        <f t="shared" si="71"/>
        <v>500</v>
      </c>
      <c r="I365" s="18">
        <f t="shared" si="62"/>
        <v>0.58200000000000007</v>
      </c>
      <c r="J365">
        <f t="shared" si="63"/>
        <v>10.894716666666664</v>
      </c>
      <c r="K365">
        <f t="shared" si="64"/>
        <v>0.47561111111111121</v>
      </c>
      <c r="L365" s="18">
        <f t="shared" si="65"/>
        <v>6.125</v>
      </c>
      <c r="M365" s="17">
        <f t="shared" si="66"/>
        <v>11.400611111111111</v>
      </c>
      <c r="N365" s="16">
        <f t="shared" si="67"/>
        <v>-0.50589444444444709</v>
      </c>
      <c r="O365">
        <f t="shared" si="68"/>
        <v>0.25294722222222354</v>
      </c>
      <c r="P365">
        <f t="shared" si="69"/>
        <v>0</v>
      </c>
      <c r="Q365">
        <f>SUM($P$2:P365)-SUM($O$2:O365)+SUM($R$2:R364)</f>
        <v>-62.543676055555466</v>
      </c>
      <c r="R365">
        <f t="shared" si="70"/>
        <v>0</v>
      </c>
    </row>
    <row r="366" spans="1:18" x14ac:dyDescent="0.25">
      <c r="A366" s="8">
        <v>42369</v>
      </c>
      <c r="B366" s="9">
        <v>0.32766203703703706</v>
      </c>
      <c r="C366" s="9">
        <v>0.64038194444444441</v>
      </c>
      <c r="D366" s="10">
        <v>-5.6</v>
      </c>
      <c r="E366" s="11" t="s">
        <v>6</v>
      </c>
      <c r="F366">
        <f t="shared" si="60"/>
        <v>12</v>
      </c>
      <c r="G366" s="6">
        <f t="shared" si="61"/>
        <v>7.5052777777777759</v>
      </c>
      <c r="H366">
        <f t="shared" si="71"/>
        <v>500</v>
      </c>
      <c r="I366" s="18">
        <f t="shared" si="62"/>
        <v>1</v>
      </c>
      <c r="J366">
        <f t="shared" si="63"/>
        <v>18.763194444444441</v>
      </c>
      <c r="K366">
        <f t="shared" si="64"/>
        <v>0.47473611111111119</v>
      </c>
      <c r="L366" s="18">
        <f t="shared" si="65"/>
        <v>6.65</v>
      </c>
      <c r="M366" s="17">
        <f t="shared" si="66"/>
        <v>11.924736111111113</v>
      </c>
      <c r="N366" s="16">
        <f t="shared" si="67"/>
        <v>6.8384583333333282</v>
      </c>
      <c r="O366">
        <f t="shared" si="68"/>
        <v>0</v>
      </c>
      <c r="P366">
        <f t="shared" si="69"/>
        <v>1.3676916666666656</v>
      </c>
      <c r="Q366">
        <f>SUM($P$2:P366)-SUM($O$2:O366)+SUM($R$2:R365)</f>
        <v>-61.175984388888878</v>
      </c>
      <c r="R366">
        <f t="shared" si="70"/>
        <v>61.18</v>
      </c>
    </row>
    <row r="367" spans="1:18" x14ac:dyDescent="0.25">
      <c r="A367" s="12">
        <v>42370</v>
      </c>
      <c r="B367" s="13">
        <v>0.3275925925925926</v>
      </c>
      <c r="C367" s="13">
        <v>0.64113425925925926</v>
      </c>
      <c r="D367" s="14">
        <v>-8.8000000000000007</v>
      </c>
      <c r="E367" s="15">
        <v>47.9</v>
      </c>
      <c r="F367">
        <f t="shared" si="60"/>
        <v>1</v>
      </c>
      <c r="G367" s="6">
        <f t="shared" si="61"/>
        <v>7.5250000000000004</v>
      </c>
      <c r="H367">
        <f t="shared" si="71"/>
        <v>500</v>
      </c>
      <c r="I367" s="18">
        <f t="shared" si="62"/>
        <v>0.52100000000000002</v>
      </c>
      <c r="J367">
        <f t="shared" si="63"/>
        <v>9.8013124999999999</v>
      </c>
      <c r="K367">
        <f t="shared" si="64"/>
        <v>0.47375</v>
      </c>
      <c r="L367" s="18">
        <f t="shared" si="65"/>
        <v>7.45</v>
      </c>
      <c r="M367" s="17">
        <f t="shared" si="66"/>
        <v>12.723749999999999</v>
      </c>
      <c r="N367" s="16">
        <f t="shared" si="67"/>
        <v>-2.9224374999999991</v>
      </c>
      <c r="O367">
        <f t="shared" si="68"/>
        <v>1.4612187499999996</v>
      </c>
      <c r="P367">
        <f t="shared" si="69"/>
        <v>0</v>
      </c>
      <c r="Q367">
        <f>SUM($P$2:P367)-SUM($O$2:O367)+SUM($R$2:R366)</f>
        <v>-1.4572031388889854</v>
      </c>
      <c r="R367">
        <f t="shared" si="70"/>
        <v>0</v>
      </c>
    </row>
    <row r="368" spans="1:18" x14ac:dyDescent="0.25">
      <c r="A368" s="8">
        <v>42371</v>
      </c>
      <c r="B368" s="9">
        <v>0.32748842592592592</v>
      </c>
      <c r="C368" s="9">
        <v>0.6419097222222222</v>
      </c>
      <c r="D368" s="10">
        <v>-10.5</v>
      </c>
      <c r="E368" s="11">
        <v>68.099999999999994</v>
      </c>
      <c r="F368">
        <f t="shared" si="60"/>
        <v>1</v>
      </c>
      <c r="G368" s="6">
        <f t="shared" si="61"/>
        <v>7.5461111111111112</v>
      </c>
      <c r="H368">
        <f t="shared" si="71"/>
        <v>500</v>
      </c>
      <c r="I368" s="18">
        <f t="shared" si="62"/>
        <v>0.31900000000000006</v>
      </c>
      <c r="J368">
        <f t="shared" si="63"/>
        <v>6.0180236111111123</v>
      </c>
      <c r="K368">
        <f t="shared" si="64"/>
        <v>0.47269444444444447</v>
      </c>
      <c r="L368" s="18">
        <f t="shared" si="65"/>
        <v>7.875</v>
      </c>
      <c r="M368" s="17">
        <f t="shared" si="66"/>
        <v>13.147694444444443</v>
      </c>
      <c r="N368" s="16">
        <f t="shared" si="67"/>
        <v>-7.1296708333333312</v>
      </c>
      <c r="O368">
        <f t="shared" si="68"/>
        <v>3.5648354166666656</v>
      </c>
      <c r="P368">
        <f t="shared" si="69"/>
        <v>0</v>
      </c>
      <c r="Q368">
        <f>SUM($P$2:P368)-SUM($O$2:O368)+SUM($R$2:R367)</f>
        <v>-5.0220385555555822</v>
      </c>
      <c r="R368">
        <f t="shared" si="70"/>
        <v>0</v>
      </c>
    </row>
    <row r="369" spans="1:18" x14ac:dyDescent="0.25">
      <c r="A369" s="12">
        <v>42372</v>
      </c>
      <c r="B369" s="13">
        <v>0.32732638888888888</v>
      </c>
      <c r="C369" s="13">
        <v>0.64271990740740736</v>
      </c>
      <c r="D369" s="14">
        <v>-14.8</v>
      </c>
      <c r="E369" s="15">
        <v>37.1</v>
      </c>
      <c r="F369">
        <f t="shared" si="60"/>
        <v>1</v>
      </c>
      <c r="G369" s="6">
        <f t="shared" si="61"/>
        <v>7.5694444444444438</v>
      </c>
      <c r="H369">
        <f t="shared" si="71"/>
        <v>500</v>
      </c>
      <c r="I369" s="18">
        <f t="shared" si="62"/>
        <v>0.629</v>
      </c>
      <c r="J369">
        <f t="shared" si="63"/>
        <v>11.902951388888889</v>
      </c>
      <c r="K369">
        <f t="shared" si="64"/>
        <v>0.47152777777777782</v>
      </c>
      <c r="L369" s="18">
        <f t="shared" si="65"/>
        <v>8.9499999999999993</v>
      </c>
      <c r="M369" s="17">
        <f t="shared" si="66"/>
        <v>14.221527777777776</v>
      </c>
      <c r="N369" s="16">
        <f t="shared" si="67"/>
        <v>-2.3185763888888875</v>
      </c>
      <c r="O369">
        <f t="shared" si="68"/>
        <v>1.1592881944444438</v>
      </c>
      <c r="P369">
        <f t="shared" si="69"/>
        <v>0</v>
      </c>
      <c r="Q369">
        <f>SUM($P$2:P369)-SUM($O$2:O369)+SUM($R$2:R368)</f>
        <v>-6.1813267500000393</v>
      </c>
      <c r="R369">
        <f t="shared" si="70"/>
        <v>0</v>
      </c>
    </row>
    <row r="370" spans="1:18" x14ac:dyDescent="0.25">
      <c r="A370" s="8">
        <v>42373</v>
      </c>
      <c r="B370" s="9">
        <v>0.3271296296296296</v>
      </c>
      <c r="C370" s="9">
        <v>0.64356481481481487</v>
      </c>
      <c r="D370" s="10">
        <v>-13.6</v>
      </c>
      <c r="E370" s="11">
        <v>64.3</v>
      </c>
      <c r="F370">
        <f t="shared" si="60"/>
        <v>1</v>
      </c>
      <c r="G370" s="6">
        <f t="shared" si="61"/>
        <v>7.5944444444444468</v>
      </c>
      <c r="H370">
        <f t="shared" si="71"/>
        <v>500</v>
      </c>
      <c r="I370" s="18">
        <f t="shared" si="62"/>
        <v>0.35699999999999998</v>
      </c>
      <c r="J370">
        <f t="shared" si="63"/>
        <v>6.7780416666666685</v>
      </c>
      <c r="K370">
        <f t="shared" si="64"/>
        <v>0.47027777777777768</v>
      </c>
      <c r="L370" s="18">
        <f t="shared" si="65"/>
        <v>8.65</v>
      </c>
      <c r="M370" s="17">
        <f t="shared" si="66"/>
        <v>13.920277777777777</v>
      </c>
      <c r="N370" s="16">
        <f t="shared" si="67"/>
        <v>-7.1422361111111083</v>
      </c>
      <c r="O370">
        <f t="shared" si="68"/>
        <v>3.5711180555555542</v>
      </c>
      <c r="P370">
        <f t="shared" si="69"/>
        <v>0</v>
      </c>
      <c r="Q370">
        <f>SUM($P$2:P370)-SUM($O$2:O370)+SUM($R$2:R369)</f>
        <v>-9.7524448055555695</v>
      </c>
      <c r="R370">
        <f t="shared" si="70"/>
        <v>0</v>
      </c>
    </row>
    <row r="371" spans="1:18" x14ac:dyDescent="0.25">
      <c r="A371" s="12">
        <v>42374</v>
      </c>
      <c r="B371" s="13">
        <v>0.32689814814814816</v>
      </c>
      <c r="C371" s="13">
        <v>0.64444444444444449</v>
      </c>
      <c r="D371" s="14">
        <v>-13.1</v>
      </c>
      <c r="E371" s="15">
        <v>65.900000000000006</v>
      </c>
      <c r="F371">
        <f t="shared" si="60"/>
        <v>1</v>
      </c>
      <c r="G371" s="6">
        <f t="shared" si="61"/>
        <v>7.6211111111111123</v>
      </c>
      <c r="H371">
        <f t="shared" si="71"/>
        <v>500</v>
      </c>
      <c r="I371" s="18">
        <f t="shared" si="62"/>
        <v>0.34099999999999997</v>
      </c>
      <c r="J371">
        <f t="shared" si="63"/>
        <v>6.4969972222222232</v>
      </c>
      <c r="K371">
        <f t="shared" si="64"/>
        <v>0.46894444444444439</v>
      </c>
      <c r="L371" s="18">
        <f t="shared" si="65"/>
        <v>8.5250000000000004</v>
      </c>
      <c r="M371" s="17">
        <f t="shared" si="66"/>
        <v>13.793944444444445</v>
      </c>
      <c r="N371" s="16">
        <f t="shared" si="67"/>
        <v>-7.2969472222222223</v>
      </c>
      <c r="O371">
        <f t="shared" si="68"/>
        <v>3.6484736111111111</v>
      </c>
      <c r="P371">
        <f t="shared" si="69"/>
        <v>0</v>
      </c>
      <c r="Q371">
        <f>SUM($P$2:P371)-SUM($O$2:O371)+SUM($R$2:R370)</f>
        <v>-13.400918416666741</v>
      </c>
      <c r="R371">
        <f t="shared" si="70"/>
        <v>0</v>
      </c>
    </row>
    <row r="372" spans="1:18" x14ac:dyDescent="0.25">
      <c r="A372" s="8">
        <v>42375</v>
      </c>
      <c r="B372" s="9">
        <v>0.3266087962962963</v>
      </c>
      <c r="C372" s="9">
        <v>0.64535879629629633</v>
      </c>
      <c r="D372" s="10">
        <v>-11.2</v>
      </c>
      <c r="E372" s="11">
        <v>89.3</v>
      </c>
      <c r="F372">
        <f t="shared" si="60"/>
        <v>1</v>
      </c>
      <c r="G372" s="6">
        <f t="shared" si="61"/>
        <v>7.65</v>
      </c>
      <c r="H372">
        <f t="shared" si="71"/>
        <v>500</v>
      </c>
      <c r="I372" s="18">
        <f t="shared" si="62"/>
        <v>0.10699999999999998</v>
      </c>
      <c r="J372">
        <f t="shared" si="63"/>
        <v>2.0463749999999998</v>
      </c>
      <c r="K372">
        <f t="shared" si="64"/>
        <v>0.46750000000000003</v>
      </c>
      <c r="L372" s="18">
        <f t="shared" si="65"/>
        <v>8.0500000000000007</v>
      </c>
      <c r="M372" s="17">
        <f t="shared" si="66"/>
        <v>13.317500000000001</v>
      </c>
      <c r="N372" s="16">
        <f t="shared" si="67"/>
        <v>-11.271125000000001</v>
      </c>
      <c r="O372">
        <f t="shared" si="68"/>
        <v>5.6355625000000007</v>
      </c>
      <c r="P372">
        <f t="shared" si="69"/>
        <v>0</v>
      </c>
      <c r="Q372">
        <f>SUM($P$2:P372)-SUM($O$2:O372)+SUM($R$2:R371)</f>
        <v>-19.036480916666619</v>
      </c>
      <c r="R372">
        <f t="shared" si="70"/>
        <v>0</v>
      </c>
    </row>
    <row r="373" spans="1:18" x14ac:dyDescent="0.25">
      <c r="A373" s="12">
        <v>42376</v>
      </c>
      <c r="B373" s="13">
        <v>0.32628472222222221</v>
      </c>
      <c r="C373" s="13">
        <v>0.64630787037037041</v>
      </c>
      <c r="D373" s="14">
        <v>-12.7</v>
      </c>
      <c r="E373" s="15">
        <v>65.099999999999994</v>
      </c>
      <c r="F373">
        <f t="shared" si="60"/>
        <v>1</v>
      </c>
      <c r="G373" s="6">
        <f t="shared" si="61"/>
        <v>7.6805555555555571</v>
      </c>
      <c r="H373">
        <f t="shared" si="71"/>
        <v>500</v>
      </c>
      <c r="I373" s="18">
        <f t="shared" si="62"/>
        <v>0.34900000000000009</v>
      </c>
      <c r="J373">
        <f t="shared" si="63"/>
        <v>6.7012847222222254</v>
      </c>
      <c r="K373">
        <f t="shared" si="64"/>
        <v>0.46597222222222218</v>
      </c>
      <c r="L373" s="18">
        <f t="shared" si="65"/>
        <v>8.4250000000000007</v>
      </c>
      <c r="M373" s="17">
        <f t="shared" si="66"/>
        <v>13.690972222222221</v>
      </c>
      <c r="N373" s="16">
        <f t="shared" si="67"/>
        <v>-6.9896874999999961</v>
      </c>
      <c r="O373">
        <f t="shared" si="68"/>
        <v>3.494843749999998</v>
      </c>
      <c r="P373">
        <f t="shared" si="69"/>
        <v>0</v>
      </c>
      <c r="Q373">
        <f>SUM($P$2:P373)-SUM($O$2:O373)+SUM($R$2:R372)</f>
        <v>-22.531324666666592</v>
      </c>
      <c r="R373">
        <f t="shared" si="70"/>
        <v>0</v>
      </c>
    </row>
    <row r="374" spans="1:18" x14ac:dyDescent="0.25">
      <c r="A374" s="8">
        <v>42377</v>
      </c>
      <c r="B374" s="9">
        <v>0.32592592592592595</v>
      </c>
      <c r="C374" s="9">
        <v>0.64728009259259256</v>
      </c>
      <c r="D374" s="10">
        <v>-8.6999999999999993</v>
      </c>
      <c r="E374" s="11">
        <v>93.9</v>
      </c>
      <c r="F374">
        <f t="shared" si="60"/>
        <v>1</v>
      </c>
      <c r="G374" s="6">
        <f t="shared" si="61"/>
        <v>7.7124999999999986</v>
      </c>
      <c r="H374">
        <f t="shared" si="71"/>
        <v>500</v>
      </c>
      <c r="I374" s="18">
        <f t="shared" si="62"/>
        <v>6.0999999999999943E-2</v>
      </c>
      <c r="J374">
        <f t="shared" si="63"/>
        <v>1.1761562499999987</v>
      </c>
      <c r="K374">
        <f t="shared" si="64"/>
        <v>0.46437500000000004</v>
      </c>
      <c r="L374" s="18">
        <f t="shared" si="65"/>
        <v>7.4249999999999998</v>
      </c>
      <c r="M374" s="17">
        <f t="shared" si="66"/>
        <v>12.689375</v>
      </c>
      <c r="N374" s="16">
        <f t="shared" si="67"/>
        <v>-11.513218750000002</v>
      </c>
      <c r="O374">
        <f t="shared" si="68"/>
        <v>5.7566093750000009</v>
      </c>
      <c r="P374">
        <f t="shared" si="69"/>
        <v>0</v>
      </c>
      <c r="Q374">
        <f>SUM($P$2:P374)-SUM($O$2:O374)+SUM($R$2:R373)</f>
        <v>-28.287934041666631</v>
      </c>
      <c r="R374">
        <f t="shared" si="70"/>
        <v>0</v>
      </c>
    </row>
    <row r="375" spans="1:18" x14ac:dyDescent="0.25">
      <c r="A375" s="12">
        <v>42378</v>
      </c>
      <c r="B375" s="13">
        <v>0.32552083333333331</v>
      </c>
      <c r="C375" s="13">
        <v>0.64827546296296301</v>
      </c>
      <c r="D375" s="14">
        <v>-1.5</v>
      </c>
      <c r="E375" s="15">
        <v>94.2</v>
      </c>
      <c r="F375">
        <f t="shared" si="60"/>
        <v>1</v>
      </c>
      <c r="G375" s="6">
        <f t="shared" si="61"/>
        <v>7.7461111111111123</v>
      </c>
      <c r="H375">
        <f t="shared" si="71"/>
        <v>500</v>
      </c>
      <c r="I375" s="18">
        <f t="shared" si="62"/>
        <v>5.799999999999994E-2</v>
      </c>
      <c r="J375">
        <f t="shared" si="63"/>
        <v>1.1231861111111103</v>
      </c>
      <c r="K375">
        <f t="shared" si="64"/>
        <v>0.46269444444444441</v>
      </c>
      <c r="L375" s="18">
        <f t="shared" si="65"/>
        <v>5.625</v>
      </c>
      <c r="M375" s="17">
        <f t="shared" si="66"/>
        <v>10.887694444444445</v>
      </c>
      <c r="N375" s="16">
        <f t="shared" si="67"/>
        <v>-9.7645083333333353</v>
      </c>
      <c r="O375">
        <f t="shared" si="68"/>
        <v>4.8822541666666677</v>
      </c>
      <c r="P375">
        <f t="shared" si="69"/>
        <v>0</v>
      </c>
      <c r="Q375">
        <f>SUM($P$2:P375)-SUM($O$2:O375)+SUM($R$2:R374)</f>
        <v>-33.170188208333343</v>
      </c>
      <c r="R375">
        <f t="shared" si="70"/>
        <v>0</v>
      </c>
    </row>
    <row r="376" spans="1:18" x14ac:dyDescent="0.25">
      <c r="A376" s="8">
        <v>42379</v>
      </c>
      <c r="B376" s="9">
        <v>0.32506944444444447</v>
      </c>
      <c r="C376" s="9">
        <v>0.64931712962962962</v>
      </c>
      <c r="D376" s="10">
        <v>-1.1000000000000001</v>
      </c>
      <c r="E376" s="11">
        <v>93.2</v>
      </c>
      <c r="F376">
        <f t="shared" si="60"/>
        <v>1</v>
      </c>
      <c r="G376" s="6">
        <f t="shared" si="61"/>
        <v>7.7819444444444432</v>
      </c>
      <c r="H376">
        <f t="shared" si="71"/>
        <v>500</v>
      </c>
      <c r="I376" s="18">
        <f t="shared" si="62"/>
        <v>6.7999999999999949E-2</v>
      </c>
      <c r="J376">
        <f t="shared" si="63"/>
        <v>1.3229305555555546</v>
      </c>
      <c r="K376">
        <f t="shared" si="64"/>
        <v>0.46090277777777783</v>
      </c>
      <c r="L376" s="18">
        <f t="shared" si="65"/>
        <v>5.5250000000000004</v>
      </c>
      <c r="M376" s="17">
        <f t="shared" si="66"/>
        <v>10.785902777777778</v>
      </c>
      <c r="N376" s="16">
        <f t="shared" si="67"/>
        <v>-9.4629722222222235</v>
      </c>
      <c r="O376">
        <f t="shared" si="68"/>
        <v>4.7314861111111117</v>
      </c>
      <c r="P376">
        <f t="shared" si="69"/>
        <v>0</v>
      </c>
      <c r="Q376">
        <f>SUM($P$2:P376)-SUM($O$2:O376)+SUM($R$2:R375)</f>
        <v>-37.901674319444396</v>
      </c>
      <c r="R376">
        <f t="shared" si="70"/>
        <v>0</v>
      </c>
    </row>
    <row r="377" spans="1:18" x14ac:dyDescent="0.25">
      <c r="A377" s="12">
        <v>42380</v>
      </c>
      <c r="B377" s="13">
        <v>0.32458333333333333</v>
      </c>
      <c r="C377" s="13">
        <v>0.65037037037037038</v>
      </c>
      <c r="D377" s="14">
        <v>-0.4</v>
      </c>
      <c r="E377" s="15">
        <v>93.9</v>
      </c>
      <c r="F377">
        <f t="shared" si="60"/>
        <v>1</v>
      </c>
      <c r="G377" s="6">
        <f t="shared" si="61"/>
        <v>7.818888888888889</v>
      </c>
      <c r="H377">
        <f t="shared" si="71"/>
        <v>500</v>
      </c>
      <c r="I377" s="18">
        <f t="shared" si="62"/>
        <v>6.0999999999999943E-2</v>
      </c>
      <c r="J377">
        <f t="shared" si="63"/>
        <v>1.1923805555555547</v>
      </c>
      <c r="K377">
        <f t="shared" si="64"/>
        <v>0.45905555555555555</v>
      </c>
      <c r="L377" s="18">
        <f t="shared" si="65"/>
        <v>5.35</v>
      </c>
      <c r="M377" s="17">
        <f t="shared" si="66"/>
        <v>10.609055555555555</v>
      </c>
      <c r="N377" s="16">
        <f t="shared" si="67"/>
        <v>-9.4166749999999997</v>
      </c>
      <c r="O377">
        <f t="shared" si="68"/>
        <v>4.7083374999999998</v>
      </c>
      <c r="P377">
        <f t="shared" si="69"/>
        <v>0</v>
      </c>
      <c r="Q377">
        <f>SUM($P$2:P377)-SUM($O$2:O377)+SUM($R$2:R376)</f>
        <v>-42.610011819444367</v>
      </c>
      <c r="R377">
        <f t="shared" si="70"/>
        <v>0</v>
      </c>
    </row>
    <row r="378" spans="1:18" x14ac:dyDescent="0.25">
      <c r="A378" s="8">
        <v>42381</v>
      </c>
      <c r="B378" s="9">
        <v>0.32406249999999998</v>
      </c>
      <c r="C378" s="9">
        <v>0.65144675925925921</v>
      </c>
      <c r="D378" s="10">
        <v>-2.1</v>
      </c>
      <c r="E378" s="11">
        <v>78.7</v>
      </c>
      <c r="F378">
        <f t="shared" si="60"/>
        <v>1</v>
      </c>
      <c r="G378" s="6">
        <f t="shared" si="61"/>
        <v>7.8572222222222212</v>
      </c>
      <c r="H378">
        <f t="shared" si="71"/>
        <v>500</v>
      </c>
      <c r="I378" s="18">
        <f t="shared" si="62"/>
        <v>0.21299999999999997</v>
      </c>
      <c r="J378">
        <f t="shared" si="63"/>
        <v>4.1839708333333325</v>
      </c>
      <c r="K378">
        <f t="shared" si="64"/>
        <v>0.45713888888888893</v>
      </c>
      <c r="L378" s="18">
        <f t="shared" si="65"/>
        <v>5.7750000000000004</v>
      </c>
      <c r="M378" s="17">
        <f t="shared" si="66"/>
        <v>11.032138888888889</v>
      </c>
      <c r="N378" s="16">
        <f t="shared" si="67"/>
        <v>-6.8481680555555569</v>
      </c>
      <c r="O378">
        <f t="shared" si="68"/>
        <v>3.4240840277777784</v>
      </c>
      <c r="P378">
        <f t="shared" si="69"/>
        <v>0</v>
      </c>
      <c r="Q378">
        <f>SUM($P$2:P378)-SUM($O$2:O378)+SUM($R$2:R377)</f>
        <v>-46.034095847222147</v>
      </c>
      <c r="R378">
        <f t="shared" si="70"/>
        <v>0</v>
      </c>
    </row>
    <row r="379" spans="1:18" x14ac:dyDescent="0.25">
      <c r="A379" s="12">
        <v>42382</v>
      </c>
      <c r="B379" s="13">
        <v>0.32350694444444444</v>
      </c>
      <c r="C379" s="13">
        <v>0.65255787037037039</v>
      </c>
      <c r="D379" s="14">
        <v>-1.1000000000000001</v>
      </c>
      <c r="E379" s="15" t="s">
        <v>42</v>
      </c>
      <c r="F379">
        <f t="shared" si="60"/>
        <v>1</v>
      </c>
      <c r="G379" s="6">
        <f t="shared" si="61"/>
        <v>7.8972222222222221</v>
      </c>
      <c r="H379">
        <f t="shared" si="71"/>
        <v>500</v>
      </c>
      <c r="I379" s="18">
        <f t="shared" si="62"/>
        <v>6.9999999999999951E-2</v>
      </c>
      <c r="J379">
        <f t="shared" si="63"/>
        <v>1.3820138888888878</v>
      </c>
      <c r="K379">
        <f t="shared" si="64"/>
        <v>0.45513888888888893</v>
      </c>
      <c r="L379" s="18">
        <f t="shared" si="65"/>
        <v>5.5250000000000004</v>
      </c>
      <c r="M379" s="17">
        <f t="shared" si="66"/>
        <v>10.780138888888889</v>
      </c>
      <c r="N379" s="16">
        <f t="shared" si="67"/>
        <v>-9.3981250000000003</v>
      </c>
      <c r="O379">
        <f t="shared" si="68"/>
        <v>4.6990625000000001</v>
      </c>
      <c r="P379">
        <f t="shared" si="69"/>
        <v>0</v>
      </c>
      <c r="Q379">
        <f>SUM($P$2:P379)-SUM($O$2:O379)+SUM($R$2:R378)</f>
        <v>-50.733158347222229</v>
      </c>
      <c r="R379">
        <f t="shared" si="70"/>
        <v>0</v>
      </c>
    </row>
    <row r="380" spans="1:18" x14ac:dyDescent="0.25">
      <c r="A380" s="8">
        <v>42383</v>
      </c>
      <c r="B380" s="9">
        <v>0.32290509259259259</v>
      </c>
      <c r="C380" s="9">
        <v>0.65369212962962964</v>
      </c>
      <c r="D380" s="10">
        <v>-2.8</v>
      </c>
      <c r="E380" s="11">
        <v>86.3</v>
      </c>
      <c r="F380">
        <f t="shared" si="60"/>
        <v>1</v>
      </c>
      <c r="G380" s="6">
        <f t="shared" si="61"/>
        <v>7.9388888888888891</v>
      </c>
      <c r="H380">
        <f t="shared" si="71"/>
        <v>500</v>
      </c>
      <c r="I380" s="18">
        <f t="shared" si="62"/>
        <v>0.13700000000000001</v>
      </c>
      <c r="J380">
        <f t="shared" si="63"/>
        <v>2.719069444444445</v>
      </c>
      <c r="K380">
        <f t="shared" si="64"/>
        <v>0.45305555555555549</v>
      </c>
      <c r="L380" s="18">
        <f t="shared" si="65"/>
        <v>5.95</v>
      </c>
      <c r="M380" s="17">
        <f t="shared" si="66"/>
        <v>11.203055555555554</v>
      </c>
      <c r="N380" s="16">
        <f t="shared" si="67"/>
        <v>-8.4839861111111095</v>
      </c>
      <c r="O380">
        <f t="shared" si="68"/>
        <v>4.2419930555555547</v>
      </c>
      <c r="P380">
        <f t="shared" si="69"/>
        <v>0</v>
      </c>
      <c r="Q380">
        <f>SUM($P$2:P380)-SUM($O$2:O380)+SUM($R$2:R379)</f>
        <v>-54.975151402777783</v>
      </c>
      <c r="R380">
        <f t="shared" si="70"/>
        <v>0</v>
      </c>
    </row>
    <row r="381" spans="1:18" x14ac:dyDescent="0.25">
      <c r="A381" s="12">
        <v>42384</v>
      </c>
      <c r="B381" s="13">
        <v>0.32226851851851851</v>
      </c>
      <c r="C381" s="13">
        <v>0.65483796296296293</v>
      </c>
      <c r="D381" s="14">
        <v>-1.5</v>
      </c>
      <c r="E381" s="15">
        <v>94.2</v>
      </c>
      <c r="F381">
        <f t="shared" si="60"/>
        <v>1</v>
      </c>
      <c r="G381" s="6">
        <f t="shared" si="61"/>
        <v>7.9816666666666656</v>
      </c>
      <c r="H381">
        <f t="shared" si="71"/>
        <v>500</v>
      </c>
      <c r="I381" s="18">
        <f t="shared" si="62"/>
        <v>5.799999999999994E-2</v>
      </c>
      <c r="J381">
        <f t="shared" si="63"/>
        <v>1.1573416666666654</v>
      </c>
      <c r="K381">
        <f t="shared" si="64"/>
        <v>0.45091666666666674</v>
      </c>
      <c r="L381" s="18">
        <f t="shared" si="65"/>
        <v>5.625</v>
      </c>
      <c r="M381" s="17">
        <f t="shared" si="66"/>
        <v>10.875916666666667</v>
      </c>
      <c r="N381" s="16">
        <f t="shared" si="67"/>
        <v>-9.7185750000000013</v>
      </c>
      <c r="O381">
        <f t="shared" si="68"/>
        <v>4.8592875000000006</v>
      </c>
      <c r="P381">
        <f t="shared" si="69"/>
        <v>0</v>
      </c>
      <c r="Q381">
        <f>SUM($P$2:P381)-SUM($O$2:O381)+SUM($R$2:R380)</f>
        <v>-59.834438902777833</v>
      </c>
      <c r="R381">
        <f t="shared" si="70"/>
        <v>0</v>
      </c>
    </row>
    <row r="382" spans="1:18" x14ac:dyDescent="0.25">
      <c r="A382" s="8">
        <v>42385</v>
      </c>
      <c r="B382" s="9">
        <v>0.3215972222222222</v>
      </c>
      <c r="C382" s="9">
        <v>0.65601851851851856</v>
      </c>
      <c r="D382" s="10">
        <v>-8.5</v>
      </c>
      <c r="E382" s="11">
        <v>46.3</v>
      </c>
      <c r="F382">
        <f t="shared" si="60"/>
        <v>1</v>
      </c>
      <c r="G382" s="6">
        <f t="shared" si="61"/>
        <v>8.0261111111111134</v>
      </c>
      <c r="H382">
        <f t="shared" si="71"/>
        <v>500</v>
      </c>
      <c r="I382" s="18">
        <f t="shared" si="62"/>
        <v>0.53700000000000003</v>
      </c>
      <c r="J382">
        <f t="shared" si="63"/>
        <v>10.775054166666671</v>
      </c>
      <c r="K382">
        <f t="shared" si="64"/>
        <v>0.44869444444444434</v>
      </c>
      <c r="L382" s="18">
        <f t="shared" si="65"/>
        <v>7.375</v>
      </c>
      <c r="M382" s="17">
        <f t="shared" si="66"/>
        <v>12.623694444444444</v>
      </c>
      <c r="N382" s="16">
        <f t="shared" si="67"/>
        <v>-1.8486402777777737</v>
      </c>
      <c r="O382">
        <f t="shared" si="68"/>
        <v>0.92432013888888687</v>
      </c>
      <c r="P382">
        <f t="shared" si="69"/>
        <v>0</v>
      </c>
      <c r="Q382">
        <f>SUM($P$2:P382)-SUM($O$2:O382)+SUM($R$2:R381)</f>
        <v>-60.758759041666622</v>
      </c>
      <c r="R382">
        <f t="shared" si="70"/>
        <v>0</v>
      </c>
    </row>
    <row r="383" spans="1:18" x14ac:dyDescent="0.25">
      <c r="A383" s="12">
        <v>42386</v>
      </c>
      <c r="B383" s="13">
        <v>0.32087962962962963</v>
      </c>
      <c r="C383" s="13">
        <v>0.65721064814814811</v>
      </c>
      <c r="D383" s="14">
        <v>-5.4</v>
      </c>
      <c r="E383" s="15">
        <v>79.7</v>
      </c>
      <c r="F383">
        <f t="shared" si="60"/>
        <v>1</v>
      </c>
      <c r="G383" s="6">
        <f t="shared" si="61"/>
        <v>8.0719444444444441</v>
      </c>
      <c r="H383">
        <f t="shared" si="71"/>
        <v>500</v>
      </c>
      <c r="I383" s="18">
        <f t="shared" si="62"/>
        <v>0.20299999999999996</v>
      </c>
      <c r="J383">
        <f t="shared" si="63"/>
        <v>4.0965118055555543</v>
      </c>
      <c r="K383">
        <f t="shared" si="64"/>
        <v>0.44640277777777776</v>
      </c>
      <c r="L383" s="18">
        <f t="shared" si="65"/>
        <v>6.6</v>
      </c>
      <c r="M383" s="17">
        <f t="shared" si="66"/>
        <v>11.846402777777778</v>
      </c>
      <c r="N383" s="16">
        <f t="shared" si="67"/>
        <v>-7.7498909722222233</v>
      </c>
      <c r="O383">
        <f t="shared" si="68"/>
        <v>3.8749454861111117</v>
      </c>
      <c r="P383">
        <f t="shared" si="69"/>
        <v>0</v>
      </c>
      <c r="Q383">
        <f>SUM($P$2:P383)-SUM($O$2:O383)+SUM($R$2:R382)</f>
        <v>-64.633704527777809</v>
      </c>
      <c r="R383">
        <f t="shared" si="70"/>
        <v>0</v>
      </c>
    </row>
    <row r="384" spans="1:18" x14ac:dyDescent="0.25">
      <c r="A384" s="8">
        <v>42387</v>
      </c>
      <c r="B384" s="9">
        <v>0.32013888888888886</v>
      </c>
      <c r="C384" s="9">
        <v>0.65842592592592597</v>
      </c>
      <c r="D384" s="10">
        <v>-6.1</v>
      </c>
      <c r="E384" s="11">
        <v>35.9</v>
      </c>
      <c r="F384">
        <f t="shared" si="60"/>
        <v>1</v>
      </c>
      <c r="G384" s="6">
        <f t="shared" si="61"/>
        <v>8.1188888888888897</v>
      </c>
      <c r="H384">
        <f t="shared" si="71"/>
        <v>500</v>
      </c>
      <c r="I384" s="18">
        <f t="shared" si="62"/>
        <v>0.64100000000000001</v>
      </c>
      <c r="J384">
        <f t="shared" si="63"/>
        <v>13.010519444444444</v>
      </c>
      <c r="K384">
        <f t="shared" si="64"/>
        <v>0.44405555555555554</v>
      </c>
      <c r="L384" s="18">
        <f t="shared" si="65"/>
        <v>6.7750000000000004</v>
      </c>
      <c r="M384" s="17">
        <f t="shared" si="66"/>
        <v>12.019055555555557</v>
      </c>
      <c r="N384" s="16">
        <f t="shared" si="67"/>
        <v>0.99146388888888737</v>
      </c>
      <c r="O384">
        <f t="shared" si="68"/>
        <v>0</v>
      </c>
      <c r="P384">
        <f t="shared" si="69"/>
        <v>0.19829277777777748</v>
      </c>
      <c r="Q384">
        <f>SUM($P$2:P384)-SUM($O$2:O384)+SUM($R$2:R383)</f>
        <v>-64.435411749999957</v>
      </c>
      <c r="R384">
        <f t="shared" si="70"/>
        <v>0</v>
      </c>
    </row>
    <row r="385" spans="1:18" x14ac:dyDescent="0.25">
      <c r="A385" s="12">
        <v>42388</v>
      </c>
      <c r="B385" s="13">
        <v>0.31936342592592593</v>
      </c>
      <c r="C385" s="13">
        <v>0.65965277777777775</v>
      </c>
      <c r="D385" s="14">
        <v>-7.3</v>
      </c>
      <c r="E385" s="15">
        <v>85.4</v>
      </c>
      <c r="F385">
        <f t="shared" si="60"/>
        <v>1</v>
      </c>
      <c r="G385" s="6">
        <f t="shared" si="61"/>
        <v>8.166944444444443</v>
      </c>
      <c r="H385">
        <f t="shared" si="71"/>
        <v>500</v>
      </c>
      <c r="I385" s="18">
        <f t="shared" si="62"/>
        <v>0.14599999999999991</v>
      </c>
      <c r="J385">
        <f t="shared" si="63"/>
        <v>2.9809347222222193</v>
      </c>
      <c r="K385">
        <f t="shared" si="64"/>
        <v>0.44165277777777784</v>
      </c>
      <c r="L385" s="18">
        <f t="shared" si="65"/>
        <v>7.0750000000000002</v>
      </c>
      <c r="M385" s="17">
        <f t="shared" si="66"/>
        <v>12.316652777777778</v>
      </c>
      <c r="N385" s="16">
        <f t="shared" si="67"/>
        <v>-9.3357180555555583</v>
      </c>
      <c r="O385">
        <f t="shared" si="68"/>
        <v>4.6678590277777792</v>
      </c>
      <c r="P385">
        <f t="shared" si="69"/>
        <v>0</v>
      </c>
      <c r="Q385">
        <f>SUM($P$2:P385)-SUM($O$2:O385)+SUM($R$2:R384)</f>
        <v>-69.103270777777766</v>
      </c>
      <c r="R385">
        <f t="shared" si="70"/>
        <v>0</v>
      </c>
    </row>
    <row r="386" spans="1:18" x14ac:dyDescent="0.25">
      <c r="A386" s="8">
        <v>42389</v>
      </c>
      <c r="B386" s="9">
        <v>0.31855324074074076</v>
      </c>
      <c r="C386" s="9">
        <v>0.66090277777777773</v>
      </c>
      <c r="D386" s="10">
        <v>-6.6</v>
      </c>
      <c r="E386" s="11">
        <v>90.1</v>
      </c>
      <c r="F386">
        <f t="shared" si="60"/>
        <v>1</v>
      </c>
      <c r="G386" s="6">
        <f t="shared" si="61"/>
        <v>8.2163888888888863</v>
      </c>
      <c r="H386">
        <f t="shared" si="71"/>
        <v>500</v>
      </c>
      <c r="I386" s="18">
        <f t="shared" si="62"/>
        <v>9.9000000000000088E-2</v>
      </c>
      <c r="J386">
        <f t="shared" si="63"/>
        <v>2.0335562500000011</v>
      </c>
      <c r="K386">
        <f t="shared" si="64"/>
        <v>0.43918055555555563</v>
      </c>
      <c r="L386" s="18">
        <f t="shared" si="65"/>
        <v>6.9</v>
      </c>
      <c r="M386" s="17">
        <f t="shared" si="66"/>
        <v>12.139180555555555</v>
      </c>
      <c r="N386" s="16">
        <f t="shared" si="67"/>
        <v>-10.105624305555555</v>
      </c>
      <c r="O386">
        <f t="shared" si="68"/>
        <v>5.0528121527777774</v>
      </c>
      <c r="P386">
        <f t="shared" si="69"/>
        <v>0</v>
      </c>
      <c r="Q386">
        <f>SUM($P$2:P386)-SUM($O$2:O386)+SUM($R$2:R385)</f>
        <v>-74.156082930555499</v>
      </c>
      <c r="R386">
        <f t="shared" si="70"/>
        <v>0</v>
      </c>
    </row>
    <row r="387" spans="1:18" x14ac:dyDescent="0.25">
      <c r="A387" s="12">
        <v>42390</v>
      </c>
      <c r="B387" s="13">
        <v>0.31770833333333331</v>
      </c>
      <c r="C387" s="13">
        <v>0.66216435185185185</v>
      </c>
      <c r="D387" s="14">
        <v>-8.1</v>
      </c>
      <c r="E387" s="15" t="s">
        <v>43</v>
      </c>
      <c r="F387">
        <f t="shared" ref="F387:F450" si="72">MONTH(A387)</f>
        <v>1</v>
      </c>
      <c r="G387" s="6">
        <f t="shared" ref="G387:G450" si="73">(C387-B387)*24</f>
        <v>8.2669444444444444</v>
      </c>
      <c r="H387">
        <f t="shared" si="71"/>
        <v>500</v>
      </c>
      <c r="I387" s="18">
        <f t="shared" ref="I387:I450" si="74">1-E387/100</f>
        <v>0.17000000000000004</v>
      </c>
      <c r="J387">
        <f t="shared" ref="J387:J450" si="75">($S$5*H387*$S$3*G387*I387)/1000</f>
        <v>3.5134513888888894</v>
      </c>
      <c r="K387">
        <f t="shared" ref="K387:K450" si="76">IF(G387&lt;17,50*(17-G387)/1000,0)</f>
        <v>0.43665277777777778</v>
      </c>
      <c r="L387" s="18">
        <f t="shared" ref="L387:L450" si="77">IF(D387&gt;=21,0,(21-D387)*250/1000)</f>
        <v>7.2750000000000004</v>
      </c>
      <c r="M387" s="17">
        <f t="shared" ref="M387:M450" si="78">$S$7+K387+L387</f>
        <v>12.511652777777778</v>
      </c>
      <c r="N387" s="16">
        <f t="shared" ref="N387:N450" si="79">J387-M387</f>
        <v>-8.998201388888889</v>
      </c>
      <c r="O387">
        <f t="shared" ref="O387:O450" si="80">IF(N387&lt;0,ABS(N387)*0.5,0)</f>
        <v>4.4991006944444445</v>
      </c>
      <c r="P387">
        <f t="shared" ref="P387:P450" si="81">IF(N387&gt;0,N387*0.2,0)</f>
        <v>0</v>
      </c>
      <c r="Q387">
        <f>SUM($P$2:P387)-SUM($O$2:O387)+SUM($R$2:R386)</f>
        <v>-78.65518362499995</v>
      </c>
      <c r="R387">
        <f t="shared" ref="R387:R450" si="82">-IF(F388&lt;&gt;F387,ROUND(Q387,2),0)</f>
        <v>0</v>
      </c>
    </row>
    <row r="388" spans="1:18" x14ac:dyDescent="0.25">
      <c r="A388" s="8">
        <v>42391</v>
      </c>
      <c r="B388" s="9">
        <v>0.3168287037037037</v>
      </c>
      <c r="C388" s="9">
        <v>0.66343750000000001</v>
      </c>
      <c r="D388" s="10">
        <v>-5.9</v>
      </c>
      <c r="E388" s="11">
        <v>83.9</v>
      </c>
      <c r="F388">
        <f t="shared" si="72"/>
        <v>1</v>
      </c>
      <c r="G388" s="6">
        <f t="shared" si="73"/>
        <v>8.3186111111111121</v>
      </c>
      <c r="H388">
        <f t="shared" ref="H388:H451" si="83">IF(F388&gt;F387,IF(F388=7,H387,IF(F388&lt;7,H387+100,H387-100)),H387)</f>
        <v>500</v>
      </c>
      <c r="I388" s="18">
        <f t="shared" si="74"/>
        <v>0.16099999999999992</v>
      </c>
      <c r="J388">
        <f t="shared" si="75"/>
        <v>3.3482409722222211</v>
      </c>
      <c r="K388">
        <f t="shared" si="76"/>
        <v>0.4340694444444444</v>
      </c>
      <c r="L388" s="18">
        <f t="shared" si="77"/>
        <v>6.7249999999999996</v>
      </c>
      <c r="M388" s="17">
        <f t="shared" si="78"/>
        <v>11.959069444444443</v>
      </c>
      <c r="N388" s="16">
        <f t="shared" si="79"/>
        <v>-8.6108284722222219</v>
      </c>
      <c r="O388">
        <f t="shared" si="80"/>
        <v>4.305414236111111</v>
      </c>
      <c r="P388">
        <f t="shared" si="81"/>
        <v>0</v>
      </c>
      <c r="Q388">
        <f>SUM($P$2:P388)-SUM($O$2:O388)+SUM($R$2:R387)</f>
        <v>-82.960597861111069</v>
      </c>
      <c r="R388">
        <f t="shared" si="82"/>
        <v>0</v>
      </c>
    </row>
    <row r="389" spans="1:18" x14ac:dyDescent="0.25">
      <c r="A389" s="12">
        <v>42392</v>
      </c>
      <c r="B389" s="13">
        <v>0.31592592592592594</v>
      </c>
      <c r="C389" s="13">
        <v>0.66473379629629625</v>
      </c>
      <c r="D389" s="14">
        <v>-8.5</v>
      </c>
      <c r="E389" s="15">
        <v>32.5</v>
      </c>
      <c r="F389">
        <f t="shared" si="72"/>
        <v>1</v>
      </c>
      <c r="G389" s="6">
        <f t="shared" si="73"/>
        <v>8.3713888888888874</v>
      </c>
      <c r="H389">
        <f t="shared" si="83"/>
        <v>500</v>
      </c>
      <c r="I389" s="18">
        <f t="shared" si="74"/>
        <v>0.67500000000000004</v>
      </c>
      <c r="J389">
        <f t="shared" si="75"/>
        <v>14.126718749999998</v>
      </c>
      <c r="K389">
        <f t="shared" si="76"/>
        <v>0.43143055555555565</v>
      </c>
      <c r="L389" s="18">
        <f t="shared" si="77"/>
        <v>7.375</v>
      </c>
      <c r="M389" s="17">
        <f t="shared" si="78"/>
        <v>12.606430555555555</v>
      </c>
      <c r="N389" s="16">
        <f t="shared" si="79"/>
        <v>1.5202881944444435</v>
      </c>
      <c r="O389">
        <f t="shared" si="80"/>
        <v>0</v>
      </c>
      <c r="P389">
        <f t="shared" si="81"/>
        <v>0.3040576388888887</v>
      </c>
      <c r="Q389">
        <f>SUM($P$2:P389)-SUM($O$2:O389)+SUM($R$2:R388)</f>
        <v>-82.656540222222134</v>
      </c>
      <c r="R389">
        <f t="shared" si="82"/>
        <v>0</v>
      </c>
    </row>
    <row r="390" spans="1:18" x14ac:dyDescent="0.25">
      <c r="A390" s="8">
        <v>42393</v>
      </c>
      <c r="B390" s="9">
        <v>0.31498842592592591</v>
      </c>
      <c r="C390" s="9">
        <v>0.6660300925925926</v>
      </c>
      <c r="D390" s="10">
        <v>-5.7</v>
      </c>
      <c r="E390" s="11" t="s">
        <v>42</v>
      </c>
      <c r="F390">
        <f t="shared" si="72"/>
        <v>1</v>
      </c>
      <c r="G390" s="6">
        <f t="shared" si="73"/>
        <v>8.4250000000000007</v>
      </c>
      <c r="H390">
        <f t="shared" si="83"/>
        <v>500</v>
      </c>
      <c r="I390" s="18">
        <f t="shared" si="74"/>
        <v>6.9999999999999951E-2</v>
      </c>
      <c r="J390">
        <f t="shared" si="75"/>
        <v>1.4743749999999989</v>
      </c>
      <c r="K390">
        <f t="shared" si="76"/>
        <v>0.42874999999999996</v>
      </c>
      <c r="L390" s="18">
        <f t="shared" si="77"/>
        <v>6.6749999999999998</v>
      </c>
      <c r="M390" s="17">
        <f t="shared" si="78"/>
        <v>11.903749999999999</v>
      </c>
      <c r="N390" s="16">
        <f t="shared" si="79"/>
        <v>-10.429375</v>
      </c>
      <c r="O390">
        <f t="shared" si="80"/>
        <v>5.2146875000000001</v>
      </c>
      <c r="P390">
        <f t="shared" si="81"/>
        <v>0</v>
      </c>
      <c r="Q390">
        <f>SUM($P$2:P390)-SUM($O$2:O390)+SUM($R$2:R389)</f>
        <v>-87.871227722222216</v>
      </c>
      <c r="R390">
        <f t="shared" si="82"/>
        <v>0</v>
      </c>
    </row>
    <row r="391" spans="1:18" x14ac:dyDescent="0.25">
      <c r="A391" s="12">
        <v>42394</v>
      </c>
      <c r="B391" s="13">
        <v>0.3140162037037037</v>
      </c>
      <c r="C391" s="13">
        <v>0.66734953703703703</v>
      </c>
      <c r="D391" s="14">
        <v>1.1000000000000001</v>
      </c>
      <c r="E391" s="15">
        <v>93.9</v>
      </c>
      <c r="F391">
        <f t="shared" si="72"/>
        <v>1</v>
      </c>
      <c r="G391" s="6">
        <f t="shared" si="73"/>
        <v>8.48</v>
      </c>
      <c r="H391">
        <f t="shared" si="83"/>
        <v>500</v>
      </c>
      <c r="I391" s="18">
        <f t="shared" si="74"/>
        <v>6.0999999999999943E-2</v>
      </c>
      <c r="J391">
        <f t="shared" si="75"/>
        <v>1.293199999999999</v>
      </c>
      <c r="K391">
        <f t="shared" si="76"/>
        <v>0.42599999999999999</v>
      </c>
      <c r="L391" s="18">
        <f t="shared" si="77"/>
        <v>4.9749999999999996</v>
      </c>
      <c r="M391" s="17">
        <f t="shared" si="78"/>
        <v>10.201000000000001</v>
      </c>
      <c r="N391" s="16">
        <f t="shared" si="79"/>
        <v>-8.9078000000000017</v>
      </c>
      <c r="O391">
        <f t="shared" si="80"/>
        <v>4.4539000000000009</v>
      </c>
      <c r="P391">
        <f t="shared" si="81"/>
        <v>0</v>
      </c>
      <c r="Q391">
        <f>SUM($P$2:P391)-SUM($O$2:O391)+SUM($R$2:R390)</f>
        <v>-92.325127722222192</v>
      </c>
      <c r="R391">
        <f t="shared" si="82"/>
        <v>0</v>
      </c>
    </row>
    <row r="392" spans="1:18" x14ac:dyDescent="0.25">
      <c r="A392" s="8">
        <v>42395</v>
      </c>
      <c r="B392" s="9">
        <v>0.31302083333333336</v>
      </c>
      <c r="C392" s="9">
        <v>0.66866898148148146</v>
      </c>
      <c r="D392" s="10">
        <v>2.4</v>
      </c>
      <c r="E392" s="11">
        <v>92.3</v>
      </c>
      <c r="F392">
        <f t="shared" si="72"/>
        <v>1</v>
      </c>
      <c r="G392" s="6">
        <f t="shared" si="73"/>
        <v>8.535555555555554</v>
      </c>
      <c r="H392">
        <f t="shared" si="83"/>
        <v>500</v>
      </c>
      <c r="I392" s="18">
        <f t="shared" si="74"/>
        <v>7.7000000000000068E-2</v>
      </c>
      <c r="J392">
        <f t="shared" si="75"/>
        <v>1.6430944444444455</v>
      </c>
      <c r="K392">
        <f t="shared" si="76"/>
        <v>0.42322222222222228</v>
      </c>
      <c r="L392" s="18">
        <f t="shared" si="77"/>
        <v>4.6500000000000004</v>
      </c>
      <c r="M392" s="17">
        <f t="shared" si="78"/>
        <v>9.8732222222222212</v>
      </c>
      <c r="N392" s="16">
        <f t="shared" si="79"/>
        <v>-8.2301277777777759</v>
      </c>
      <c r="O392">
        <f t="shared" si="80"/>
        <v>4.115063888888888</v>
      </c>
      <c r="P392">
        <f t="shared" si="81"/>
        <v>0</v>
      </c>
      <c r="Q392">
        <f>SUM($P$2:P392)-SUM($O$2:O392)+SUM($R$2:R391)</f>
        <v>-96.440191611111004</v>
      </c>
      <c r="R392">
        <f t="shared" si="82"/>
        <v>0</v>
      </c>
    </row>
    <row r="393" spans="1:18" x14ac:dyDescent="0.25">
      <c r="A393" s="12">
        <v>42396</v>
      </c>
      <c r="B393" s="13">
        <v>0.31199074074074074</v>
      </c>
      <c r="C393" s="13">
        <v>0.67001157407407408</v>
      </c>
      <c r="D393" s="14" t="s">
        <v>17</v>
      </c>
      <c r="E393" s="15">
        <v>93.1</v>
      </c>
      <c r="F393">
        <f t="shared" si="72"/>
        <v>1</v>
      </c>
      <c r="G393" s="6">
        <f t="shared" si="73"/>
        <v>8.5925000000000011</v>
      </c>
      <c r="H393">
        <f t="shared" si="83"/>
        <v>500</v>
      </c>
      <c r="I393" s="18">
        <f t="shared" si="74"/>
        <v>6.9000000000000061E-2</v>
      </c>
      <c r="J393">
        <f t="shared" si="75"/>
        <v>1.4822062500000015</v>
      </c>
      <c r="K393">
        <f t="shared" si="76"/>
        <v>0.42037499999999994</v>
      </c>
      <c r="L393" s="18">
        <f t="shared" si="77"/>
        <v>0</v>
      </c>
      <c r="M393" s="17">
        <f t="shared" si="78"/>
        <v>5.2203749999999998</v>
      </c>
      <c r="N393" s="16">
        <f t="shared" si="79"/>
        <v>-3.738168749999998</v>
      </c>
      <c r="O393">
        <f t="shared" si="80"/>
        <v>1.869084374999999</v>
      </c>
      <c r="P393">
        <f t="shared" si="81"/>
        <v>0</v>
      </c>
      <c r="Q393">
        <f>SUM($P$2:P393)-SUM($O$2:O393)+SUM($R$2:R392)</f>
        <v>-98.309275986110947</v>
      </c>
      <c r="R393">
        <f t="shared" si="82"/>
        <v>0</v>
      </c>
    </row>
    <row r="394" spans="1:18" x14ac:dyDescent="0.25">
      <c r="A394" s="8">
        <v>42397</v>
      </c>
      <c r="B394" s="9">
        <v>0.31093749999999998</v>
      </c>
      <c r="C394" s="9">
        <v>0.6713541666666667</v>
      </c>
      <c r="D394" s="10">
        <v>5.9</v>
      </c>
      <c r="E394" s="11">
        <v>66.099999999999994</v>
      </c>
      <c r="F394">
        <f t="shared" si="72"/>
        <v>1</v>
      </c>
      <c r="G394" s="6">
        <f t="shared" si="73"/>
        <v>8.6500000000000021</v>
      </c>
      <c r="H394">
        <f t="shared" si="83"/>
        <v>500</v>
      </c>
      <c r="I394" s="18">
        <f t="shared" si="74"/>
        <v>0.33900000000000008</v>
      </c>
      <c r="J394">
        <f t="shared" si="75"/>
        <v>7.3308750000000025</v>
      </c>
      <c r="K394">
        <f t="shared" si="76"/>
        <v>0.41749999999999987</v>
      </c>
      <c r="L394" s="18">
        <f t="shared" si="77"/>
        <v>3.7749999999999999</v>
      </c>
      <c r="M394" s="17">
        <f t="shared" si="78"/>
        <v>8.9924999999999997</v>
      </c>
      <c r="N394" s="16">
        <f t="shared" si="79"/>
        <v>-1.6616249999999972</v>
      </c>
      <c r="O394">
        <f t="shared" si="80"/>
        <v>0.83081249999999862</v>
      </c>
      <c r="P394">
        <f t="shared" si="81"/>
        <v>0</v>
      </c>
      <c r="Q394">
        <f>SUM($P$2:P394)-SUM($O$2:O394)+SUM($R$2:R393)</f>
        <v>-99.14008848611104</v>
      </c>
      <c r="R394">
        <f t="shared" si="82"/>
        <v>0</v>
      </c>
    </row>
    <row r="395" spans="1:18" x14ac:dyDescent="0.25">
      <c r="A395" s="12">
        <v>42398</v>
      </c>
      <c r="B395" s="13">
        <v>0.30986111111111109</v>
      </c>
      <c r="C395" s="13">
        <v>0.67270833333333335</v>
      </c>
      <c r="D395" s="14">
        <v>2.8</v>
      </c>
      <c r="E395" s="15">
        <v>49.5</v>
      </c>
      <c r="F395">
        <f t="shared" si="72"/>
        <v>1</v>
      </c>
      <c r="G395" s="6">
        <f t="shared" si="73"/>
        <v>8.7083333333333339</v>
      </c>
      <c r="H395">
        <f t="shared" si="83"/>
        <v>500</v>
      </c>
      <c r="I395" s="18">
        <f t="shared" si="74"/>
        <v>0.505</v>
      </c>
      <c r="J395">
        <f t="shared" si="75"/>
        <v>10.994270833333333</v>
      </c>
      <c r="K395">
        <f t="shared" si="76"/>
        <v>0.4145833333333333</v>
      </c>
      <c r="L395" s="18">
        <f t="shared" si="77"/>
        <v>4.55</v>
      </c>
      <c r="M395" s="17">
        <f t="shared" si="78"/>
        <v>9.7645833333333343</v>
      </c>
      <c r="N395" s="16">
        <f t="shared" si="79"/>
        <v>1.2296874999999989</v>
      </c>
      <c r="O395">
        <f t="shared" si="80"/>
        <v>0</v>
      </c>
      <c r="P395">
        <f t="shared" si="81"/>
        <v>0.24593749999999981</v>
      </c>
      <c r="Q395">
        <f>SUM($P$2:P395)-SUM($O$2:O395)+SUM($R$2:R394)</f>
        <v>-98.894150986110958</v>
      </c>
      <c r="R395">
        <f t="shared" si="82"/>
        <v>0</v>
      </c>
    </row>
    <row r="396" spans="1:18" x14ac:dyDescent="0.25">
      <c r="A396" s="8">
        <v>42399</v>
      </c>
      <c r="B396" s="9">
        <v>0.30875000000000002</v>
      </c>
      <c r="C396" s="9">
        <v>0.67406250000000001</v>
      </c>
      <c r="D396" s="10">
        <v>5.9</v>
      </c>
      <c r="E396" s="11">
        <v>93.6</v>
      </c>
      <c r="F396">
        <f t="shared" si="72"/>
        <v>1</v>
      </c>
      <c r="G396" s="6">
        <f t="shared" si="73"/>
        <v>8.7675000000000001</v>
      </c>
      <c r="H396">
        <f t="shared" si="83"/>
        <v>500</v>
      </c>
      <c r="I396" s="18">
        <f t="shared" si="74"/>
        <v>6.4000000000000057E-2</v>
      </c>
      <c r="J396">
        <f t="shared" si="75"/>
        <v>1.4028000000000014</v>
      </c>
      <c r="K396">
        <f t="shared" si="76"/>
        <v>0.41162500000000002</v>
      </c>
      <c r="L396" s="18">
        <f t="shared" si="77"/>
        <v>3.7749999999999999</v>
      </c>
      <c r="M396" s="17">
        <f t="shared" si="78"/>
        <v>8.9866250000000001</v>
      </c>
      <c r="N396" s="16">
        <f t="shared" si="79"/>
        <v>-7.5838249999999992</v>
      </c>
      <c r="O396">
        <f t="shared" si="80"/>
        <v>3.7919124999999996</v>
      </c>
      <c r="P396">
        <f t="shared" si="81"/>
        <v>0</v>
      </c>
      <c r="Q396">
        <f>SUM($P$2:P396)-SUM($O$2:O396)+SUM($R$2:R395)</f>
        <v>-102.68606348611092</v>
      </c>
      <c r="R396">
        <f t="shared" si="82"/>
        <v>0</v>
      </c>
    </row>
    <row r="397" spans="1:18" x14ac:dyDescent="0.25">
      <c r="A397" s="12">
        <v>42400</v>
      </c>
      <c r="B397" s="13">
        <v>0.30761574074074072</v>
      </c>
      <c r="C397" s="13">
        <v>0.6754282407407407</v>
      </c>
      <c r="D397" s="14">
        <v>2.8</v>
      </c>
      <c r="E397" s="15">
        <v>88.1</v>
      </c>
      <c r="F397">
        <f t="shared" si="72"/>
        <v>1</v>
      </c>
      <c r="G397" s="6">
        <f t="shared" si="73"/>
        <v>8.8275000000000006</v>
      </c>
      <c r="H397">
        <f t="shared" si="83"/>
        <v>500</v>
      </c>
      <c r="I397" s="18">
        <f t="shared" si="74"/>
        <v>0.11900000000000011</v>
      </c>
      <c r="J397">
        <f t="shared" si="75"/>
        <v>2.6261812500000024</v>
      </c>
      <c r="K397">
        <f t="shared" si="76"/>
        <v>0.40862500000000002</v>
      </c>
      <c r="L397" s="18">
        <f t="shared" si="77"/>
        <v>4.55</v>
      </c>
      <c r="M397" s="17">
        <f t="shared" si="78"/>
        <v>9.7586249999999986</v>
      </c>
      <c r="N397" s="16">
        <f t="shared" si="79"/>
        <v>-7.1324437499999966</v>
      </c>
      <c r="O397">
        <f t="shared" si="80"/>
        <v>3.5662218749999983</v>
      </c>
      <c r="P397">
        <f t="shared" si="81"/>
        <v>0</v>
      </c>
      <c r="Q397">
        <f>SUM($P$2:P397)-SUM($O$2:O397)+SUM($R$2:R396)</f>
        <v>-106.25228536111092</v>
      </c>
      <c r="R397">
        <f t="shared" si="82"/>
        <v>106.25</v>
      </c>
    </row>
    <row r="398" spans="1:18" x14ac:dyDescent="0.25">
      <c r="A398" s="8">
        <v>42401</v>
      </c>
      <c r="B398" s="9">
        <v>0.30645833333333333</v>
      </c>
      <c r="C398" s="9">
        <v>0.67679398148148151</v>
      </c>
      <c r="D398" s="10">
        <v>2.1</v>
      </c>
      <c r="E398" s="11" t="s">
        <v>24</v>
      </c>
      <c r="F398">
        <f t="shared" si="72"/>
        <v>2</v>
      </c>
      <c r="G398" s="6">
        <f t="shared" si="73"/>
        <v>8.8880555555555567</v>
      </c>
      <c r="H398">
        <f t="shared" si="83"/>
        <v>600</v>
      </c>
      <c r="I398" s="18">
        <f t="shared" si="74"/>
        <v>0.10999999999999999</v>
      </c>
      <c r="J398">
        <f t="shared" si="75"/>
        <v>2.9330583333333333</v>
      </c>
      <c r="K398">
        <f t="shared" si="76"/>
        <v>0.40559722222222216</v>
      </c>
      <c r="L398" s="18">
        <f t="shared" si="77"/>
        <v>4.7249999999999996</v>
      </c>
      <c r="M398" s="17">
        <f t="shared" si="78"/>
        <v>9.9305972222222216</v>
      </c>
      <c r="N398" s="16">
        <f t="shared" si="79"/>
        <v>-6.9975388888888883</v>
      </c>
      <c r="O398">
        <f t="shared" si="80"/>
        <v>3.4987694444444442</v>
      </c>
      <c r="P398">
        <f t="shared" si="81"/>
        <v>0</v>
      </c>
      <c r="Q398">
        <f>SUM($P$2:P398)-SUM($O$2:O398)+SUM($R$2:R397)</f>
        <v>-3.5010548055553272</v>
      </c>
      <c r="R398">
        <f t="shared" si="82"/>
        <v>0</v>
      </c>
    </row>
    <row r="399" spans="1:18" x14ac:dyDescent="0.25">
      <c r="A399" s="12">
        <v>42402</v>
      </c>
      <c r="B399" s="13">
        <v>0.30527777777777776</v>
      </c>
      <c r="C399" s="13">
        <v>0.67817129629629624</v>
      </c>
      <c r="D399" s="14">
        <v>6.6</v>
      </c>
      <c r="E399" s="15">
        <v>89.2</v>
      </c>
      <c r="F399">
        <f t="shared" si="72"/>
        <v>2</v>
      </c>
      <c r="G399" s="6">
        <f t="shared" si="73"/>
        <v>8.9494444444444436</v>
      </c>
      <c r="H399">
        <f t="shared" si="83"/>
        <v>600</v>
      </c>
      <c r="I399" s="18">
        <f t="shared" si="74"/>
        <v>0.10799999999999998</v>
      </c>
      <c r="J399">
        <f t="shared" si="75"/>
        <v>2.8996199999999996</v>
      </c>
      <c r="K399">
        <f t="shared" si="76"/>
        <v>0.40252777777777782</v>
      </c>
      <c r="L399" s="18">
        <f t="shared" si="77"/>
        <v>3.6</v>
      </c>
      <c r="M399" s="17">
        <f t="shared" si="78"/>
        <v>8.8025277777777777</v>
      </c>
      <c r="N399" s="16">
        <f t="shared" si="79"/>
        <v>-5.9029077777777781</v>
      </c>
      <c r="O399">
        <f t="shared" si="80"/>
        <v>2.951453888888889</v>
      </c>
      <c r="P399">
        <f t="shared" si="81"/>
        <v>0</v>
      </c>
      <c r="Q399">
        <f>SUM($P$2:P399)-SUM($O$2:O399)+SUM($R$2:R398)</f>
        <v>-6.452508694444191</v>
      </c>
      <c r="R399">
        <f t="shared" si="82"/>
        <v>0</v>
      </c>
    </row>
    <row r="400" spans="1:18" x14ac:dyDescent="0.25">
      <c r="A400" s="8">
        <v>42403</v>
      </c>
      <c r="B400" s="9">
        <v>0.30407407407407405</v>
      </c>
      <c r="C400" s="9">
        <v>0.67956018518518524</v>
      </c>
      <c r="D400" s="10" t="s">
        <v>17</v>
      </c>
      <c r="E400" s="11">
        <v>81.599999999999994</v>
      </c>
      <c r="F400">
        <f t="shared" si="72"/>
        <v>2</v>
      </c>
      <c r="G400" s="6">
        <f t="shared" si="73"/>
        <v>9.0116666666666685</v>
      </c>
      <c r="H400">
        <f t="shared" si="83"/>
        <v>600</v>
      </c>
      <c r="I400" s="18">
        <f t="shared" si="74"/>
        <v>0.18400000000000005</v>
      </c>
      <c r="J400">
        <f t="shared" si="75"/>
        <v>4.9744400000000022</v>
      </c>
      <c r="K400">
        <f t="shared" si="76"/>
        <v>0.39941666666666659</v>
      </c>
      <c r="L400" s="18">
        <f t="shared" si="77"/>
        <v>0</v>
      </c>
      <c r="M400" s="17">
        <f t="shared" si="78"/>
        <v>5.1994166666666661</v>
      </c>
      <c r="N400" s="16">
        <f t="shared" si="79"/>
        <v>-0.22497666666666394</v>
      </c>
      <c r="O400">
        <f t="shared" si="80"/>
        <v>0.11248833333333197</v>
      </c>
      <c r="P400">
        <f t="shared" si="81"/>
        <v>0</v>
      </c>
      <c r="Q400">
        <f>SUM($P$2:P400)-SUM($O$2:O400)+SUM($R$2:R399)</f>
        <v>-6.564997027777622</v>
      </c>
      <c r="R400">
        <f t="shared" si="82"/>
        <v>0</v>
      </c>
    </row>
    <row r="401" spans="1:18" x14ac:dyDescent="0.25">
      <c r="A401" s="12">
        <v>42404</v>
      </c>
      <c r="B401" s="13">
        <v>0.30284722222222221</v>
      </c>
      <c r="C401" s="13">
        <v>0.68093749999999997</v>
      </c>
      <c r="D401" s="14">
        <v>1.4</v>
      </c>
      <c r="E401" s="15">
        <v>78.599999999999994</v>
      </c>
      <c r="F401">
        <f t="shared" si="72"/>
        <v>2</v>
      </c>
      <c r="G401" s="6">
        <f t="shared" si="73"/>
        <v>9.0741666666666667</v>
      </c>
      <c r="H401">
        <f t="shared" si="83"/>
        <v>600</v>
      </c>
      <c r="I401" s="18">
        <f t="shared" si="74"/>
        <v>0.21400000000000008</v>
      </c>
      <c r="J401">
        <f t="shared" si="75"/>
        <v>5.8256150000000027</v>
      </c>
      <c r="K401">
        <f t="shared" si="76"/>
        <v>0.39629166666666671</v>
      </c>
      <c r="L401" s="18">
        <f t="shared" si="77"/>
        <v>4.9000000000000004</v>
      </c>
      <c r="M401" s="17">
        <f t="shared" si="78"/>
        <v>10.096291666666666</v>
      </c>
      <c r="N401" s="16">
        <f t="shared" si="79"/>
        <v>-4.2706766666666631</v>
      </c>
      <c r="O401">
        <f t="shared" si="80"/>
        <v>2.1353383333333316</v>
      </c>
      <c r="P401">
        <f t="shared" si="81"/>
        <v>0</v>
      </c>
      <c r="Q401">
        <f>SUM($P$2:P401)-SUM($O$2:O401)+SUM($R$2:R400)</f>
        <v>-8.7003353611108878</v>
      </c>
      <c r="R401">
        <f t="shared" si="82"/>
        <v>0</v>
      </c>
    </row>
    <row r="402" spans="1:18" x14ac:dyDescent="0.25">
      <c r="A402" s="8">
        <v>42405</v>
      </c>
      <c r="B402" s="9">
        <v>0.30159722222222224</v>
      </c>
      <c r="C402" s="9">
        <v>0.68232638888888886</v>
      </c>
      <c r="D402" s="10">
        <v>0.6</v>
      </c>
      <c r="E402" s="11">
        <v>64.099999999999994</v>
      </c>
      <c r="F402">
        <f t="shared" si="72"/>
        <v>2</v>
      </c>
      <c r="G402" s="6">
        <f t="shared" si="73"/>
        <v>9.1374999999999993</v>
      </c>
      <c r="H402">
        <f t="shared" si="83"/>
        <v>600</v>
      </c>
      <c r="I402" s="18">
        <f t="shared" si="74"/>
        <v>0.3590000000000001</v>
      </c>
      <c r="J402">
        <f t="shared" si="75"/>
        <v>9.8410875000000022</v>
      </c>
      <c r="K402">
        <f t="shared" si="76"/>
        <v>0.39312500000000006</v>
      </c>
      <c r="L402" s="18">
        <f t="shared" si="77"/>
        <v>5.0999999999999996</v>
      </c>
      <c r="M402" s="17">
        <f t="shared" si="78"/>
        <v>10.293125</v>
      </c>
      <c r="N402" s="16">
        <f t="shared" si="79"/>
        <v>-0.45203749999999765</v>
      </c>
      <c r="O402">
        <f t="shared" si="80"/>
        <v>0.22601874999999882</v>
      </c>
      <c r="P402">
        <f t="shared" si="81"/>
        <v>0</v>
      </c>
      <c r="Q402">
        <f>SUM($P$2:P402)-SUM($O$2:O402)+SUM($R$2:R401)</f>
        <v>-8.926354111110868</v>
      </c>
      <c r="R402">
        <f t="shared" si="82"/>
        <v>0</v>
      </c>
    </row>
    <row r="403" spans="1:18" x14ac:dyDescent="0.25">
      <c r="A403" s="12">
        <v>42406</v>
      </c>
      <c r="B403" s="13">
        <v>0.30032407407407408</v>
      </c>
      <c r="C403" s="13">
        <v>0.68371527777777774</v>
      </c>
      <c r="D403" s="14">
        <v>1.7</v>
      </c>
      <c r="E403" s="15">
        <v>93.6</v>
      </c>
      <c r="F403">
        <f t="shared" si="72"/>
        <v>2</v>
      </c>
      <c r="G403" s="6">
        <f t="shared" si="73"/>
        <v>9.2013888888888875</v>
      </c>
      <c r="H403">
        <f t="shared" si="83"/>
        <v>600</v>
      </c>
      <c r="I403" s="18">
        <f t="shared" si="74"/>
        <v>6.4000000000000057E-2</v>
      </c>
      <c r="J403">
        <f t="shared" si="75"/>
        <v>1.7666666666666682</v>
      </c>
      <c r="K403">
        <f t="shared" si="76"/>
        <v>0.38993055555555561</v>
      </c>
      <c r="L403" s="18">
        <f t="shared" si="77"/>
        <v>4.8250000000000002</v>
      </c>
      <c r="M403" s="17">
        <f t="shared" si="78"/>
        <v>10.014930555555555</v>
      </c>
      <c r="N403" s="16">
        <f t="shared" si="79"/>
        <v>-8.2482638888888875</v>
      </c>
      <c r="O403">
        <f t="shared" si="80"/>
        <v>4.1241319444444438</v>
      </c>
      <c r="P403">
        <f t="shared" si="81"/>
        <v>0</v>
      </c>
      <c r="Q403">
        <f>SUM($P$2:P403)-SUM($O$2:O403)+SUM($R$2:R402)</f>
        <v>-13.050486055555325</v>
      </c>
      <c r="R403">
        <f t="shared" si="82"/>
        <v>0</v>
      </c>
    </row>
    <row r="404" spans="1:18" x14ac:dyDescent="0.25">
      <c r="A404" s="8">
        <v>42407</v>
      </c>
      <c r="B404" s="9">
        <v>0.29902777777777778</v>
      </c>
      <c r="C404" s="9">
        <v>0.68510416666666663</v>
      </c>
      <c r="D404" s="10">
        <v>3.3</v>
      </c>
      <c r="E404" s="11">
        <v>15.2</v>
      </c>
      <c r="F404">
        <f t="shared" si="72"/>
        <v>2</v>
      </c>
      <c r="G404" s="6">
        <f t="shared" si="73"/>
        <v>9.2658333333333331</v>
      </c>
      <c r="H404">
        <f t="shared" si="83"/>
        <v>600</v>
      </c>
      <c r="I404" s="18">
        <f t="shared" si="74"/>
        <v>0.84799999999999998</v>
      </c>
      <c r="J404">
        <f t="shared" si="75"/>
        <v>23.572279999999999</v>
      </c>
      <c r="K404">
        <f t="shared" si="76"/>
        <v>0.38670833333333338</v>
      </c>
      <c r="L404" s="18">
        <f t="shared" si="77"/>
        <v>4.4249999999999998</v>
      </c>
      <c r="M404" s="17">
        <f t="shared" si="78"/>
        <v>9.6117083333333326</v>
      </c>
      <c r="N404" s="16">
        <f t="shared" si="79"/>
        <v>13.960571666666667</v>
      </c>
      <c r="O404">
        <f t="shared" si="80"/>
        <v>0</v>
      </c>
      <c r="P404">
        <f t="shared" si="81"/>
        <v>2.7921143333333336</v>
      </c>
      <c r="Q404">
        <f>SUM($P$2:P404)-SUM($O$2:O404)+SUM($R$2:R403)</f>
        <v>-10.258371722222023</v>
      </c>
      <c r="R404">
        <f t="shared" si="82"/>
        <v>0</v>
      </c>
    </row>
    <row r="405" spans="1:18" x14ac:dyDescent="0.25">
      <c r="A405" s="12">
        <v>42408</v>
      </c>
      <c r="B405" s="13">
        <v>0.29771990740740739</v>
      </c>
      <c r="C405" s="13">
        <v>0.68650462962962966</v>
      </c>
      <c r="D405" s="14">
        <v>4.5</v>
      </c>
      <c r="E405" s="15">
        <v>56.6</v>
      </c>
      <c r="F405">
        <f t="shared" si="72"/>
        <v>2</v>
      </c>
      <c r="G405" s="6">
        <f t="shared" si="73"/>
        <v>9.3308333333333344</v>
      </c>
      <c r="H405">
        <f t="shared" si="83"/>
        <v>600</v>
      </c>
      <c r="I405" s="18">
        <f t="shared" si="74"/>
        <v>0.43399999999999994</v>
      </c>
      <c r="J405">
        <f t="shared" si="75"/>
        <v>12.148745000000002</v>
      </c>
      <c r="K405">
        <f t="shared" si="76"/>
        <v>0.38345833333333323</v>
      </c>
      <c r="L405" s="18">
        <f t="shared" si="77"/>
        <v>4.125</v>
      </c>
      <c r="M405" s="17">
        <f t="shared" si="78"/>
        <v>9.3084583333333342</v>
      </c>
      <c r="N405" s="16">
        <f t="shared" si="79"/>
        <v>2.8402866666666675</v>
      </c>
      <c r="O405">
        <f t="shared" si="80"/>
        <v>0</v>
      </c>
      <c r="P405">
        <f t="shared" si="81"/>
        <v>0.56805733333333353</v>
      </c>
      <c r="Q405">
        <f>SUM($P$2:P405)-SUM($O$2:O405)+SUM($R$2:R404)</f>
        <v>-9.6903143888886234</v>
      </c>
      <c r="R405">
        <f t="shared" si="82"/>
        <v>0</v>
      </c>
    </row>
    <row r="406" spans="1:18" x14ac:dyDescent="0.25">
      <c r="A406" s="8">
        <v>42409</v>
      </c>
      <c r="B406" s="9">
        <v>0.29638888888888887</v>
      </c>
      <c r="C406" s="9">
        <v>0.68789351851851854</v>
      </c>
      <c r="D406" s="10">
        <v>6.2</v>
      </c>
      <c r="E406" s="11">
        <v>78.5</v>
      </c>
      <c r="F406">
        <f t="shared" si="72"/>
        <v>2</v>
      </c>
      <c r="G406" s="6">
        <f t="shared" si="73"/>
        <v>9.3961111111111126</v>
      </c>
      <c r="H406">
        <f t="shared" si="83"/>
        <v>600</v>
      </c>
      <c r="I406" s="18">
        <f t="shared" si="74"/>
        <v>0.21499999999999997</v>
      </c>
      <c r="J406">
        <f t="shared" si="75"/>
        <v>6.0604916666666666</v>
      </c>
      <c r="K406">
        <f t="shared" si="76"/>
        <v>0.38019444444444433</v>
      </c>
      <c r="L406" s="18">
        <f t="shared" si="77"/>
        <v>3.7</v>
      </c>
      <c r="M406" s="17">
        <f t="shared" si="78"/>
        <v>8.8801944444444452</v>
      </c>
      <c r="N406" s="16">
        <f t="shared" si="79"/>
        <v>-2.8197027777777786</v>
      </c>
      <c r="O406">
        <f t="shared" si="80"/>
        <v>1.4098513888888893</v>
      </c>
      <c r="P406">
        <f t="shared" si="81"/>
        <v>0</v>
      </c>
      <c r="Q406">
        <f>SUM($P$2:P406)-SUM($O$2:O406)+SUM($R$2:R405)</f>
        <v>-11.100165777777534</v>
      </c>
      <c r="R406">
        <f t="shared" si="82"/>
        <v>0</v>
      </c>
    </row>
    <row r="407" spans="1:18" x14ac:dyDescent="0.25">
      <c r="A407" s="12">
        <v>42410</v>
      </c>
      <c r="B407" s="13">
        <v>0.29503472222222221</v>
      </c>
      <c r="C407" s="13">
        <v>0.68929398148148147</v>
      </c>
      <c r="D407" s="14">
        <v>5.2</v>
      </c>
      <c r="E407" s="15">
        <v>97.8</v>
      </c>
      <c r="F407">
        <f t="shared" si="72"/>
        <v>2</v>
      </c>
      <c r="G407" s="6">
        <f t="shared" si="73"/>
        <v>9.4622222222222216</v>
      </c>
      <c r="H407">
        <f t="shared" si="83"/>
        <v>600</v>
      </c>
      <c r="I407" s="18">
        <f t="shared" si="74"/>
        <v>2.200000000000002E-2</v>
      </c>
      <c r="J407">
        <f t="shared" si="75"/>
        <v>0.6245066666666671</v>
      </c>
      <c r="K407">
        <f t="shared" si="76"/>
        <v>0.37688888888888894</v>
      </c>
      <c r="L407" s="18">
        <f t="shared" si="77"/>
        <v>3.95</v>
      </c>
      <c r="M407" s="17">
        <f t="shared" si="78"/>
        <v>9.1268888888888888</v>
      </c>
      <c r="N407" s="16">
        <f t="shared" si="79"/>
        <v>-8.5023822222222218</v>
      </c>
      <c r="O407">
        <f t="shared" si="80"/>
        <v>4.2511911111111109</v>
      </c>
      <c r="P407">
        <f t="shared" si="81"/>
        <v>0</v>
      </c>
      <c r="Q407">
        <f>SUM($P$2:P407)-SUM($O$2:O407)+SUM($R$2:R406)</f>
        <v>-15.351356888888631</v>
      </c>
      <c r="R407">
        <f t="shared" si="82"/>
        <v>0</v>
      </c>
    </row>
    <row r="408" spans="1:18" x14ac:dyDescent="0.25">
      <c r="A408" s="8">
        <v>42411</v>
      </c>
      <c r="B408" s="9">
        <v>0.29366898148148146</v>
      </c>
      <c r="C408" s="9">
        <v>0.69068287037037035</v>
      </c>
      <c r="D408" s="10">
        <v>1.1000000000000001</v>
      </c>
      <c r="E408" s="11">
        <v>95.6</v>
      </c>
      <c r="F408">
        <f t="shared" si="72"/>
        <v>2</v>
      </c>
      <c r="G408" s="6">
        <f t="shared" si="73"/>
        <v>9.5283333333333324</v>
      </c>
      <c r="H408">
        <f t="shared" si="83"/>
        <v>600</v>
      </c>
      <c r="I408" s="18">
        <f t="shared" si="74"/>
        <v>4.4000000000000039E-2</v>
      </c>
      <c r="J408">
        <f t="shared" si="75"/>
        <v>1.257740000000001</v>
      </c>
      <c r="K408">
        <f t="shared" si="76"/>
        <v>0.37358333333333338</v>
      </c>
      <c r="L408" s="18">
        <f t="shared" si="77"/>
        <v>4.9749999999999996</v>
      </c>
      <c r="M408" s="17">
        <f t="shared" si="78"/>
        <v>10.148583333333333</v>
      </c>
      <c r="N408" s="16">
        <f t="shared" si="79"/>
        <v>-8.8908433333333328</v>
      </c>
      <c r="O408">
        <f t="shared" si="80"/>
        <v>4.4454216666666664</v>
      </c>
      <c r="P408">
        <f t="shared" si="81"/>
        <v>0</v>
      </c>
      <c r="Q408">
        <f>SUM($P$2:P408)-SUM($O$2:O408)+SUM($R$2:R407)</f>
        <v>-19.796778555555306</v>
      </c>
      <c r="R408">
        <f t="shared" si="82"/>
        <v>0</v>
      </c>
    </row>
    <row r="409" spans="1:18" x14ac:dyDescent="0.25">
      <c r="A409" s="12">
        <v>42412</v>
      </c>
      <c r="B409" s="13">
        <v>0.29228009259259258</v>
      </c>
      <c r="C409" s="13">
        <v>0.69207175925925923</v>
      </c>
      <c r="D409" s="14" t="s">
        <v>7</v>
      </c>
      <c r="E409" s="15">
        <v>92.5</v>
      </c>
      <c r="F409">
        <f t="shared" si="72"/>
        <v>2</v>
      </c>
      <c r="G409" s="6">
        <f t="shared" si="73"/>
        <v>9.5949999999999989</v>
      </c>
      <c r="H409">
        <f t="shared" si="83"/>
        <v>600</v>
      </c>
      <c r="I409" s="18">
        <f t="shared" si="74"/>
        <v>7.4999999999999956E-2</v>
      </c>
      <c r="J409">
        <f t="shared" si="75"/>
        <v>2.1588749999999988</v>
      </c>
      <c r="K409">
        <f t="shared" si="76"/>
        <v>0.37025000000000008</v>
      </c>
      <c r="L409" s="18">
        <f t="shared" si="77"/>
        <v>0</v>
      </c>
      <c r="M409" s="17">
        <f t="shared" si="78"/>
        <v>5.1702500000000002</v>
      </c>
      <c r="N409" s="16">
        <f t="shared" si="79"/>
        <v>-3.0113750000000015</v>
      </c>
      <c r="O409">
        <f t="shared" si="80"/>
        <v>1.5056875000000007</v>
      </c>
      <c r="P409">
        <f t="shared" si="81"/>
        <v>0</v>
      </c>
      <c r="Q409">
        <f>SUM($P$2:P409)-SUM($O$2:O409)+SUM($R$2:R408)</f>
        <v>-21.302466055555328</v>
      </c>
      <c r="R409">
        <f t="shared" si="82"/>
        <v>0</v>
      </c>
    </row>
    <row r="410" spans="1:18" x14ac:dyDescent="0.25">
      <c r="A410" s="8">
        <v>42413</v>
      </c>
      <c r="B410" s="9">
        <v>0.29087962962962965</v>
      </c>
      <c r="C410" s="9">
        <v>0.69347222222222227</v>
      </c>
      <c r="D410" s="10">
        <v>0.9</v>
      </c>
      <c r="E410" s="11">
        <v>93.1</v>
      </c>
      <c r="F410">
        <f t="shared" si="72"/>
        <v>2</v>
      </c>
      <c r="G410" s="6">
        <f t="shared" si="73"/>
        <v>9.6622222222222227</v>
      </c>
      <c r="H410">
        <f t="shared" si="83"/>
        <v>600</v>
      </c>
      <c r="I410" s="18">
        <f t="shared" si="74"/>
        <v>6.9000000000000061E-2</v>
      </c>
      <c r="J410">
        <f t="shared" si="75"/>
        <v>2.0000800000000019</v>
      </c>
      <c r="K410">
        <f t="shared" si="76"/>
        <v>0.36688888888888888</v>
      </c>
      <c r="L410" s="18">
        <f t="shared" si="77"/>
        <v>5.0250000000000004</v>
      </c>
      <c r="M410" s="17">
        <f t="shared" si="78"/>
        <v>10.19188888888889</v>
      </c>
      <c r="N410" s="16">
        <f t="shared" si="79"/>
        <v>-8.1918088888888878</v>
      </c>
      <c r="O410">
        <f t="shared" si="80"/>
        <v>4.0959044444444439</v>
      </c>
      <c r="P410">
        <f t="shared" si="81"/>
        <v>0</v>
      </c>
      <c r="Q410">
        <f>SUM($P$2:P410)-SUM($O$2:O410)+SUM($R$2:R409)</f>
        <v>-25.398370499999714</v>
      </c>
      <c r="R410">
        <f t="shared" si="82"/>
        <v>0</v>
      </c>
    </row>
    <row r="411" spans="1:18" x14ac:dyDescent="0.25">
      <c r="A411" s="12">
        <v>42414</v>
      </c>
      <c r="B411" s="13">
        <v>0.28945601851851854</v>
      </c>
      <c r="C411" s="13">
        <v>0.69486111111111115</v>
      </c>
      <c r="D411" s="14">
        <v>1.6</v>
      </c>
      <c r="E411" s="15">
        <v>89.4</v>
      </c>
      <c r="F411">
        <f t="shared" si="72"/>
        <v>2</v>
      </c>
      <c r="G411" s="6">
        <f t="shared" si="73"/>
        <v>9.7297222222222217</v>
      </c>
      <c r="H411">
        <f t="shared" si="83"/>
        <v>600</v>
      </c>
      <c r="I411" s="18">
        <f t="shared" si="74"/>
        <v>0.10599999999999998</v>
      </c>
      <c r="J411">
        <f t="shared" si="75"/>
        <v>3.0940516666666658</v>
      </c>
      <c r="K411">
        <f t="shared" si="76"/>
        <v>0.36351388888888891</v>
      </c>
      <c r="L411" s="18">
        <f t="shared" si="77"/>
        <v>4.8499999999999996</v>
      </c>
      <c r="M411" s="17">
        <f t="shared" si="78"/>
        <v>10.013513888888887</v>
      </c>
      <c r="N411" s="16">
        <f t="shared" si="79"/>
        <v>-6.9194622222222222</v>
      </c>
      <c r="O411">
        <f t="shared" si="80"/>
        <v>3.4597311111111111</v>
      </c>
      <c r="P411">
        <f t="shared" si="81"/>
        <v>0</v>
      </c>
      <c r="Q411">
        <f>SUM($P$2:P411)-SUM($O$2:O411)+SUM($R$2:R410)</f>
        <v>-28.858101611110897</v>
      </c>
      <c r="R411">
        <f t="shared" si="82"/>
        <v>0</v>
      </c>
    </row>
    <row r="412" spans="1:18" x14ac:dyDescent="0.25">
      <c r="A412" s="8">
        <v>42415</v>
      </c>
      <c r="B412" s="9">
        <v>0.28802083333333334</v>
      </c>
      <c r="C412" s="9">
        <v>0.69625000000000004</v>
      </c>
      <c r="D412" s="10">
        <v>3.4</v>
      </c>
      <c r="E412" s="11">
        <v>78.400000000000006</v>
      </c>
      <c r="F412">
        <f t="shared" si="72"/>
        <v>2</v>
      </c>
      <c r="G412" s="6">
        <f t="shared" si="73"/>
        <v>9.7975000000000012</v>
      </c>
      <c r="H412">
        <f t="shared" si="83"/>
        <v>600</v>
      </c>
      <c r="I412" s="18">
        <f t="shared" si="74"/>
        <v>0.21599999999999997</v>
      </c>
      <c r="J412">
        <f t="shared" si="75"/>
        <v>6.3487799999999996</v>
      </c>
      <c r="K412">
        <f t="shared" si="76"/>
        <v>0.36012499999999992</v>
      </c>
      <c r="L412" s="18">
        <f t="shared" si="77"/>
        <v>4.4000000000000004</v>
      </c>
      <c r="M412" s="17">
        <f t="shared" si="78"/>
        <v>9.5601249999999993</v>
      </c>
      <c r="N412" s="16">
        <f t="shared" si="79"/>
        <v>-3.2113449999999997</v>
      </c>
      <c r="O412">
        <f t="shared" si="80"/>
        <v>1.6056724999999998</v>
      </c>
      <c r="P412">
        <f t="shared" si="81"/>
        <v>0</v>
      </c>
      <c r="Q412">
        <f>SUM($P$2:P412)-SUM($O$2:O412)+SUM($R$2:R411)</f>
        <v>-30.463774111110865</v>
      </c>
      <c r="R412">
        <f t="shared" si="82"/>
        <v>0</v>
      </c>
    </row>
    <row r="413" spans="1:18" x14ac:dyDescent="0.25">
      <c r="A413" s="12">
        <v>42416</v>
      </c>
      <c r="B413" s="13">
        <v>0.28657407407407409</v>
      </c>
      <c r="C413" s="13">
        <v>0.69763888888888892</v>
      </c>
      <c r="D413" s="14">
        <v>1.4</v>
      </c>
      <c r="E413" s="15">
        <v>73.8</v>
      </c>
      <c r="F413">
        <f t="shared" si="72"/>
        <v>2</v>
      </c>
      <c r="G413" s="6">
        <f t="shared" si="73"/>
        <v>9.8655555555555559</v>
      </c>
      <c r="H413">
        <f t="shared" si="83"/>
        <v>600</v>
      </c>
      <c r="I413" s="18">
        <f t="shared" si="74"/>
        <v>0.26200000000000001</v>
      </c>
      <c r="J413">
        <f t="shared" si="75"/>
        <v>7.7543266666666675</v>
      </c>
      <c r="K413">
        <f t="shared" si="76"/>
        <v>0.35672222222222222</v>
      </c>
      <c r="L413" s="18">
        <f t="shared" si="77"/>
        <v>4.9000000000000004</v>
      </c>
      <c r="M413" s="17">
        <f t="shared" si="78"/>
        <v>10.056722222222223</v>
      </c>
      <c r="N413" s="16">
        <f t="shared" si="79"/>
        <v>-2.302395555555556</v>
      </c>
      <c r="O413">
        <f t="shared" si="80"/>
        <v>1.151197777777778</v>
      </c>
      <c r="P413">
        <f t="shared" si="81"/>
        <v>0</v>
      </c>
      <c r="Q413">
        <f>SUM($P$2:P413)-SUM($O$2:O413)+SUM($R$2:R412)</f>
        <v>-31.614971888888704</v>
      </c>
      <c r="R413">
        <f t="shared" si="82"/>
        <v>0</v>
      </c>
    </row>
    <row r="414" spans="1:18" x14ac:dyDescent="0.25">
      <c r="A414" s="8">
        <v>42417</v>
      </c>
      <c r="B414" s="9">
        <v>0.28510416666666666</v>
      </c>
      <c r="C414" s="9">
        <v>0.6990277777777778</v>
      </c>
      <c r="D414" s="10">
        <v>-1.3</v>
      </c>
      <c r="E414" s="11">
        <v>21.4</v>
      </c>
      <c r="F414">
        <f t="shared" si="72"/>
        <v>2</v>
      </c>
      <c r="G414" s="6">
        <f t="shared" si="73"/>
        <v>9.9341666666666679</v>
      </c>
      <c r="H414">
        <f t="shared" si="83"/>
        <v>600</v>
      </c>
      <c r="I414" s="18">
        <f t="shared" si="74"/>
        <v>0.78600000000000003</v>
      </c>
      <c r="J414">
        <f t="shared" si="75"/>
        <v>23.424765000000004</v>
      </c>
      <c r="K414">
        <f t="shared" si="76"/>
        <v>0.35329166666666662</v>
      </c>
      <c r="L414" s="18">
        <f t="shared" si="77"/>
        <v>5.5750000000000002</v>
      </c>
      <c r="M414" s="17">
        <f t="shared" si="78"/>
        <v>10.728291666666667</v>
      </c>
      <c r="N414" s="16">
        <f t="shared" si="79"/>
        <v>12.696473333333337</v>
      </c>
      <c r="O414">
        <f t="shared" si="80"/>
        <v>0</v>
      </c>
      <c r="P414">
        <f t="shared" si="81"/>
        <v>2.5392946666666676</v>
      </c>
      <c r="Q414">
        <f>SUM($P$2:P414)-SUM($O$2:O414)+SUM($R$2:R413)</f>
        <v>-29.075677222222112</v>
      </c>
      <c r="R414">
        <f t="shared" si="82"/>
        <v>0</v>
      </c>
    </row>
    <row r="415" spans="1:18" x14ac:dyDescent="0.25">
      <c r="A415" s="12">
        <v>42418</v>
      </c>
      <c r="B415" s="13">
        <v>0.28362268518518519</v>
      </c>
      <c r="C415" s="13">
        <v>0.70040509259259254</v>
      </c>
      <c r="D415" s="14">
        <v>2.6</v>
      </c>
      <c r="E415" s="15">
        <v>92.9</v>
      </c>
      <c r="F415">
        <f t="shared" si="72"/>
        <v>2</v>
      </c>
      <c r="G415" s="6">
        <f t="shared" si="73"/>
        <v>10.002777777777776</v>
      </c>
      <c r="H415">
        <f t="shared" si="83"/>
        <v>600</v>
      </c>
      <c r="I415" s="18">
        <f t="shared" si="74"/>
        <v>7.0999999999999952E-2</v>
      </c>
      <c r="J415">
        <f t="shared" si="75"/>
        <v>2.1305916666666649</v>
      </c>
      <c r="K415">
        <f t="shared" si="76"/>
        <v>0.34986111111111118</v>
      </c>
      <c r="L415" s="18">
        <f t="shared" si="77"/>
        <v>4.5999999999999996</v>
      </c>
      <c r="M415" s="17">
        <f t="shared" si="78"/>
        <v>9.7498611111111106</v>
      </c>
      <c r="N415" s="16">
        <f t="shared" si="79"/>
        <v>-7.6192694444444458</v>
      </c>
      <c r="O415">
        <f t="shared" si="80"/>
        <v>3.8096347222222229</v>
      </c>
      <c r="P415">
        <f t="shared" si="81"/>
        <v>0</v>
      </c>
      <c r="Q415">
        <f>SUM($P$2:P415)-SUM($O$2:O415)+SUM($R$2:R414)</f>
        <v>-32.885311944444311</v>
      </c>
      <c r="R415">
        <f t="shared" si="82"/>
        <v>0</v>
      </c>
    </row>
    <row r="416" spans="1:18" x14ac:dyDescent="0.25">
      <c r="A416" s="8">
        <v>42419</v>
      </c>
      <c r="B416" s="9">
        <v>0.28212962962962962</v>
      </c>
      <c r="C416" s="9">
        <v>0.70179398148148153</v>
      </c>
      <c r="D416" s="10" t="s">
        <v>11</v>
      </c>
      <c r="E416" s="11">
        <v>97.4</v>
      </c>
      <c r="F416">
        <f t="shared" si="72"/>
        <v>2</v>
      </c>
      <c r="G416" s="6">
        <f t="shared" si="73"/>
        <v>10.071944444444446</v>
      </c>
      <c r="H416">
        <f t="shared" si="83"/>
        <v>600</v>
      </c>
      <c r="I416" s="18">
        <f t="shared" si="74"/>
        <v>2.5999999999999912E-2</v>
      </c>
      <c r="J416">
        <f t="shared" si="75"/>
        <v>0.78561166666666415</v>
      </c>
      <c r="K416">
        <f t="shared" si="76"/>
        <v>0.34640277777777773</v>
      </c>
      <c r="L416" s="18">
        <f t="shared" si="77"/>
        <v>0</v>
      </c>
      <c r="M416" s="17">
        <f t="shared" si="78"/>
        <v>5.1464027777777774</v>
      </c>
      <c r="N416" s="16">
        <f t="shared" si="79"/>
        <v>-4.3607911111111131</v>
      </c>
      <c r="O416">
        <f t="shared" si="80"/>
        <v>2.1803955555555565</v>
      </c>
      <c r="P416">
        <f t="shared" si="81"/>
        <v>0</v>
      </c>
      <c r="Q416">
        <f>SUM($P$2:P416)-SUM($O$2:O416)+SUM($R$2:R415)</f>
        <v>-35.065707499999803</v>
      </c>
      <c r="R416">
        <f t="shared" si="82"/>
        <v>0</v>
      </c>
    </row>
    <row r="417" spans="1:18" x14ac:dyDescent="0.25">
      <c r="A417" s="12">
        <v>42420</v>
      </c>
      <c r="B417" s="13">
        <v>0.28062500000000001</v>
      </c>
      <c r="C417" s="13">
        <v>0.70317129629629627</v>
      </c>
      <c r="D417" s="14">
        <v>0.4</v>
      </c>
      <c r="E417" s="15" t="s">
        <v>44</v>
      </c>
      <c r="F417">
        <f t="shared" si="72"/>
        <v>2</v>
      </c>
      <c r="G417" s="6">
        <f t="shared" si="73"/>
        <v>10.14111111111111</v>
      </c>
      <c r="H417">
        <f t="shared" si="83"/>
        <v>600</v>
      </c>
      <c r="I417" s="18">
        <f t="shared" si="74"/>
        <v>5.0000000000000044E-2</v>
      </c>
      <c r="J417">
        <f t="shared" si="75"/>
        <v>1.5211666666666679</v>
      </c>
      <c r="K417">
        <f t="shared" si="76"/>
        <v>0.3429444444444445</v>
      </c>
      <c r="L417" s="18">
        <f t="shared" si="77"/>
        <v>5.15</v>
      </c>
      <c r="M417" s="17">
        <f t="shared" si="78"/>
        <v>10.292944444444444</v>
      </c>
      <c r="N417" s="16">
        <f t="shared" si="79"/>
        <v>-8.7717777777777766</v>
      </c>
      <c r="O417">
        <f t="shared" si="80"/>
        <v>4.3858888888888883</v>
      </c>
      <c r="P417">
        <f t="shared" si="81"/>
        <v>0</v>
      </c>
      <c r="Q417">
        <f>SUM($P$2:P417)-SUM($O$2:O417)+SUM($R$2:R416)</f>
        <v>-39.451596388888788</v>
      </c>
      <c r="R417">
        <f t="shared" si="82"/>
        <v>0</v>
      </c>
    </row>
    <row r="418" spans="1:18" x14ac:dyDescent="0.25">
      <c r="A418" s="8">
        <v>42421</v>
      </c>
      <c r="B418" s="9">
        <v>0.27909722222222222</v>
      </c>
      <c r="C418" s="9">
        <v>0.70454861111111111</v>
      </c>
      <c r="D418" s="10">
        <v>2.2000000000000002</v>
      </c>
      <c r="E418" s="11">
        <v>89.2</v>
      </c>
      <c r="F418">
        <f t="shared" si="72"/>
        <v>2</v>
      </c>
      <c r="G418" s="6">
        <f t="shared" si="73"/>
        <v>10.210833333333333</v>
      </c>
      <c r="H418">
        <f t="shared" si="83"/>
        <v>600</v>
      </c>
      <c r="I418" s="18">
        <f t="shared" si="74"/>
        <v>0.10799999999999998</v>
      </c>
      <c r="J418">
        <f t="shared" si="75"/>
        <v>3.3083099999999996</v>
      </c>
      <c r="K418">
        <f t="shared" si="76"/>
        <v>0.33945833333333331</v>
      </c>
      <c r="L418" s="18">
        <f t="shared" si="77"/>
        <v>4.7</v>
      </c>
      <c r="M418" s="17">
        <f t="shared" si="78"/>
        <v>9.839458333333333</v>
      </c>
      <c r="N418" s="16">
        <f t="shared" si="79"/>
        <v>-6.5311483333333333</v>
      </c>
      <c r="O418">
        <f t="shared" si="80"/>
        <v>3.2655741666666667</v>
      </c>
      <c r="P418">
        <f t="shared" si="81"/>
        <v>0</v>
      </c>
      <c r="Q418">
        <f>SUM($P$2:P418)-SUM($O$2:O418)+SUM($R$2:R417)</f>
        <v>-42.717170555555413</v>
      </c>
      <c r="R418">
        <f t="shared" si="82"/>
        <v>0</v>
      </c>
    </row>
    <row r="419" spans="1:18" x14ac:dyDescent="0.25">
      <c r="A419" s="12">
        <v>42422</v>
      </c>
      <c r="B419" s="13">
        <v>0.27756944444444442</v>
      </c>
      <c r="C419" s="13">
        <v>0.70591435185185181</v>
      </c>
      <c r="D419" s="14">
        <v>4.5999999999999996</v>
      </c>
      <c r="E419" s="15">
        <v>93.8</v>
      </c>
      <c r="F419">
        <f t="shared" si="72"/>
        <v>2</v>
      </c>
      <c r="G419" s="6">
        <f t="shared" si="73"/>
        <v>10.280277777777776</v>
      </c>
      <c r="H419">
        <f t="shared" si="83"/>
        <v>600</v>
      </c>
      <c r="I419" s="18">
        <f t="shared" si="74"/>
        <v>6.2000000000000055E-2</v>
      </c>
      <c r="J419">
        <f t="shared" si="75"/>
        <v>1.9121316666666681</v>
      </c>
      <c r="K419">
        <f t="shared" si="76"/>
        <v>0.33598611111111121</v>
      </c>
      <c r="L419" s="18">
        <f t="shared" si="77"/>
        <v>4.0999999999999996</v>
      </c>
      <c r="M419" s="17">
        <f t="shared" si="78"/>
        <v>9.2359861111111101</v>
      </c>
      <c r="N419" s="16">
        <f t="shared" si="79"/>
        <v>-7.323854444444442</v>
      </c>
      <c r="O419">
        <f t="shared" si="80"/>
        <v>3.661927222222221</v>
      </c>
      <c r="P419">
        <f t="shared" si="81"/>
        <v>0</v>
      </c>
      <c r="Q419">
        <f>SUM($P$2:P419)-SUM($O$2:O419)+SUM($R$2:R418)</f>
        <v>-46.379097777777702</v>
      </c>
      <c r="R419">
        <f t="shared" si="82"/>
        <v>0</v>
      </c>
    </row>
    <row r="420" spans="1:18" x14ac:dyDescent="0.25">
      <c r="A420" s="8">
        <v>42423</v>
      </c>
      <c r="B420" s="9">
        <v>0.2760185185185185</v>
      </c>
      <c r="C420" s="9">
        <v>0.70729166666666665</v>
      </c>
      <c r="D420" s="10">
        <v>3.3</v>
      </c>
      <c r="E420" s="11">
        <v>78.7</v>
      </c>
      <c r="F420">
        <f t="shared" si="72"/>
        <v>2</v>
      </c>
      <c r="G420" s="6">
        <f t="shared" si="73"/>
        <v>10.350555555555555</v>
      </c>
      <c r="H420">
        <f t="shared" si="83"/>
        <v>600</v>
      </c>
      <c r="I420" s="18">
        <f t="shared" si="74"/>
        <v>0.21299999999999997</v>
      </c>
      <c r="J420">
        <f t="shared" si="75"/>
        <v>6.6140049999999979</v>
      </c>
      <c r="K420">
        <f t="shared" si="76"/>
        <v>0.33247222222222222</v>
      </c>
      <c r="L420" s="18">
        <f t="shared" si="77"/>
        <v>4.4249999999999998</v>
      </c>
      <c r="M420" s="17">
        <f t="shared" si="78"/>
        <v>9.5574722222222217</v>
      </c>
      <c r="N420" s="16">
        <f t="shared" si="79"/>
        <v>-2.9434672222222238</v>
      </c>
      <c r="O420">
        <f t="shared" si="80"/>
        <v>1.4717336111111119</v>
      </c>
      <c r="P420">
        <f t="shared" si="81"/>
        <v>0</v>
      </c>
      <c r="Q420">
        <f>SUM($P$2:P420)-SUM($O$2:O420)+SUM($R$2:R419)</f>
        <v>-47.850831388888764</v>
      </c>
      <c r="R420">
        <f t="shared" si="82"/>
        <v>0</v>
      </c>
    </row>
    <row r="421" spans="1:18" x14ac:dyDescent="0.25">
      <c r="A421" s="12">
        <v>42424</v>
      </c>
      <c r="B421" s="13">
        <v>0.27446759259259257</v>
      </c>
      <c r="C421" s="13">
        <v>0.70865740740740746</v>
      </c>
      <c r="D421" s="14">
        <v>1.8</v>
      </c>
      <c r="E421" s="15">
        <v>87.7</v>
      </c>
      <c r="F421">
        <f t="shared" si="72"/>
        <v>2</v>
      </c>
      <c r="G421" s="6">
        <f t="shared" si="73"/>
        <v>10.420555555555557</v>
      </c>
      <c r="H421">
        <f t="shared" si="83"/>
        <v>600</v>
      </c>
      <c r="I421" s="18">
        <f t="shared" si="74"/>
        <v>0.123</v>
      </c>
      <c r="J421">
        <f t="shared" si="75"/>
        <v>3.8451850000000003</v>
      </c>
      <c r="K421">
        <f t="shared" si="76"/>
        <v>0.32897222222222211</v>
      </c>
      <c r="L421" s="18">
        <f t="shared" si="77"/>
        <v>4.8</v>
      </c>
      <c r="M421" s="17">
        <f t="shared" si="78"/>
        <v>9.928972222222221</v>
      </c>
      <c r="N421" s="16">
        <f t="shared" si="79"/>
        <v>-6.0837872222222202</v>
      </c>
      <c r="O421">
        <f t="shared" si="80"/>
        <v>3.0418936111111101</v>
      </c>
      <c r="P421">
        <f t="shared" si="81"/>
        <v>0</v>
      </c>
      <c r="Q421">
        <f>SUM($P$2:P421)-SUM($O$2:O421)+SUM($R$2:R420)</f>
        <v>-50.892724999999814</v>
      </c>
      <c r="R421">
        <f t="shared" si="82"/>
        <v>0</v>
      </c>
    </row>
    <row r="422" spans="1:18" x14ac:dyDescent="0.25">
      <c r="A422" s="8">
        <v>42425</v>
      </c>
      <c r="B422" s="9">
        <v>0.2729050925925926</v>
      </c>
      <c r="C422" s="9">
        <v>0.71001157407407411</v>
      </c>
      <c r="D422" s="10">
        <v>0.1</v>
      </c>
      <c r="E422" s="11">
        <v>69.5</v>
      </c>
      <c r="F422">
        <f t="shared" si="72"/>
        <v>2</v>
      </c>
      <c r="G422" s="6">
        <f t="shared" si="73"/>
        <v>10.490555555555556</v>
      </c>
      <c r="H422">
        <f t="shared" si="83"/>
        <v>600</v>
      </c>
      <c r="I422" s="18">
        <f t="shared" si="74"/>
        <v>0.30500000000000005</v>
      </c>
      <c r="J422">
        <f t="shared" si="75"/>
        <v>9.5988583333333359</v>
      </c>
      <c r="K422">
        <f t="shared" si="76"/>
        <v>0.32547222222222222</v>
      </c>
      <c r="L422" s="18">
        <f t="shared" si="77"/>
        <v>5.2249999999999996</v>
      </c>
      <c r="M422" s="17">
        <f t="shared" si="78"/>
        <v>10.350472222222223</v>
      </c>
      <c r="N422" s="16">
        <f t="shared" si="79"/>
        <v>-0.75161388888888681</v>
      </c>
      <c r="O422">
        <f t="shared" si="80"/>
        <v>0.3758069444444434</v>
      </c>
      <c r="P422">
        <f t="shared" si="81"/>
        <v>0</v>
      </c>
      <c r="Q422">
        <f>SUM($P$2:P422)-SUM($O$2:O422)+SUM($R$2:R421)</f>
        <v>-51.268531944444362</v>
      </c>
      <c r="R422">
        <f t="shared" si="82"/>
        <v>0</v>
      </c>
    </row>
    <row r="423" spans="1:18" x14ac:dyDescent="0.25">
      <c r="A423" s="12">
        <v>42426</v>
      </c>
      <c r="B423" s="13">
        <v>0.27131944444444445</v>
      </c>
      <c r="C423" s="13">
        <v>0.71137731481481481</v>
      </c>
      <c r="D423" s="14">
        <v>-0.6</v>
      </c>
      <c r="E423" s="15">
        <v>67.2</v>
      </c>
      <c r="F423">
        <f t="shared" si="72"/>
        <v>2</v>
      </c>
      <c r="G423" s="6">
        <f t="shared" si="73"/>
        <v>10.561388888888889</v>
      </c>
      <c r="H423">
        <f t="shared" si="83"/>
        <v>600</v>
      </c>
      <c r="I423" s="18">
        <f t="shared" si="74"/>
        <v>0.32799999999999996</v>
      </c>
      <c r="J423">
        <f t="shared" si="75"/>
        <v>10.392406666666666</v>
      </c>
      <c r="K423">
        <f t="shared" si="76"/>
        <v>0.32193055555555555</v>
      </c>
      <c r="L423" s="18">
        <f t="shared" si="77"/>
        <v>5.4</v>
      </c>
      <c r="M423" s="17">
        <f t="shared" si="78"/>
        <v>10.521930555555556</v>
      </c>
      <c r="N423" s="16">
        <f t="shared" si="79"/>
        <v>-0.12952388888889033</v>
      </c>
      <c r="O423">
        <f t="shared" si="80"/>
        <v>6.4761944444445163E-2</v>
      </c>
      <c r="P423">
        <f t="shared" si="81"/>
        <v>0</v>
      </c>
      <c r="Q423">
        <f>SUM($P$2:P423)-SUM($O$2:O423)+SUM($R$2:R422)</f>
        <v>-51.333293888888761</v>
      </c>
      <c r="R423">
        <f t="shared" si="82"/>
        <v>0</v>
      </c>
    </row>
    <row r="424" spans="1:18" x14ac:dyDescent="0.25">
      <c r="A424" s="8">
        <v>42427</v>
      </c>
      <c r="B424" s="9">
        <v>0.26973379629629629</v>
      </c>
      <c r="C424" s="9">
        <v>0.71273148148148147</v>
      </c>
      <c r="D424" s="10">
        <v>-0.9</v>
      </c>
      <c r="E424" s="11">
        <v>83.9</v>
      </c>
      <c r="F424">
        <f t="shared" si="72"/>
        <v>2</v>
      </c>
      <c r="G424" s="6">
        <f t="shared" si="73"/>
        <v>10.631944444444445</v>
      </c>
      <c r="H424">
        <f t="shared" si="83"/>
        <v>600</v>
      </c>
      <c r="I424" s="18">
        <f t="shared" si="74"/>
        <v>0.16099999999999992</v>
      </c>
      <c r="J424">
        <f t="shared" si="75"/>
        <v>5.1352291666666643</v>
      </c>
      <c r="K424">
        <f t="shared" si="76"/>
        <v>0.31840277777777776</v>
      </c>
      <c r="L424" s="18">
        <f t="shared" si="77"/>
        <v>5.4749999999999996</v>
      </c>
      <c r="M424" s="17">
        <f t="shared" si="78"/>
        <v>10.593402777777778</v>
      </c>
      <c r="N424" s="16">
        <f t="shared" si="79"/>
        <v>-5.4581736111111132</v>
      </c>
      <c r="O424">
        <f t="shared" si="80"/>
        <v>2.7290868055555566</v>
      </c>
      <c r="P424">
        <f t="shared" si="81"/>
        <v>0</v>
      </c>
      <c r="Q424">
        <f>SUM($P$2:P424)-SUM($O$2:O424)+SUM($R$2:R423)</f>
        <v>-54.0623806944443</v>
      </c>
      <c r="R424">
        <f t="shared" si="82"/>
        <v>0</v>
      </c>
    </row>
    <row r="425" spans="1:18" x14ac:dyDescent="0.25">
      <c r="A425" s="12">
        <v>42428</v>
      </c>
      <c r="B425" s="13">
        <v>0.2681365740740741</v>
      </c>
      <c r="C425" s="13">
        <v>0.71408564814814812</v>
      </c>
      <c r="D425" s="14">
        <v>-0.7</v>
      </c>
      <c r="E425" s="15">
        <v>93.5</v>
      </c>
      <c r="F425">
        <f t="shared" si="72"/>
        <v>2</v>
      </c>
      <c r="G425" s="6">
        <f t="shared" si="73"/>
        <v>10.702777777777776</v>
      </c>
      <c r="H425">
        <f t="shared" si="83"/>
        <v>600</v>
      </c>
      <c r="I425" s="18">
        <f t="shared" si="74"/>
        <v>6.4999999999999947E-2</v>
      </c>
      <c r="J425">
        <f t="shared" si="75"/>
        <v>2.0870416666666647</v>
      </c>
      <c r="K425">
        <f t="shared" si="76"/>
        <v>0.3148611111111112</v>
      </c>
      <c r="L425" s="18">
        <f t="shared" si="77"/>
        <v>5.4249999999999998</v>
      </c>
      <c r="M425" s="17">
        <f t="shared" si="78"/>
        <v>10.539861111111112</v>
      </c>
      <c r="N425" s="16">
        <f t="shared" si="79"/>
        <v>-8.4528194444444473</v>
      </c>
      <c r="O425">
        <f t="shared" si="80"/>
        <v>4.2264097222222237</v>
      </c>
      <c r="P425">
        <f t="shared" si="81"/>
        <v>0</v>
      </c>
      <c r="Q425">
        <f>SUM($P$2:P425)-SUM($O$2:O425)+SUM($R$2:R424)</f>
        <v>-58.288790416666529</v>
      </c>
      <c r="R425">
        <f t="shared" si="82"/>
        <v>0</v>
      </c>
    </row>
    <row r="426" spans="1:18" x14ac:dyDescent="0.25">
      <c r="A426" s="8">
        <v>42429</v>
      </c>
      <c r="B426" s="9">
        <v>0.26653935185185185</v>
      </c>
      <c r="C426" s="9">
        <v>0.71543981481481478</v>
      </c>
      <c r="D426" s="10">
        <v>-0.8</v>
      </c>
      <c r="E426" s="11">
        <v>87.4</v>
      </c>
      <c r="F426">
        <f t="shared" si="72"/>
        <v>2</v>
      </c>
      <c r="G426" s="6">
        <f t="shared" si="73"/>
        <v>10.77361111111111</v>
      </c>
      <c r="H426">
        <f t="shared" si="83"/>
        <v>600</v>
      </c>
      <c r="I426" s="18">
        <f t="shared" si="74"/>
        <v>0.12599999999999989</v>
      </c>
      <c r="J426">
        <f t="shared" si="75"/>
        <v>4.0724249999999964</v>
      </c>
      <c r="K426">
        <f t="shared" si="76"/>
        <v>0.31131944444444448</v>
      </c>
      <c r="L426" s="18">
        <f t="shared" si="77"/>
        <v>5.45</v>
      </c>
      <c r="M426" s="17">
        <f t="shared" si="78"/>
        <v>10.561319444444443</v>
      </c>
      <c r="N426" s="16">
        <f t="shared" si="79"/>
        <v>-6.4888944444444467</v>
      </c>
      <c r="O426">
        <f t="shared" si="80"/>
        <v>3.2444472222222234</v>
      </c>
      <c r="P426">
        <f t="shared" si="81"/>
        <v>0</v>
      </c>
      <c r="Q426">
        <f>SUM($P$2:P426)-SUM($O$2:O426)+SUM($R$2:R425)</f>
        <v>-61.53323763888875</v>
      </c>
      <c r="R426">
        <f t="shared" si="82"/>
        <v>61.53</v>
      </c>
    </row>
    <row r="427" spans="1:18" x14ac:dyDescent="0.25">
      <c r="A427" s="12">
        <v>42430</v>
      </c>
      <c r="B427" s="13">
        <v>0.26491898148148146</v>
      </c>
      <c r="C427" s="13">
        <v>0.7167824074074074</v>
      </c>
      <c r="D427" s="14">
        <v>-0.3</v>
      </c>
      <c r="E427" s="15">
        <v>97.7</v>
      </c>
      <c r="F427">
        <f t="shared" si="72"/>
        <v>3</v>
      </c>
      <c r="G427" s="6">
        <f t="shared" si="73"/>
        <v>10.844722222222222</v>
      </c>
      <c r="H427">
        <f t="shared" si="83"/>
        <v>700</v>
      </c>
      <c r="I427" s="18">
        <f t="shared" si="74"/>
        <v>2.300000000000002E-2</v>
      </c>
      <c r="J427">
        <f t="shared" si="75"/>
        <v>0.8730001388888895</v>
      </c>
      <c r="K427">
        <f t="shared" si="76"/>
        <v>0.30776388888888889</v>
      </c>
      <c r="L427" s="18">
        <f t="shared" si="77"/>
        <v>5.3250000000000002</v>
      </c>
      <c r="M427" s="17">
        <f t="shared" si="78"/>
        <v>10.432763888888889</v>
      </c>
      <c r="N427" s="16">
        <f t="shared" si="79"/>
        <v>-9.5597637500000001</v>
      </c>
      <c r="O427">
        <f t="shared" si="80"/>
        <v>4.7798818750000001</v>
      </c>
      <c r="P427">
        <f t="shared" si="81"/>
        <v>0</v>
      </c>
      <c r="Q427">
        <f>SUM($P$2:P427)-SUM($O$2:O427)+SUM($R$2:R426)</f>
        <v>-4.7831195138887779</v>
      </c>
      <c r="R427">
        <f t="shared" si="82"/>
        <v>0</v>
      </c>
    </row>
    <row r="428" spans="1:18" x14ac:dyDescent="0.25">
      <c r="A428" s="8">
        <v>42431</v>
      </c>
      <c r="B428" s="9">
        <v>0.26329861111111114</v>
      </c>
      <c r="C428" s="9">
        <v>0.71812500000000001</v>
      </c>
      <c r="D428" s="10">
        <v>0.6</v>
      </c>
      <c r="E428" s="11">
        <v>94.7</v>
      </c>
      <c r="F428">
        <f t="shared" si="72"/>
        <v>3</v>
      </c>
      <c r="G428" s="6">
        <f t="shared" si="73"/>
        <v>10.915833333333333</v>
      </c>
      <c r="H428">
        <f t="shared" si="83"/>
        <v>700</v>
      </c>
      <c r="I428" s="18">
        <f t="shared" si="74"/>
        <v>5.2999999999999936E-2</v>
      </c>
      <c r="J428">
        <f t="shared" si="75"/>
        <v>2.024887083333331</v>
      </c>
      <c r="K428">
        <f t="shared" si="76"/>
        <v>0.3042083333333333</v>
      </c>
      <c r="L428" s="18">
        <f t="shared" si="77"/>
        <v>5.0999999999999996</v>
      </c>
      <c r="M428" s="17">
        <f t="shared" si="78"/>
        <v>10.204208333333334</v>
      </c>
      <c r="N428" s="16">
        <f t="shared" si="79"/>
        <v>-8.1793212500000028</v>
      </c>
      <c r="O428">
        <f t="shared" si="80"/>
        <v>4.0896606250000014</v>
      </c>
      <c r="P428">
        <f t="shared" si="81"/>
        <v>0</v>
      </c>
      <c r="Q428">
        <f>SUM($P$2:P428)-SUM($O$2:O428)+SUM($R$2:R427)</f>
        <v>-8.8727801388887428</v>
      </c>
      <c r="R428">
        <f t="shared" si="82"/>
        <v>0</v>
      </c>
    </row>
    <row r="429" spans="1:18" x14ac:dyDescent="0.25">
      <c r="A429" s="12">
        <v>42432</v>
      </c>
      <c r="B429" s="13">
        <v>0.26166666666666666</v>
      </c>
      <c r="C429" s="13">
        <v>0.71946759259259263</v>
      </c>
      <c r="D429" s="14">
        <v>2.7</v>
      </c>
      <c r="E429" s="15">
        <v>95.6</v>
      </c>
      <c r="F429">
        <f t="shared" si="72"/>
        <v>3</v>
      </c>
      <c r="G429" s="6">
        <f t="shared" si="73"/>
        <v>10.987222222222224</v>
      </c>
      <c r="H429">
        <f t="shared" si="83"/>
        <v>700</v>
      </c>
      <c r="I429" s="18">
        <f t="shared" si="74"/>
        <v>4.4000000000000039E-2</v>
      </c>
      <c r="J429">
        <f t="shared" si="75"/>
        <v>1.6920322222222239</v>
      </c>
      <c r="K429">
        <f t="shared" si="76"/>
        <v>0.30063888888888879</v>
      </c>
      <c r="L429" s="18">
        <f t="shared" si="77"/>
        <v>4.5750000000000002</v>
      </c>
      <c r="M429" s="17">
        <f t="shared" si="78"/>
        <v>9.6756388888888889</v>
      </c>
      <c r="N429" s="16">
        <f t="shared" si="79"/>
        <v>-7.983606666666665</v>
      </c>
      <c r="O429">
        <f t="shared" si="80"/>
        <v>3.9918033333333325</v>
      </c>
      <c r="P429">
        <f t="shared" si="81"/>
        <v>0</v>
      </c>
      <c r="Q429">
        <f>SUM($P$2:P429)-SUM($O$2:O429)+SUM($R$2:R428)</f>
        <v>-12.86458347222208</v>
      </c>
      <c r="R429">
        <f t="shared" si="82"/>
        <v>0</v>
      </c>
    </row>
    <row r="430" spans="1:18" x14ac:dyDescent="0.25">
      <c r="A430" s="8">
        <v>42433</v>
      </c>
      <c r="B430" s="9">
        <v>0.26003472222222224</v>
      </c>
      <c r="C430" s="9">
        <v>0.7207986111111111</v>
      </c>
      <c r="D430" s="10">
        <v>0.9</v>
      </c>
      <c r="E430" s="11">
        <v>92.2</v>
      </c>
      <c r="F430">
        <f t="shared" si="72"/>
        <v>3</v>
      </c>
      <c r="G430" s="6">
        <f t="shared" si="73"/>
        <v>11.058333333333334</v>
      </c>
      <c r="H430">
        <f t="shared" si="83"/>
        <v>700</v>
      </c>
      <c r="I430" s="18">
        <f t="shared" si="74"/>
        <v>7.7999999999999958E-2</v>
      </c>
      <c r="J430">
        <f t="shared" si="75"/>
        <v>3.0189249999999985</v>
      </c>
      <c r="K430">
        <f t="shared" si="76"/>
        <v>0.29708333333333331</v>
      </c>
      <c r="L430" s="18">
        <f t="shared" si="77"/>
        <v>5.0250000000000004</v>
      </c>
      <c r="M430" s="17">
        <f t="shared" si="78"/>
        <v>10.122083333333332</v>
      </c>
      <c r="N430" s="16">
        <f t="shared" si="79"/>
        <v>-7.1031583333333339</v>
      </c>
      <c r="O430">
        <f t="shared" si="80"/>
        <v>3.551579166666667</v>
      </c>
      <c r="P430">
        <f t="shared" si="81"/>
        <v>0</v>
      </c>
      <c r="Q430">
        <f>SUM($P$2:P430)-SUM($O$2:O430)+SUM($R$2:R429)</f>
        <v>-16.41616263888875</v>
      </c>
      <c r="R430">
        <f t="shared" si="82"/>
        <v>0</v>
      </c>
    </row>
    <row r="431" spans="1:18" x14ac:dyDescent="0.25">
      <c r="A431" s="12">
        <v>42434</v>
      </c>
      <c r="B431" s="13">
        <v>0.25839120370370372</v>
      </c>
      <c r="C431" s="13">
        <v>0.72212962962962968</v>
      </c>
      <c r="D431" s="14">
        <v>0.7</v>
      </c>
      <c r="E431" s="15">
        <v>95.5</v>
      </c>
      <c r="F431">
        <f t="shared" si="72"/>
        <v>3</v>
      </c>
      <c r="G431" s="6">
        <f t="shared" si="73"/>
        <v>11.129722222222224</v>
      </c>
      <c r="H431">
        <f t="shared" si="83"/>
        <v>700</v>
      </c>
      <c r="I431" s="18">
        <f t="shared" si="74"/>
        <v>4.500000000000004E-2</v>
      </c>
      <c r="J431">
        <f t="shared" si="75"/>
        <v>1.7529312500000016</v>
      </c>
      <c r="K431">
        <f t="shared" si="76"/>
        <v>0.2935138888888888</v>
      </c>
      <c r="L431" s="18">
        <f t="shared" si="77"/>
        <v>5.0750000000000002</v>
      </c>
      <c r="M431" s="17">
        <f t="shared" si="78"/>
        <v>10.168513888888889</v>
      </c>
      <c r="N431" s="16">
        <f t="shared" si="79"/>
        <v>-8.4155826388888872</v>
      </c>
      <c r="O431">
        <f t="shared" si="80"/>
        <v>4.2077913194444436</v>
      </c>
      <c r="P431">
        <f t="shared" si="81"/>
        <v>0</v>
      </c>
      <c r="Q431">
        <f>SUM($P$2:P431)-SUM($O$2:O431)+SUM($R$2:R430)</f>
        <v>-20.623953958333232</v>
      </c>
      <c r="R431">
        <f t="shared" si="82"/>
        <v>0</v>
      </c>
    </row>
    <row r="432" spans="1:18" x14ac:dyDescent="0.25">
      <c r="A432" s="8">
        <v>42435</v>
      </c>
      <c r="B432" s="9">
        <v>0.2567476851851852</v>
      </c>
      <c r="C432" s="9">
        <v>0.72346064814814814</v>
      </c>
      <c r="D432" s="10">
        <v>3.4</v>
      </c>
      <c r="E432" s="11">
        <v>97.4</v>
      </c>
      <c r="F432">
        <f t="shared" si="72"/>
        <v>3</v>
      </c>
      <c r="G432" s="6">
        <f t="shared" si="73"/>
        <v>11.201111111111111</v>
      </c>
      <c r="H432">
        <f t="shared" si="83"/>
        <v>700</v>
      </c>
      <c r="I432" s="18">
        <f t="shared" si="74"/>
        <v>2.5999999999999912E-2</v>
      </c>
      <c r="J432">
        <f t="shared" si="75"/>
        <v>1.0193011111111077</v>
      </c>
      <c r="K432">
        <f t="shared" si="76"/>
        <v>0.28994444444444445</v>
      </c>
      <c r="L432" s="18">
        <f t="shared" si="77"/>
        <v>4.4000000000000004</v>
      </c>
      <c r="M432" s="17">
        <f t="shared" si="78"/>
        <v>9.4899444444444434</v>
      </c>
      <c r="N432" s="16">
        <f t="shared" si="79"/>
        <v>-8.4706433333333351</v>
      </c>
      <c r="O432">
        <f t="shared" si="80"/>
        <v>4.2353216666666675</v>
      </c>
      <c r="P432">
        <f t="shared" si="81"/>
        <v>0</v>
      </c>
      <c r="Q432">
        <f>SUM($P$2:P432)-SUM($O$2:O432)+SUM($R$2:R431)</f>
        <v>-24.859275624999896</v>
      </c>
      <c r="R432">
        <f t="shared" si="82"/>
        <v>0</v>
      </c>
    </row>
    <row r="433" spans="1:18" x14ac:dyDescent="0.25">
      <c r="A433" s="12">
        <v>42436</v>
      </c>
      <c r="B433" s="13">
        <v>0.2550810185185185</v>
      </c>
      <c r="C433" s="13">
        <v>0.72479166666666661</v>
      </c>
      <c r="D433" s="14">
        <v>4.0999999999999996</v>
      </c>
      <c r="E433" s="15">
        <v>81.400000000000006</v>
      </c>
      <c r="F433">
        <f t="shared" si="72"/>
        <v>3</v>
      </c>
      <c r="G433" s="6">
        <f t="shared" si="73"/>
        <v>11.273055555555555</v>
      </c>
      <c r="H433">
        <f t="shared" si="83"/>
        <v>700</v>
      </c>
      <c r="I433" s="18">
        <f t="shared" si="74"/>
        <v>0.18599999999999994</v>
      </c>
      <c r="J433">
        <f t="shared" si="75"/>
        <v>7.3387591666666632</v>
      </c>
      <c r="K433">
        <f t="shared" si="76"/>
        <v>0.28634722222222231</v>
      </c>
      <c r="L433" s="18">
        <f t="shared" si="77"/>
        <v>4.2249999999999996</v>
      </c>
      <c r="M433" s="17">
        <f t="shared" si="78"/>
        <v>9.3113472222222207</v>
      </c>
      <c r="N433" s="16">
        <f t="shared" si="79"/>
        <v>-1.9725880555555575</v>
      </c>
      <c r="O433">
        <f t="shared" si="80"/>
        <v>0.98629402777777875</v>
      </c>
      <c r="P433">
        <f t="shared" si="81"/>
        <v>0</v>
      </c>
      <c r="Q433">
        <f>SUM($P$2:P433)-SUM($O$2:O433)+SUM($R$2:R432)</f>
        <v>-25.845569652777726</v>
      </c>
      <c r="R433">
        <f t="shared" si="82"/>
        <v>0</v>
      </c>
    </row>
    <row r="434" spans="1:18" x14ac:dyDescent="0.25">
      <c r="A434" s="8">
        <v>42437</v>
      </c>
      <c r="B434" s="9">
        <v>0.25342592592592594</v>
      </c>
      <c r="C434" s="9">
        <v>0.72611111111111115</v>
      </c>
      <c r="D434" s="10" t="s">
        <v>39</v>
      </c>
      <c r="E434" s="11">
        <v>89.1</v>
      </c>
      <c r="F434">
        <f t="shared" si="72"/>
        <v>3</v>
      </c>
      <c r="G434" s="6">
        <f t="shared" si="73"/>
        <v>11.344444444444445</v>
      </c>
      <c r="H434">
        <f t="shared" si="83"/>
        <v>700</v>
      </c>
      <c r="I434" s="18">
        <f t="shared" si="74"/>
        <v>0.1090000000000001</v>
      </c>
      <c r="J434">
        <f t="shared" si="75"/>
        <v>4.3279055555555592</v>
      </c>
      <c r="K434">
        <f t="shared" si="76"/>
        <v>0.28277777777777779</v>
      </c>
      <c r="L434" s="18">
        <f t="shared" si="77"/>
        <v>0</v>
      </c>
      <c r="M434" s="17">
        <f t="shared" si="78"/>
        <v>5.0827777777777774</v>
      </c>
      <c r="N434" s="16">
        <f t="shared" si="79"/>
        <v>-0.75487222222221817</v>
      </c>
      <c r="O434">
        <f t="shared" si="80"/>
        <v>0.37743611111110908</v>
      </c>
      <c r="P434">
        <f t="shared" si="81"/>
        <v>0</v>
      </c>
      <c r="Q434">
        <f>SUM($P$2:P434)-SUM($O$2:O434)+SUM($R$2:R433)</f>
        <v>-26.223005763888864</v>
      </c>
      <c r="R434">
        <f t="shared" si="82"/>
        <v>0</v>
      </c>
    </row>
    <row r="435" spans="1:18" x14ac:dyDescent="0.25">
      <c r="A435" s="12">
        <v>42438</v>
      </c>
      <c r="B435" s="13">
        <v>0.25175925925925924</v>
      </c>
      <c r="C435" s="13">
        <v>0.72743055555555558</v>
      </c>
      <c r="D435" s="14" t="s">
        <v>18</v>
      </c>
      <c r="E435" s="15">
        <v>71.3</v>
      </c>
      <c r="F435">
        <f t="shared" si="72"/>
        <v>3</v>
      </c>
      <c r="G435" s="6">
        <f t="shared" si="73"/>
        <v>11.416111111111112</v>
      </c>
      <c r="H435">
        <f t="shared" si="83"/>
        <v>700</v>
      </c>
      <c r="I435" s="18">
        <f t="shared" si="74"/>
        <v>0.28700000000000003</v>
      </c>
      <c r="J435">
        <f t="shared" si="75"/>
        <v>11.467483611111113</v>
      </c>
      <c r="K435">
        <f t="shared" si="76"/>
        <v>0.27919444444444441</v>
      </c>
      <c r="L435" s="18">
        <f t="shared" si="77"/>
        <v>0</v>
      </c>
      <c r="M435" s="17">
        <f t="shared" si="78"/>
        <v>5.0791944444444441</v>
      </c>
      <c r="N435" s="16">
        <f t="shared" si="79"/>
        <v>6.3882891666666692</v>
      </c>
      <c r="O435">
        <f t="shared" si="80"/>
        <v>0</v>
      </c>
      <c r="P435">
        <f t="shared" si="81"/>
        <v>1.2776578333333339</v>
      </c>
      <c r="Q435">
        <f>SUM($P$2:P435)-SUM($O$2:O435)+SUM($R$2:R434)</f>
        <v>-24.945347930555613</v>
      </c>
      <c r="R435">
        <f t="shared" si="82"/>
        <v>0</v>
      </c>
    </row>
    <row r="436" spans="1:18" x14ac:dyDescent="0.25">
      <c r="A436" s="8">
        <v>42439</v>
      </c>
      <c r="B436" s="9">
        <v>0.25009259259259259</v>
      </c>
      <c r="C436" s="9">
        <v>0.72875000000000001</v>
      </c>
      <c r="D436" s="10">
        <v>3.3</v>
      </c>
      <c r="E436" s="11">
        <v>97.7</v>
      </c>
      <c r="F436">
        <f t="shared" si="72"/>
        <v>3</v>
      </c>
      <c r="G436" s="6">
        <f t="shared" si="73"/>
        <v>11.487777777777778</v>
      </c>
      <c r="H436">
        <f t="shared" si="83"/>
        <v>700</v>
      </c>
      <c r="I436" s="18">
        <f t="shared" si="74"/>
        <v>2.300000000000002E-2</v>
      </c>
      <c r="J436">
        <f t="shared" si="75"/>
        <v>0.92476611111111184</v>
      </c>
      <c r="K436">
        <f t="shared" si="76"/>
        <v>0.27561111111111114</v>
      </c>
      <c r="L436" s="18">
        <f t="shared" si="77"/>
        <v>4.4249999999999998</v>
      </c>
      <c r="M436" s="17">
        <f t="shared" si="78"/>
        <v>9.5006111111111107</v>
      </c>
      <c r="N436" s="16">
        <f t="shared" si="79"/>
        <v>-8.5758449999999993</v>
      </c>
      <c r="O436">
        <f t="shared" si="80"/>
        <v>4.2879224999999996</v>
      </c>
      <c r="P436">
        <f t="shared" si="81"/>
        <v>0</v>
      </c>
      <c r="Q436">
        <f>SUM($P$2:P436)-SUM($O$2:O436)+SUM($R$2:R435)</f>
        <v>-29.233270430555649</v>
      </c>
      <c r="R436">
        <f t="shared" si="82"/>
        <v>0</v>
      </c>
    </row>
    <row r="437" spans="1:18" x14ac:dyDescent="0.25">
      <c r="A437" s="12">
        <v>42440</v>
      </c>
      <c r="B437" s="13">
        <v>0.24841435185185184</v>
      </c>
      <c r="C437" s="13">
        <v>0.73006944444444444</v>
      </c>
      <c r="D437" s="14">
        <v>2.7</v>
      </c>
      <c r="E437" s="15">
        <v>97.6</v>
      </c>
      <c r="F437">
        <f t="shared" si="72"/>
        <v>3</v>
      </c>
      <c r="G437" s="6">
        <f t="shared" si="73"/>
        <v>11.559722222222222</v>
      </c>
      <c r="H437">
        <f t="shared" si="83"/>
        <v>700</v>
      </c>
      <c r="I437" s="18">
        <f t="shared" si="74"/>
        <v>2.4000000000000021E-2</v>
      </c>
      <c r="J437">
        <f t="shared" si="75"/>
        <v>0.97101666666666742</v>
      </c>
      <c r="K437">
        <f t="shared" si="76"/>
        <v>0.27201388888888889</v>
      </c>
      <c r="L437" s="18">
        <f t="shared" si="77"/>
        <v>4.5750000000000002</v>
      </c>
      <c r="M437" s="17">
        <f t="shared" si="78"/>
        <v>9.647013888888889</v>
      </c>
      <c r="N437" s="16">
        <f t="shared" si="79"/>
        <v>-8.6759972222222217</v>
      </c>
      <c r="O437">
        <f t="shared" si="80"/>
        <v>4.3379986111111108</v>
      </c>
      <c r="P437">
        <f t="shared" si="81"/>
        <v>0</v>
      </c>
      <c r="Q437">
        <f>SUM($P$2:P437)-SUM($O$2:O437)+SUM($R$2:R436)</f>
        <v>-33.57126904166671</v>
      </c>
      <c r="R437">
        <f t="shared" si="82"/>
        <v>0</v>
      </c>
    </row>
    <row r="438" spans="1:18" x14ac:dyDescent="0.25">
      <c r="A438" s="8">
        <v>42441</v>
      </c>
      <c r="B438" s="9">
        <v>0.2467361111111111</v>
      </c>
      <c r="C438" s="9">
        <v>0.73137731481481483</v>
      </c>
      <c r="D438" s="10">
        <v>2.2999999999999998</v>
      </c>
      <c r="E438" s="11">
        <v>97.6</v>
      </c>
      <c r="F438">
        <f t="shared" si="72"/>
        <v>3</v>
      </c>
      <c r="G438" s="6">
        <f t="shared" si="73"/>
        <v>11.631388888888889</v>
      </c>
      <c r="H438">
        <f t="shared" si="83"/>
        <v>700</v>
      </c>
      <c r="I438" s="18">
        <f t="shared" si="74"/>
        <v>2.4000000000000021E-2</v>
      </c>
      <c r="J438">
        <f t="shared" si="75"/>
        <v>0.97703666666666755</v>
      </c>
      <c r="K438">
        <f t="shared" si="76"/>
        <v>0.26843055555555556</v>
      </c>
      <c r="L438" s="18">
        <f t="shared" si="77"/>
        <v>4.6749999999999998</v>
      </c>
      <c r="M438" s="17">
        <f t="shared" si="78"/>
        <v>9.7434305555555554</v>
      </c>
      <c r="N438" s="16">
        <f t="shared" si="79"/>
        <v>-8.7663938888888886</v>
      </c>
      <c r="O438">
        <f t="shared" si="80"/>
        <v>4.3831969444444443</v>
      </c>
      <c r="P438">
        <f t="shared" si="81"/>
        <v>0</v>
      </c>
      <c r="Q438">
        <f>SUM($P$2:P438)-SUM($O$2:O438)+SUM($R$2:R437)</f>
        <v>-37.954465986111131</v>
      </c>
      <c r="R438">
        <f t="shared" si="82"/>
        <v>0</v>
      </c>
    </row>
    <row r="439" spans="1:18" x14ac:dyDescent="0.25">
      <c r="A439" s="12">
        <v>42442</v>
      </c>
      <c r="B439" s="13">
        <v>0.24504629629629629</v>
      </c>
      <c r="C439" s="13">
        <v>0.73268518518518522</v>
      </c>
      <c r="D439" s="14">
        <v>2.7</v>
      </c>
      <c r="E439" s="15" t="s">
        <v>45</v>
      </c>
      <c r="F439">
        <f t="shared" si="72"/>
        <v>3</v>
      </c>
      <c r="G439" s="6">
        <f t="shared" si="73"/>
        <v>11.703333333333335</v>
      </c>
      <c r="H439">
        <f t="shared" si="83"/>
        <v>700</v>
      </c>
      <c r="I439" s="18">
        <f t="shared" si="74"/>
        <v>0.71</v>
      </c>
      <c r="J439">
        <f t="shared" si="75"/>
        <v>29.082783333333335</v>
      </c>
      <c r="K439">
        <f t="shared" si="76"/>
        <v>0.26483333333333325</v>
      </c>
      <c r="L439" s="18">
        <f t="shared" si="77"/>
        <v>4.5750000000000002</v>
      </c>
      <c r="M439" s="17">
        <f t="shared" si="78"/>
        <v>9.6398333333333319</v>
      </c>
      <c r="N439" s="16">
        <f t="shared" si="79"/>
        <v>19.442950000000003</v>
      </c>
      <c r="O439">
        <f t="shared" si="80"/>
        <v>0</v>
      </c>
      <c r="P439">
        <f t="shared" si="81"/>
        <v>3.8885900000000007</v>
      </c>
      <c r="Q439">
        <f>SUM($P$2:P439)-SUM($O$2:O439)+SUM($R$2:R438)</f>
        <v>-34.065875986111109</v>
      </c>
      <c r="R439">
        <f t="shared" si="82"/>
        <v>0</v>
      </c>
    </row>
    <row r="440" spans="1:18" x14ac:dyDescent="0.25">
      <c r="A440" s="8">
        <v>42443</v>
      </c>
      <c r="B440" s="9">
        <v>0.24335648148148148</v>
      </c>
      <c r="C440" s="9">
        <v>0.73399305555555561</v>
      </c>
      <c r="D440" s="10">
        <v>0.1</v>
      </c>
      <c r="E440" s="11">
        <v>73.3</v>
      </c>
      <c r="F440">
        <f t="shared" si="72"/>
        <v>3</v>
      </c>
      <c r="G440" s="6">
        <f t="shared" si="73"/>
        <v>11.775277777777779</v>
      </c>
      <c r="H440">
        <f t="shared" si="83"/>
        <v>700</v>
      </c>
      <c r="I440" s="18">
        <f t="shared" si="74"/>
        <v>0.26700000000000002</v>
      </c>
      <c r="J440">
        <f t="shared" si="75"/>
        <v>11.003997083333335</v>
      </c>
      <c r="K440">
        <f t="shared" si="76"/>
        <v>0.261236111111111</v>
      </c>
      <c r="L440" s="18">
        <f t="shared" si="77"/>
        <v>5.2249999999999996</v>
      </c>
      <c r="M440" s="17">
        <f t="shared" si="78"/>
        <v>10.28623611111111</v>
      </c>
      <c r="N440" s="16">
        <f t="shared" si="79"/>
        <v>0.71776097222222468</v>
      </c>
      <c r="O440">
        <f t="shared" si="80"/>
        <v>0</v>
      </c>
      <c r="P440">
        <f t="shared" si="81"/>
        <v>0.14355219444444495</v>
      </c>
      <c r="Q440">
        <f>SUM($P$2:P440)-SUM($O$2:O440)+SUM($R$2:R439)</f>
        <v>-33.922323791666599</v>
      </c>
      <c r="R440">
        <f t="shared" si="82"/>
        <v>0</v>
      </c>
    </row>
    <row r="441" spans="1:18" x14ac:dyDescent="0.25">
      <c r="A441" s="12">
        <v>42444</v>
      </c>
      <c r="B441" s="13">
        <v>0.24166666666666667</v>
      </c>
      <c r="C441" s="13">
        <v>0.73530092592592589</v>
      </c>
      <c r="D441" s="14">
        <v>1.5</v>
      </c>
      <c r="E441" s="15">
        <v>84.8</v>
      </c>
      <c r="F441">
        <f t="shared" si="72"/>
        <v>3</v>
      </c>
      <c r="G441" s="6">
        <f t="shared" si="73"/>
        <v>11.847222222222221</v>
      </c>
      <c r="H441">
        <f t="shared" si="83"/>
        <v>700</v>
      </c>
      <c r="I441" s="18">
        <f t="shared" si="74"/>
        <v>0.15200000000000002</v>
      </c>
      <c r="J441">
        <f t="shared" si="75"/>
        <v>6.302722222222223</v>
      </c>
      <c r="K441">
        <f t="shared" si="76"/>
        <v>0.25763888888888892</v>
      </c>
      <c r="L441" s="18">
        <f t="shared" si="77"/>
        <v>4.875</v>
      </c>
      <c r="M441" s="17">
        <f t="shared" si="78"/>
        <v>9.9326388888888886</v>
      </c>
      <c r="N441" s="16">
        <f t="shared" si="79"/>
        <v>-3.6299166666666656</v>
      </c>
      <c r="O441">
        <f t="shared" si="80"/>
        <v>1.8149583333333328</v>
      </c>
      <c r="P441">
        <f t="shared" si="81"/>
        <v>0</v>
      </c>
      <c r="Q441">
        <f>SUM($P$2:P441)-SUM($O$2:O441)+SUM($R$2:R440)</f>
        <v>-35.737282124999979</v>
      </c>
      <c r="R441">
        <f t="shared" si="82"/>
        <v>0</v>
      </c>
    </row>
    <row r="442" spans="1:18" x14ac:dyDescent="0.25">
      <c r="A442" s="8">
        <v>42445</v>
      </c>
      <c r="B442" s="9">
        <v>0.23997685185185186</v>
      </c>
      <c r="C442" s="9">
        <v>0.73659722222222224</v>
      </c>
      <c r="D442" s="10">
        <v>0.5</v>
      </c>
      <c r="E442" s="11">
        <v>38.799999999999997</v>
      </c>
      <c r="F442">
        <f t="shared" si="72"/>
        <v>3</v>
      </c>
      <c r="G442" s="6">
        <f t="shared" si="73"/>
        <v>11.918888888888889</v>
      </c>
      <c r="H442">
        <f t="shared" si="83"/>
        <v>700</v>
      </c>
      <c r="I442" s="18">
        <f t="shared" si="74"/>
        <v>0.6120000000000001</v>
      </c>
      <c r="J442">
        <f t="shared" si="75"/>
        <v>25.530260000000002</v>
      </c>
      <c r="K442">
        <f t="shared" si="76"/>
        <v>0.25405555555555559</v>
      </c>
      <c r="L442" s="18">
        <f t="shared" si="77"/>
        <v>5.125</v>
      </c>
      <c r="M442" s="17">
        <f t="shared" si="78"/>
        <v>10.179055555555555</v>
      </c>
      <c r="N442" s="16">
        <f t="shared" si="79"/>
        <v>15.351204444444447</v>
      </c>
      <c r="O442">
        <f t="shared" si="80"/>
        <v>0</v>
      </c>
      <c r="P442">
        <f t="shared" si="81"/>
        <v>3.0702408888888897</v>
      </c>
      <c r="Q442">
        <f>SUM($P$2:P442)-SUM($O$2:O442)+SUM($R$2:R441)</f>
        <v>-32.667041236111004</v>
      </c>
      <c r="R442">
        <f t="shared" si="82"/>
        <v>0</v>
      </c>
    </row>
    <row r="443" spans="1:18" x14ac:dyDescent="0.25">
      <c r="A443" s="12">
        <v>42446</v>
      </c>
      <c r="B443" s="13">
        <v>0.23827546296296295</v>
      </c>
      <c r="C443" s="13">
        <v>0.73789351851851848</v>
      </c>
      <c r="D443" s="14">
        <v>2.4</v>
      </c>
      <c r="E443" s="15">
        <v>84.9</v>
      </c>
      <c r="F443">
        <f t="shared" si="72"/>
        <v>3</v>
      </c>
      <c r="G443" s="6">
        <f t="shared" si="73"/>
        <v>11.990833333333331</v>
      </c>
      <c r="H443">
        <f t="shared" si="83"/>
        <v>700</v>
      </c>
      <c r="I443" s="18">
        <f t="shared" si="74"/>
        <v>0.15099999999999991</v>
      </c>
      <c r="J443">
        <f t="shared" si="75"/>
        <v>6.3371554166666622</v>
      </c>
      <c r="K443">
        <f t="shared" si="76"/>
        <v>0.25045833333333345</v>
      </c>
      <c r="L443" s="18">
        <f t="shared" si="77"/>
        <v>4.6500000000000004</v>
      </c>
      <c r="M443" s="17">
        <f t="shared" si="78"/>
        <v>9.7004583333333336</v>
      </c>
      <c r="N443" s="16">
        <f t="shared" si="79"/>
        <v>-3.3633029166666715</v>
      </c>
      <c r="O443">
        <f t="shared" si="80"/>
        <v>1.6816514583333357</v>
      </c>
      <c r="P443">
        <f t="shared" si="81"/>
        <v>0</v>
      </c>
      <c r="Q443">
        <f>SUM($P$2:P443)-SUM($O$2:O443)+SUM($R$2:R442)</f>
        <v>-34.348692694444367</v>
      </c>
      <c r="R443">
        <f t="shared" si="82"/>
        <v>0</v>
      </c>
    </row>
    <row r="444" spans="1:18" x14ac:dyDescent="0.25">
      <c r="A444" s="8">
        <v>42447</v>
      </c>
      <c r="B444" s="9">
        <v>0.23658564814814814</v>
      </c>
      <c r="C444" s="9">
        <v>0.73918981481481483</v>
      </c>
      <c r="D444" s="10">
        <v>3.6</v>
      </c>
      <c r="E444" s="11">
        <v>76.7</v>
      </c>
      <c r="F444">
        <f t="shared" si="72"/>
        <v>3</v>
      </c>
      <c r="G444" s="6">
        <f t="shared" si="73"/>
        <v>12.062500000000002</v>
      </c>
      <c r="H444">
        <f t="shared" si="83"/>
        <v>700</v>
      </c>
      <c r="I444" s="18">
        <f t="shared" si="74"/>
        <v>0.23299999999999998</v>
      </c>
      <c r="J444">
        <f t="shared" si="75"/>
        <v>9.8369687500000023</v>
      </c>
      <c r="K444">
        <f t="shared" si="76"/>
        <v>0.24687499999999993</v>
      </c>
      <c r="L444" s="18">
        <f t="shared" si="77"/>
        <v>4.3499999999999996</v>
      </c>
      <c r="M444" s="17">
        <f t="shared" si="78"/>
        <v>9.3968749999999996</v>
      </c>
      <c r="N444" s="16">
        <f t="shared" si="79"/>
        <v>0.44009375000000261</v>
      </c>
      <c r="O444">
        <f t="shared" si="80"/>
        <v>0</v>
      </c>
      <c r="P444">
        <f t="shared" si="81"/>
        <v>8.8018750000000534E-2</v>
      </c>
      <c r="Q444">
        <f>SUM($P$2:P444)-SUM($O$2:O444)+SUM($R$2:R443)</f>
        <v>-34.26067394444442</v>
      </c>
      <c r="R444">
        <f t="shared" si="82"/>
        <v>0</v>
      </c>
    </row>
    <row r="445" spans="1:18" x14ac:dyDescent="0.25">
      <c r="A445" s="12">
        <v>42448</v>
      </c>
      <c r="B445" s="13">
        <v>0.23488425925925926</v>
      </c>
      <c r="C445" s="13">
        <v>0.74048611111111107</v>
      </c>
      <c r="D445" s="14">
        <v>-1.1000000000000001</v>
      </c>
      <c r="E445" s="15">
        <v>77.099999999999994</v>
      </c>
      <c r="F445">
        <f t="shared" si="72"/>
        <v>3</v>
      </c>
      <c r="G445" s="6">
        <f t="shared" si="73"/>
        <v>12.134444444444444</v>
      </c>
      <c r="H445">
        <f t="shared" si="83"/>
        <v>700</v>
      </c>
      <c r="I445" s="18">
        <f t="shared" si="74"/>
        <v>0.22900000000000009</v>
      </c>
      <c r="J445">
        <f t="shared" si="75"/>
        <v>9.7257572222222262</v>
      </c>
      <c r="K445">
        <f t="shared" si="76"/>
        <v>0.24327777777777779</v>
      </c>
      <c r="L445" s="18">
        <f t="shared" si="77"/>
        <v>5.5250000000000004</v>
      </c>
      <c r="M445" s="17">
        <f t="shared" si="78"/>
        <v>10.568277777777778</v>
      </c>
      <c r="N445" s="16">
        <f t="shared" si="79"/>
        <v>-0.84252055555555216</v>
      </c>
      <c r="O445">
        <f t="shared" si="80"/>
        <v>0.42126027777777608</v>
      </c>
      <c r="P445">
        <f t="shared" si="81"/>
        <v>0</v>
      </c>
      <c r="Q445">
        <f>SUM($P$2:P445)-SUM($O$2:O445)+SUM($R$2:R444)</f>
        <v>-34.681934222222139</v>
      </c>
      <c r="R445">
        <f t="shared" si="82"/>
        <v>0</v>
      </c>
    </row>
    <row r="446" spans="1:18" x14ac:dyDescent="0.25">
      <c r="A446" s="8">
        <v>42449</v>
      </c>
      <c r="B446" s="9">
        <v>0.23318287037037036</v>
      </c>
      <c r="C446" s="9">
        <v>0.74178240740740742</v>
      </c>
      <c r="D446" s="10">
        <v>3.8</v>
      </c>
      <c r="E446" s="11" t="s">
        <v>46</v>
      </c>
      <c r="F446">
        <f t="shared" si="72"/>
        <v>3</v>
      </c>
      <c r="G446" s="6">
        <f t="shared" si="73"/>
        <v>12.20638888888889</v>
      </c>
      <c r="H446">
        <f t="shared" si="83"/>
        <v>700</v>
      </c>
      <c r="I446" s="18">
        <f t="shared" si="74"/>
        <v>4.0000000000000036E-2</v>
      </c>
      <c r="J446">
        <f t="shared" si="75"/>
        <v>1.7088944444444463</v>
      </c>
      <c r="K446">
        <f t="shared" si="76"/>
        <v>0.23968055555555548</v>
      </c>
      <c r="L446" s="18">
        <f t="shared" si="77"/>
        <v>4.3</v>
      </c>
      <c r="M446" s="17">
        <f t="shared" si="78"/>
        <v>9.3396805555555549</v>
      </c>
      <c r="N446" s="16">
        <f t="shared" si="79"/>
        <v>-7.6307861111111084</v>
      </c>
      <c r="O446">
        <f t="shared" si="80"/>
        <v>3.8153930555555542</v>
      </c>
      <c r="P446">
        <f t="shared" si="81"/>
        <v>0</v>
      </c>
      <c r="Q446">
        <f>SUM($P$2:P446)-SUM($O$2:O446)+SUM($R$2:R445)</f>
        <v>-38.497327277777686</v>
      </c>
      <c r="R446">
        <f t="shared" si="82"/>
        <v>0</v>
      </c>
    </row>
    <row r="447" spans="1:18" x14ac:dyDescent="0.25">
      <c r="A447" s="12">
        <v>42450</v>
      </c>
      <c r="B447" s="13">
        <v>0.23148148148148148</v>
      </c>
      <c r="C447" s="13">
        <v>0.74307870370370366</v>
      </c>
      <c r="D447" s="14">
        <v>4.9000000000000004</v>
      </c>
      <c r="E447" s="15">
        <v>83.1</v>
      </c>
      <c r="F447">
        <f t="shared" si="72"/>
        <v>3</v>
      </c>
      <c r="G447" s="6">
        <f t="shared" si="73"/>
        <v>12.278333333333332</v>
      </c>
      <c r="H447">
        <f t="shared" si="83"/>
        <v>700</v>
      </c>
      <c r="I447" s="18">
        <f t="shared" si="74"/>
        <v>0.16900000000000004</v>
      </c>
      <c r="J447">
        <f t="shared" si="75"/>
        <v>7.2626341666666674</v>
      </c>
      <c r="K447">
        <f t="shared" si="76"/>
        <v>0.23608333333333337</v>
      </c>
      <c r="L447" s="18">
        <f t="shared" si="77"/>
        <v>4.0250000000000004</v>
      </c>
      <c r="M447" s="17">
        <f t="shared" si="78"/>
        <v>9.0610833333333325</v>
      </c>
      <c r="N447" s="16">
        <f t="shared" si="79"/>
        <v>-1.7984491666666651</v>
      </c>
      <c r="O447">
        <f t="shared" si="80"/>
        <v>0.89922458333333255</v>
      </c>
      <c r="P447">
        <f t="shared" si="81"/>
        <v>0</v>
      </c>
      <c r="Q447">
        <f>SUM($P$2:P447)-SUM($O$2:O447)+SUM($R$2:R446)</f>
        <v>-39.396551861110993</v>
      </c>
      <c r="R447">
        <f t="shared" si="82"/>
        <v>0</v>
      </c>
    </row>
    <row r="448" spans="1:18" x14ac:dyDescent="0.25">
      <c r="A448" s="8">
        <v>42451</v>
      </c>
      <c r="B448" s="9">
        <v>0.22978009259259261</v>
      </c>
      <c r="C448" s="9">
        <v>0.74436342592592597</v>
      </c>
      <c r="D448" s="10">
        <v>2.2000000000000002</v>
      </c>
      <c r="E448" s="11">
        <v>73.400000000000006</v>
      </c>
      <c r="F448">
        <f t="shared" si="72"/>
        <v>3</v>
      </c>
      <c r="G448" s="6">
        <f t="shared" si="73"/>
        <v>12.350000000000001</v>
      </c>
      <c r="H448">
        <f t="shared" si="83"/>
        <v>700</v>
      </c>
      <c r="I448" s="18">
        <f t="shared" si="74"/>
        <v>0.2659999999999999</v>
      </c>
      <c r="J448">
        <f t="shared" si="75"/>
        <v>11.497849999999998</v>
      </c>
      <c r="K448">
        <f t="shared" si="76"/>
        <v>0.23249999999999996</v>
      </c>
      <c r="L448" s="18">
        <f t="shared" si="77"/>
        <v>4.7</v>
      </c>
      <c r="M448" s="17">
        <f t="shared" si="78"/>
        <v>9.7324999999999999</v>
      </c>
      <c r="N448" s="16">
        <f t="shared" si="79"/>
        <v>1.765349999999998</v>
      </c>
      <c r="O448">
        <f t="shared" si="80"/>
        <v>0</v>
      </c>
      <c r="P448">
        <f t="shared" si="81"/>
        <v>0.35306999999999961</v>
      </c>
      <c r="Q448">
        <f>SUM($P$2:P448)-SUM($O$2:O448)+SUM($R$2:R447)</f>
        <v>-39.043481861111104</v>
      </c>
      <c r="R448">
        <f t="shared" si="82"/>
        <v>0</v>
      </c>
    </row>
    <row r="449" spans="1:18" x14ac:dyDescent="0.25">
      <c r="A449" s="12">
        <v>42452</v>
      </c>
      <c r="B449" s="13">
        <v>0.2280787037037037</v>
      </c>
      <c r="C449" s="13">
        <v>0.74565972222222221</v>
      </c>
      <c r="D449" s="14">
        <v>1.1000000000000001</v>
      </c>
      <c r="E449" s="15" t="s">
        <v>22</v>
      </c>
      <c r="F449">
        <f t="shared" si="72"/>
        <v>3</v>
      </c>
      <c r="G449" s="6">
        <f t="shared" si="73"/>
        <v>12.421944444444446</v>
      </c>
      <c r="H449">
        <f t="shared" si="83"/>
        <v>700</v>
      </c>
      <c r="I449" s="18">
        <f t="shared" si="74"/>
        <v>0.64</v>
      </c>
      <c r="J449">
        <f t="shared" si="75"/>
        <v>27.825155555555561</v>
      </c>
      <c r="K449">
        <f t="shared" si="76"/>
        <v>0.22890277777777771</v>
      </c>
      <c r="L449" s="18">
        <f t="shared" si="77"/>
        <v>4.9749999999999996</v>
      </c>
      <c r="M449" s="17">
        <f t="shared" si="78"/>
        <v>10.003902777777778</v>
      </c>
      <c r="N449" s="16">
        <f t="shared" si="79"/>
        <v>17.821252777777783</v>
      </c>
      <c r="O449">
        <f t="shared" si="80"/>
        <v>0</v>
      </c>
      <c r="P449">
        <f t="shared" si="81"/>
        <v>3.5642505555555566</v>
      </c>
      <c r="Q449">
        <f>SUM($P$2:P449)-SUM($O$2:O449)+SUM($R$2:R448)</f>
        <v>-35.479231305555459</v>
      </c>
      <c r="R449">
        <f t="shared" si="82"/>
        <v>0</v>
      </c>
    </row>
    <row r="450" spans="1:18" x14ac:dyDescent="0.25">
      <c r="A450" s="8">
        <v>42453</v>
      </c>
      <c r="B450" s="9">
        <v>0.22637731481481482</v>
      </c>
      <c r="C450" s="9">
        <v>0.74694444444444441</v>
      </c>
      <c r="D450" s="10">
        <v>0.6</v>
      </c>
      <c r="E450" s="11">
        <v>7.7</v>
      </c>
      <c r="F450">
        <f t="shared" si="72"/>
        <v>3</v>
      </c>
      <c r="G450" s="6">
        <f t="shared" si="73"/>
        <v>12.493611111111111</v>
      </c>
      <c r="H450">
        <f t="shared" si="83"/>
        <v>700</v>
      </c>
      <c r="I450" s="18">
        <f t="shared" si="74"/>
        <v>0.92300000000000004</v>
      </c>
      <c r="J450">
        <f t="shared" si="75"/>
        <v>40.360610694444446</v>
      </c>
      <c r="K450">
        <f t="shared" si="76"/>
        <v>0.22531944444444446</v>
      </c>
      <c r="L450" s="18">
        <f t="shared" si="77"/>
        <v>5.0999999999999996</v>
      </c>
      <c r="M450" s="17">
        <f t="shared" si="78"/>
        <v>10.125319444444443</v>
      </c>
      <c r="N450" s="16">
        <f t="shared" si="79"/>
        <v>30.235291250000003</v>
      </c>
      <c r="O450">
        <f t="shared" si="80"/>
        <v>0</v>
      </c>
      <c r="P450">
        <f t="shared" si="81"/>
        <v>6.047058250000001</v>
      </c>
      <c r="Q450">
        <f>SUM($P$2:P450)-SUM($O$2:O450)+SUM($R$2:R449)</f>
        <v>-29.432173055555495</v>
      </c>
      <c r="R450">
        <f t="shared" si="82"/>
        <v>0</v>
      </c>
    </row>
    <row r="451" spans="1:18" x14ac:dyDescent="0.25">
      <c r="A451" s="12">
        <v>42454</v>
      </c>
      <c r="B451" s="13">
        <v>0.22467592592592592</v>
      </c>
      <c r="C451" s="13">
        <v>0.74822916666666661</v>
      </c>
      <c r="D451" s="14">
        <v>3.4</v>
      </c>
      <c r="E451" s="15">
        <v>79.5</v>
      </c>
      <c r="F451">
        <f t="shared" ref="F451:F514" si="84">MONTH(A451)</f>
        <v>3</v>
      </c>
      <c r="G451" s="6">
        <f t="shared" ref="G451:G514" si="85">(C451-B451)*24</f>
        <v>12.565277777777776</v>
      </c>
      <c r="H451">
        <f t="shared" si="83"/>
        <v>700</v>
      </c>
      <c r="I451" s="18">
        <f t="shared" ref="I451:I514" si="86">1-E451/100</f>
        <v>0.20499999999999996</v>
      </c>
      <c r="J451">
        <f t="shared" ref="J451:J514" si="87">($S$5*H451*$S$3*G451*I451)/1000</f>
        <v>9.0155868055555537</v>
      </c>
      <c r="K451">
        <f t="shared" ref="K451:K514" si="88">IF(G451&lt;17,50*(17-G451)/1000,0)</f>
        <v>0.22173611111111116</v>
      </c>
      <c r="L451" s="18">
        <f t="shared" ref="L451:L514" si="89">IF(D451&gt;=21,0,(21-D451)*250/1000)</f>
        <v>4.4000000000000004</v>
      </c>
      <c r="M451" s="17">
        <f t="shared" ref="M451:M514" si="90">$S$7+K451+L451</f>
        <v>9.4217361111111124</v>
      </c>
      <c r="N451" s="16">
        <f t="shared" ref="N451:N514" si="91">J451-M451</f>
        <v>-0.40614930555555873</v>
      </c>
      <c r="O451">
        <f t="shared" ref="O451:O514" si="92">IF(N451&lt;0,ABS(N451)*0.5,0)</f>
        <v>0.20307465277777936</v>
      </c>
      <c r="P451">
        <f t="shared" ref="P451:P514" si="93">IF(N451&gt;0,N451*0.2,0)</f>
        <v>0</v>
      </c>
      <c r="Q451">
        <f>SUM($P$2:P451)-SUM($O$2:O451)+SUM($R$2:R450)</f>
        <v>-29.635247708333281</v>
      </c>
      <c r="R451">
        <f t="shared" ref="R451:R514" si="94">-IF(F452&lt;&gt;F451,ROUND(Q451,2),0)</f>
        <v>0</v>
      </c>
    </row>
    <row r="452" spans="1:18" x14ac:dyDescent="0.25">
      <c r="A452" s="8">
        <v>42455</v>
      </c>
      <c r="B452" s="9">
        <v>0.22297453703703704</v>
      </c>
      <c r="C452" s="9">
        <v>0.74951388888888892</v>
      </c>
      <c r="D452" s="10" t="s">
        <v>39</v>
      </c>
      <c r="E452" s="11">
        <v>92.8</v>
      </c>
      <c r="F452">
        <f t="shared" si="84"/>
        <v>3</v>
      </c>
      <c r="G452" s="6">
        <f t="shared" si="85"/>
        <v>12.636944444444445</v>
      </c>
      <c r="H452">
        <f t="shared" ref="H452:H515" si="95">IF(F452&gt;F451,IF(F452=7,H451,IF(F452&lt;7,H451+100,H451-100)),H451)</f>
        <v>700</v>
      </c>
      <c r="I452" s="18">
        <f t="shared" si="86"/>
        <v>7.2000000000000064E-2</v>
      </c>
      <c r="J452">
        <f t="shared" si="87"/>
        <v>3.1845100000000035</v>
      </c>
      <c r="K452">
        <f t="shared" si="88"/>
        <v>0.21815277777777772</v>
      </c>
      <c r="L452" s="18">
        <f t="shared" si="89"/>
        <v>0</v>
      </c>
      <c r="M452" s="17">
        <f t="shared" si="90"/>
        <v>5.0181527777777779</v>
      </c>
      <c r="N452" s="16">
        <f t="shared" si="91"/>
        <v>-1.8336427777777744</v>
      </c>
      <c r="O452">
        <f t="shared" si="92"/>
        <v>0.9168213888888872</v>
      </c>
      <c r="P452">
        <f t="shared" si="93"/>
        <v>0</v>
      </c>
      <c r="Q452">
        <f>SUM($P$2:P452)-SUM($O$2:O452)+SUM($R$2:R451)</f>
        <v>-30.552069097222216</v>
      </c>
      <c r="R452">
        <f t="shared" si="94"/>
        <v>0</v>
      </c>
    </row>
    <row r="453" spans="1:18" x14ac:dyDescent="0.25">
      <c r="A453" s="12">
        <v>42456</v>
      </c>
      <c r="B453" s="13">
        <v>0.26293981481481482</v>
      </c>
      <c r="C453" s="13">
        <v>0.79246527777777775</v>
      </c>
      <c r="D453" s="14" t="s">
        <v>39</v>
      </c>
      <c r="E453" s="15">
        <v>21.4</v>
      </c>
      <c r="F453">
        <f t="shared" si="84"/>
        <v>3</v>
      </c>
      <c r="G453" s="6">
        <f t="shared" si="85"/>
        <v>12.708611111111109</v>
      </c>
      <c r="H453">
        <f t="shared" si="95"/>
        <v>700</v>
      </c>
      <c r="I453" s="18">
        <f t="shared" si="86"/>
        <v>0.78600000000000003</v>
      </c>
      <c r="J453">
        <f t="shared" si="87"/>
        <v>34.961389166666663</v>
      </c>
      <c r="K453">
        <f t="shared" si="88"/>
        <v>0.21456944444444453</v>
      </c>
      <c r="L453" s="18">
        <f t="shared" si="89"/>
        <v>0</v>
      </c>
      <c r="M453" s="17">
        <f t="shared" si="90"/>
        <v>5.0145694444444446</v>
      </c>
      <c r="N453" s="16">
        <f t="shared" si="91"/>
        <v>29.946819722222219</v>
      </c>
      <c r="O453">
        <f t="shared" si="92"/>
        <v>0</v>
      </c>
      <c r="P453">
        <f t="shared" si="93"/>
        <v>5.9893639444444444</v>
      </c>
      <c r="Q453">
        <f>SUM($P$2:P453)-SUM($O$2:O453)+SUM($R$2:R452)</f>
        <v>-24.562705152777767</v>
      </c>
      <c r="R453">
        <f t="shared" si="94"/>
        <v>0</v>
      </c>
    </row>
    <row r="454" spans="1:18" x14ac:dyDescent="0.25">
      <c r="A454" s="8">
        <v>42457</v>
      </c>
      <c r="B454" s="9">
        <v>0.26123842592592594</v>
      </c>
      <c r="C454" s="9">
        <v>0.79374999999999996</v>
      </c>
      <c r="D454" s="10">
        <v>6.6</v>
      </c>
      <c r="E454" s="11">
        <v>5.3</v>
      </c>
      <c r="F454">
        <f t="shared" si="84"/>
        <v>3</v>
      </c>
      <c r="G454" s="6">
        <f t="shared" si="85"/>
        <v>12.780277777777776</v>
      </c>
      <c r="H454">
        <f t="shared" si="95"/>
        <v>700</v>
      </c>
      <c r="I454" s="18">
        <f t="shared" si="86"/>
        <v>0.94699999999999995</v>
      </c>
      <c r="J454">
        <f t="shared" si="87"/>
        <v>42.360230694444439</v>
      </c>
      <c r="K454">
        <f t="shared" si="88"/>
        <v>0.21098611111111121</v>
      </c>
      <c r="L454" s="18">
        <f t="shared" si="89"/>
        <v>3.6</v>
      </c>
      <c r="M454" s="17">
        <f t="shared" si="90"/>
        <v>8.6109861111111119</v>
      </c>
      <c r="N454" s="16">
        <f t="shared" si="91"/>
        <v>33.749244583333329</v>
      </c>
      <c r="O454">
        <f t="shared" si="92"/>
        <v>0</v>
      </c>
      <c r="P454">
        <f t="shared" si="93"/>
        <v>6.7498489166666662</v>
      </c>
      <c r="Q454">
        <f>SUM($P$2:P454)-SUM($O$2:O454)+SUM($R$2:R453)</f>
        <v>-17.812856236111088</v>
      </c>
      <c r="R454">
        <f t="shared" si="94"/>
        <v>0</v>
      </c>
    </row>
    <row r="455" spans="1:18" x14ac:dyDescent="0.25">
      <c r="A455" s="12">
        <v>42458</v>
      </c>
      <c r="B455" s="13">
        <v>0.25953703703703701</v>
      </c>
      <c r="C455" s="13">
        <v>0.79503472222222227</v>
      </c>
      <c r="D455" s="14">
        <v>6.4</v>
      </c>
      <c r="E455" s="15">
        <v>76.2</v>
      </c>
      <c r="F455">
        <f t="shared" si="84"/>
        <v>3</v>
      </c>
      <c r="G455" s="6">
        <f t="shared" si="85"/>
        <v>12.851944444444445</v>
      </c>
      <c r="H455">
        <f t="shared" si="95"/>
        <v>700</v>
      </c>
      <c r="I455" s="18">
        <f t="shared" si="86"/>
        <v>0.23799999999999999</v>
      </c>
      <c r="J455">
        <f t="shared" si="87"/>
        <v>10.705669722222224</v>
      </c>
      <c r="K455">
        <f t="shared" si="88"/>
        <v>0.20740277777777774</v>
      </c>
      <c r="L455" s="18">
        <f t="shared" si="89"/>
        <v>3.65</v>
      </c>
      <c r="M455" s="17">
        <f t="shared" si="90"/>
        <v>8.6574027777777776</v>
      </c>
      <c r="N455" s="16">
        <f t="shared" si="91"/>
        <v>2.0482669444444461</v>
      </c>
      <c r="O455">
        <f t="shared" si="92"/>
        <v>0</v>
      </c>
      <c r="P455">
        <f t="shared" si="93"/>
        <v>0.40965338888888925</v>
      </c>
      <c r="Q455">
        <f>SUM($P$2:P455)-SUM($O$2:O455)+SUM($R$2:R454)</f>
        <v>-17.403202847222133</v>
      </c>
      <c r="R455">
        <f t="shared" si="94"/>
        <v>0</v>
      </c>
    </row>
    <row r="456" spans="1:18" x14ac:dyDescent="0.25">
      <c r="A456" s="8">
        <v>42459</v>
      </c>
      <c r="B456" s="9">
        <v>0.25784722222222223</v>
      </c>
      <c r="C456" s="9">
        <v>0.79631944444444447</v>
      </c>
      <c r="D456" s="10">
        <v>5.9</v>
      </c>
      <c r="E456" s="11">
        <v>91.4</v>
      </c>
      <c r="F456">
        <f t="shared" si="84"/>
        <v>3</v>
      </c>
      <c r="G456" s="6">
        <f t="shared" si="85"/>
        <v>12.923333333333334</v>
      </c>
      <c r="H456">
        <f t="shared" si="95"/>
        <v>700</v>
      </c>
      <c r="I456" s="18">
        <f t="shared" si="86"/>
        <v>8.5999999999999965E-2</v>
      </c>
      <c r="J456">
        <f t="shared" si="87"/>
        <v>3.8899233333333321</v>
      </c>
      <c r="K456">
        <f t="shared" si="88"/>
        <v>0.20383333333333331</v>
      </c>
      <c r="L456" s="18">
        <f t="shared" si="89"/>
        <v>3.7749999999999999</v>
      </c>
      <c r="M456" s="17">
        <f t="shared" si="90"/>
        <v>8.778833333333333</v>
      </c>
      <c r="N456" s="16">
        <f t="shared" si="91"/>
        <v>-4.888910000000001</v>
      </c>
      <c r="O456">
        <f t="shared" si="92"/>
        <v>2.4444550000000005</v>
      </c>
      <c r="P456">
        <f t="shared" si="93"/>
        <v>0</v>
      </c>
      <c r="Q456">
        <f>SUM($P$2:P456)-SUM($O$2:O456)+SUM($R$2:R455)</f>
        <v>-19.847657847222081</v>
      </c>
      <c r="R456">
        <f t="shared" si="94"/>
        <v>0</v>
      </c>
    </row>
    <row r="457" spans="1:18" x14ac:dyDescent="0.25">
      <c r="A457" s="12">
        <v>42460</v>
      </c>
      <c r="B457" s="13">
        <v>0.25615740740740739</v>
      </c>
      <c r="C457" s="13">
        <v>0.79760416666666667</v>
      </c>
      <c r="D457" s="14">
        <v>5.6</v>
      </c>
      <c r="E457" s="15">
        <v>64.5</v>
      </c>
      <c r="F457">
        <f t="shared" si="84"/>
        <v>3</v>
      </c>
      <c r="G457" s="6">
        <f t="shared" si="85"/>
        <v>12.994722222222224</v>
      </c>
      <c r="H457">
        <f t="shared" si="95"/>
        <v>700</v>
      </c>
      <c r="I457" s="18">
        <f t="shared" si="86"/>
        <v>0.35499999999999998</v>
      </c>
      <c r="J457">
        <f t="shared" si="87"/>
        <v>16.145942361111111</v>
      </c>
      <c r="K457">
        <f t="shared" si="88"/>
        <v>0.2002638888888888</v>
      </c>
      <c r="L457" s="18">
        <f t="shared" si="89"/>
        <v>3.85</v>
      </c>
      <c r="M457" s="17">
        <f t="shared" si="90"/>
        <v>8.8502638888888878</v>
      </c>
      <c r="N457" s="16">
        <f t="shared" si="91"/>
        <v>7.2956784722222228</v>
      </c>
      <c r="O457">
        <f t="shared" si="92"/>
        <v>0</v>
      </c>
      <c r="P457">
        <f t="shared" si="93"/>
        <v>1.4591356944444447</v>
      </c>
      <c r="Q457">
        <f>SUM($P$2:P457)-SUM($O$2:O457)+SUM($R$2:R456)</f>
        <v>-18.388522152777568</v>
      </c>
      <c r="R457">
        <f t="shared" si="94"/>
        <v>18.39</v>
      </c>
    </row>
    <row r="458" spans="1:18" x14ac:dyDescent="0.25">
      <c r="A458" s="8">
        <v>42461</v>
      </c>
      <c r="B458" s="9">
        <v>0.25446759259259261</v>
      </c>
      <c r="C458" s="9">
        <v>0.79888888888888887</v>
      </c>
      <c r="D458" s="10">
        <v>3.9</v>
      </c>
      <c r="E458" s="11">
        <v>85.8</v>
      </c>
      <c r="F458">
        <f t="shared" si="84"/>
        <v>4</v>
      </c>
      <c r="G458" s="6">
        <f t="shared" si="85"/>
        <v>13.066111111111109</v>
      </c>
      <c r="H458">
        <f t="shared" si="95"/>
        <v>800</v>
      </c>
      <c r="I458" s="18">
        <f t="shared" si="86"/>
        <v>0.14200000000000002</v>
      </c>
      <c r="J458">
        <f t="shared" si="87"/>
        <v>7.4215511111111105</v>
      </c>
      <c r="K458">
        <f t="shared" si="88"/>
        <v>0.19669444444444453</v>
      </c>
      <c r="L458" s="18">
        <f t="shared" si="89"/>
        <v>4.2750000000000004</v>
      </c>
      <c r="M458" s="17">
        <f t="shared" si="90"/>
        <v>9.2716944444444458</v>
      </c>
      <c r="N458" s="16">
        <f t="shared" si="91"/>
        <v>-1.8501433333333352</v>
      </c>
      <c r="O458">
        <f t="shared" si="92"/>
        <v>0.92507166666666762</v>
      </c>
      <c r="P458">
        <f t="shared" si="93"/>
        <v>0</v>
      </c>
      <c r="Q458">
        <f>SUM($P$2:P458)-SUM($O$2:O458)+SUM($R$2:R457)</f>
        <v>-0.92359381944424968</v>
      </c>
      <c r="R458">
        <f t="shared" si="94"/>
        <v>0</v>
      </c>
    </row>
    <row r="459" spans="1:18" x14ac:dyDescent="0.25">
      <c r="A459" s="12">
        <v>42462</v>
      </c>
      <c r="B459" s="13">
        <v>0.25277777777777777</v>
      </c>
      <c r="C459" s="13">
        <v>0.80016203703703703</v>
      </c>
      <c r="D459" s="14">
        <v>5.7</v>
      </c>
      <c r="E459" s="15">
        <v>47.3</v>
      </c>
      <c r="F459">
        <f t="shared" si="84"/>
        <v>4</v>
      </c>
      <c r="G459" s="6">
        <f t="shared" si="85"/>
        <v>13.137222222222222</v>
      </c>
      <c r="H459">
        <f t="shared" si="95"/>
        <v>800</v>
      </c>
      <c r="I459" s="18">
        <f t="shared" si="86"/>
        <v>0.52700000000000002</v>
      </c>
      <c r="J459">
        <f t="shared" si="87"/>
        <v>27.693264444444445</v>
      </c>
      <c r="K459">
        <f t="shared" si="88"/>
        <v>0.19313888888888889</v>
      </c>
      <c r="L459" s="18">
        <f t="shared" si="89"/>
        <v>3.8250000000000002</v>
      </c>
      <c r="M459" s="17">
        <f t="shared" si="90"/>
        <v>8.818138888888889</v>
      </c>
      <c r="N459" s="16">
        <f t="shared" si="91"/>
        <v>18.875125555555556</v>
      </c>
      <c r="O459">
        <f t="shared" si="92"/>
        <v>0</v>
      </c>
      <c r="P459">
        <f t="shared" si="93"/>
        <v>3.7750251111111113</v>
      </c>
      <c r="Q459">
        <f>SUM($P$2:P459)-SUM($O$2:O459)+SUM($R$2:R458)</f>
        <v>2.8514312916668132</v>
      </c>
      <c r="R459">
        <f t="shared" si="94"/>
        <v>0</v>
      </c>
    </row>
    <row r="460" spans="1:18" x14ac:dyDescent="0.25">
      <c r="A460" s="8">
        <v>42463</v>
      </c>
      <c r="B460" s="9">
        <v>0.25108796296296299</v>
      </c>
      <c r="C460" s="9">
        <v>0.80144675925925923</v>
      </c>
      <c r="D460" s="10">
        <v>7.8</v>
      </c>
      <c r="E460" s="11">
        <v>63.9</v>
      </c>
      <c r="F460">
        <f t="shared" si="84"/>
        <v>4</v>
      </c>
      <c r="G460" s="6">
        <f t="shared" si="85"/>
        <v>13.208611111111111</v>
      </c>
      <c r="H460">
        <f t="shared" si="95"/>
        <v>800</v>
      </c>
      <c r="I460" s="18">
        <f t="shared" si="86"/>
        <v>0.36099999999999999</v>
      </c>
      <c r="J460">
        <f t="shared" si="87"/>
        <v>19.073234444444441</v>
      </c>
      <c r="K460">
        <f t="shared" si="88"/>
        <v>0.18956944444444446</v>
      </c>
      <c r="L460" s="18">
        <f t="shared" si="89"/>
        <v>3.3</v>
      </c>
      <c r="M460" s="17">
        <f t="shared" si="90"/>
        <v>8.2895694444444441</v>
      </c>
      <c r="N460" s="16">
        <f t="shared" si="91"/>
        <v>10.783664999999997</v>
      </c>
      <c r="O460">
        <f t="shared" si="92"/>
        <v>0</v>
      </c>
      <c r="P460">
        <f t="shared" si="93"/>
        <v>2.1567329999999996</v>
      </c>
      <c r="Q460">
        <f>SUM($P$2:P460)-SUM($O$2:O460)+SUM($R$2:R459)</f>
        <v>5.0081642916668443</v>
      </c>
      <c r="R460">
        <f t="shared" si="94"/>
        <v>0</v>
      </c>
    </row>
    <row r="461" spans="1:18" x14ac:dyDescent="0.25">
      <c r="A461" s="12">
        <v>42464</v>
      </c>
      <c r="B461" s="13">
        <v>0.24940972222222221</v>
      </c>
      <c r="C461" s="13">
        <v>0.80273148148148143</v>
      </c>
      <c r="D461" s="14">
        <v>10.4</v>
      </c>
      <c r="E461" s="15">
        <v>53.9</v>
      </c>
      <c r="F461">
        <f t="shared" si="84"/>
        <v>4</v>
      </c>
      <c r="G461" s="6">
        <f t="shared" si="85"/>
        <v>13.279722222222221</v>
      </c>
      <c r="H461">
        <f t="shared" si="95"/>
        <v>800</v>
      </c>
      <c r="I461" s="18">
        <f t="shared" si="86"/>
        <v>0.46099999999999997</v>
      </c>
      <c r="J461">
        <f t="shared" si="87"/>
        <v>24.487807777777771</v>
      </c>
      <c r="K461">
        <f t="shared" si="88"/>
        <v>0.18601388888888898</v>
      </c>
      <c r="L461" s="18">
        <f t="shared" si="89"/>
        <v>2.65</v>
      </c>
      <c r="M461" s="17">
        <f t="shared" si="90"/>
        <v>7.636013888888888</v>
      </c>
      <c r="N461" s="16">
        <f t="shared" si="91"/>
        <v>16.851793888888885</v>
      </c>
      <c r="O461">
        <f t="shared" si="92"/>
        <v>0</v>
      </c>
      <c r="P461">
        <f t="shared" si="93"/>
        <v>3.3703587777777773</v>
      </c>
      <c r="Q461">
        <f>SUM($P$2:P461)-SUM($O$2:O461)+SUM($R$2:R460)</f>
        <v>8.3785230694445545</v>
      </c>
      <c r="R461">
        <f t="shared" si="94"/>
        <v>0</v>
      </c>
    </row>
    <row r="462" spans="1:18" x14ac:dyDescent="0.25">
      <c r="A462" s="8">
        <v>42465</v>
      </c>
      <c r="B462" s="9">
        <v>0.24774305555555556</v>
      </c>
      <c r="C462" s="9">
        <v>0.8040046296296296</v>
      </c>
      <c r="D462" s="10">
        <v>12.9</v>
      </c>
      <c r="E462" s="11">
        <v>57.5</v>
      </c>
      <c r="F462">
        <f t="shared" si="84"/>
        <v>4</v>
      </c>
      <c r="G462" s="6">
        <f t="shared" si="85"/>
        <v>13.350277777777777</v>
      </c>
      <c r="H462">
        <f t="shared" si="95"/>
        <v>800</v>
      </c>
      <c r="I462" s="18">
        <f t="shared" si="86"/>
        <v>0.42500000000000004</v>
      </c>
      <c r="J462">
        <f t="shared" si="87"/>
        <v>22.695472222222222</v>
      </c>
      <c r="K462">
        <f t="shared" si="88"/>
        <v>0.18248611111111118</v>
      </c>
      <c r="L462" s="18">
        <f t="shared" si="89"/>
        <v>2.0249999999999999</v>
      </c>
      <c r="M462" s="17">
        <f t="shared" si="90"/>
        <v>7.0074861111111115</v>
      </c>
      <c r="N462" s="16">
        <f t="shared" si="91"/>
        <v>15.68798611111111</v>
      </c>
      <c r="O462">
        <f t="shared" si="92"/>
        <v>0</v>
      </c>
      <c r="P462">
        <f t="shared" si="93"/>
        <v>3.1375972222222224</v>
      </c>
      <c r="Q462">
        <f>SUM($P$2:P462)-SUM($O$2:O462)+SUM($R$2:R461)</f>
        <v>11.516120291666766</v>
      </c>
      <c r="R462">
        <f t="shared" si="94"/>
        <v>0</v>
      </c>
    </row>
    <row r="463" spans="1:18" x14ac:dyDescent="0.25">
      <c r="A463" s="12">
        <v>42466</v>
      </c>
      <c r="B463" s="13">
        <v>0.24606481481481482</v>
      </c>
      <c r="C463" s="13">
        <v>0.8052893518518518</v>
      </c>
      <c r="D463" s="14">
        <v>9.6999999999999993</v>
      </c>
      <c r="E463" s="15">
        <v>53.7</v>
      </c>
      <c r="F463">
        <f t="shared" si="84"/>
        <v>4</v>
      </c>
      <c r="G463" s="6">
        <f t="shared" si="85"/>
        <v>13.421388888888888</v>
      </c>
      <c r="H463">
        <f t="shared" si="95"/>
        <v>800</v>
      </c>
      <c r="I463" s="18">
        <f t="shared" si="86"/>
        <v>0.46299999999999997</v>
      </c>
      <c r="J463">
        <f t="shared" si="87"/>
        <v>24.856412222222222</v>
      </c>
      <c r="K463">
        <f t="shared" si="88"/>
        <v>0.17893055555555559</v>
      </c>
      <c r="L463" s="18">
        <f t="shared" si="89"/>
        <v>2.8250000000000002</v>
      </c>
      <c r="M463" s="17">
        <f t="shared" si="90"/>
        <v>7.8039305555555556</v>
      </c>
      <c r="N463" s="16">
        <f t="shared" si="91"/>
        <v>17.052481666666665</v>
      </c>
      <c r="O463">
        <f t="shared" si="92"/>
        <v>0</v>
      </c>
      <c r="P463">
        <f t="shared" si="93"/>
        <v>3.4104963333333331</v>
      </c>
      <c r="Q463">
        <f>SUM($P$2:P463)-SUM($O$2:O463)+SUM($R$2:R462)</f>
        <v>14.926616625000179</v>
      </c>
      <c r="R463">
        <f t="shared" si="94"/>
        <v>0</v>
      </c>
    </row>
    <row r="464" spans="1:18" x14ac:dyDescent="0.25">
      <c r="A464" s="8">
        <v>42467</v>
      </c>
      <c r="B464" s="9">
        <v>0.24439814814814814</v>
      </c>
      <c r="C464" s="9">
        <v>0.80657407407407411</v>
      </c>
      <c r="D464" s="10">
        <v>10.6</v>
      </c>
      <c r="E464" s="11">
        <v>43.6</v>
      </c>
      <c r="F464">
        <f t="shared" si="84"/>
        <v>4</v>
      </c>
      <c r="G464" s="6">
        <f t="shared" si="85"/>
        <v>13.492222222222225</v>
      </c>
      <c r="H464">
        <f t="shared" si="95"/>
        <v>800</v>
      </c>
      <c r="I464" s="18">
        <f t="shared" si="86"/>
        <v>0.56400000000000006</v>
      </c>
      <c r="J464">
        <f t="shared" si="87"/>
        <v>30.438453333333342</v>
      </c>
      <c r="K464">
        <f t="shared" si="88"/>
        <v>0.17538888888888876</v>
      </c>
      <c r="L464" s="18">
        <f t="shared" si="89"/>
        <v>2.6</v>
      </c>
      <c r="M464" s="17">
        <f t="shared" si="90"/>
        <v>7.5753888888888881</v>
      </c>
      <c r="N464" s="16">
        <f t="shared" si="91"/>
        <v>22.863064444444454</v>
      </c>
      <c r="O464">
        <f t="shared" si="92"/>
        <v>0</v>
      </c>
      <c r="P464">
        <f t="shared" si="93"/>
        <v>4.5726128888888908</v>
      </c>
      <c r="Q464">
        <f>SUM($P$2:P464)-SUM($O$2:O464)+SUM($R$2:R463)</f>
        <v>19.499229513889077</v>
      </c>
      <c r="R464">
        <f t="shared" si="94"/>
        <v>0</v>
      </c>
    </row>
    <row r="465" spans="1:18" x14ac:dyDescent="0.25">
      <c r="A465" s="12">
        <v>42468</v>
      </c>
      <c r="B465" s="13">
        <v>0.24274305555555556</v>
      </c>
      <c r="C465" s="13">
        <v>0.80784722222222227</v>
      </c>
      <c r="D465" s="14">
        <v>9.8000000000000007</v>
      </c>
      <c r="E465" s="15">
        <v>71.8</v>
      </c>
      <c r="F465">
        <f t="shared" si="84"/>
        <v>4</v>
      </c>
      <c r="G465" s="6">
        <f t="shared" si="85"/>
        <v>13.562500000000002</v>
      </c>
      <c r="H465">
        <f t="shared" si="95"/>
        <v>800</v>
      </c>
      <c r="I465" s="18">
        <f t="shared" si="86"/>
        <v>0.28200000000000003</v>
      </c>
      <c r="J465">
        <f t="shared" si="87"/>
        <v>15.298500000000004</v>
      </c>
      <c r="K465">
        <f t="shared" si="88"/>
        <v>0.17187499999999992</v>
      </c>
      <c r="L465" s="18">
        <f t="shared" si="89"/>
        <v>2.8</v>
      </c>
      <c r="M465" s="17">
        <f t="shared" si="90"/>
        <v>7.7718749999999996</v>
      </c>
      <c r="N465" s="16">
        <f t="shared" si="91"/>
        <v>7.5266250000000046</v>
      </c>
      <c r="O465">
        <f t="shared" si="92"/>
        <v>0</v>
      </c>
      <c r="P465">
        <f t="shared" si="93"/>
        <v>1.5053250000000009</v>
      </c>
      <c r="Q465">
        <f>SUM($P$2:P465)-SUM($O$2:O465)+SUM($R$2:R464)</f>
        <v>21.004554513889161</v>
      </c>
      <c r="R465">
        <f t="shared" si="94"/>
        <v>0</v>
      </c>
    </row>
    <row r="466" spans="1:18" x14ac:dyDescent="0.25">
      <c r="A466" s="8">
        <v>42469</v>
      </c>
      <c r="B466" s="9">
        <v>0.24108796296296298</v>
      </c>
      <c r="C466" s="9">
        <v>0.80913194444444447</v>
      </c>
      <c r="D466" s="10">
        <v>8.9</v>
      </c>
      <c r="E466" s="11">
        <v>93.5</v>
      </c>
      <c r="F466">
        <f t="shared" si="84"/>
        <v>4</v>
      </c>
      <c r="G466" s="6">
        <f t="shared" si="85"/>
        <v>13.633055555555556</v>
      </c>
      <c r="H466">
        <f t="shared" si="95"/>
        <v>800</v>
      </c>
      <c r="I466" s="18">
        <f t="shared" si="86"/>
        <v>6.4999999999999947E-2</v>
      </c>
      <c r="J466">
        <f t="shared" si="87"/>
        <v>3.5445944444444417</v>
      </c>
      <c r="K466">
        <f t="shared" si="88"/>
        <v>0.1683472222222222</v>
      </c>
      <c r="L466" s="18">
        <f t="shared" si="89"/>
        <v>3.0249999999999999</v>
      </c>
      <c r="M466" s="17">
        <f t="shared" si="90"/>
        <v>7.9933472222222228</v>
      </c>
      <c r="N466" s="16">
        <f t="shared" si="91"/>
        <v>-4.4487527777777807</v>
      </c>
      <c r="O466">
        <f t="shared" si="92"/>
        <v>2.2243763888888903</v>
      </c>
      <c r="P466">
        <f t="shared" si="93"/>
        <v>0</v>
      </c>
      <c r="Q466">
        <f>SUM($P$2:P466)-SUM($O$2:O466)+SUM($R$2:R465)</f>
        <v>18.780178125000248</v>
      </c>
      <c r="R466">
        <f t="shared" si="94"/>
        <v>0</v>
      </c>
    </row>
    <row r="467" spans="1:18" x14ac:dyDescent="0.25">
      <c r="A467" s="12">
        <v>42470</v>
      </c>
      <c r="B467" s="13">
        <v>0.23943287037037037</v>
      </c>
      <c r="C467" s="13">
        <v>0.81041666666666667</v>
      </c>
      <c r="D467" s="14">
        <v>9.1999999999999993</v>
      </c>
      <c r="E467" s="15">
        <v>93.9</v>
      </c>
      <c r="F467">
        <f t="shared" si="84"/>
        <v>4</v>
      </c>
      <c r="G467" s="6">
        <f t="shared" si="85"/>
        <v>13.70361111111111</v>
      </c>
      <c r="H467">
        <f t="shared" si="95"/>
        <v>800</v>
      </c>
      <c r="I467" s="18">
        <f t="shared" si="86"/>
        <v>6.0999999999999943E-2</v>
      </c>
      <c r="J467">
        <f t="shared" si="87"/>
        <v>3.3436811111111076</v>
      </c>
      <c r="K467">
        <f t="shared" si="88"/>
        <v>0.16481944444444449</v>
      </c>
      <c r="L467" s="18">
        <f t="shared" si="89"/>
        <v>2.95</v>
      </c>
      <c r="M467" s="17">
        <f t="shared" si="90"/>
        <v>7.9148194444444444</v>
      </c>
      <c r="N467" s="16">
        <f t="shared" si="91"/>
        <v>-4.5711383333333373</v>
      </c>
      <c r="O467">
        <f t="shared" si="92"/>
        <v>2.2855691666666687</v>
      </c>
      <c r="P467">
        <f t="shared" si="93"/>
        <v>0</v>
      </c>
      <c r="Q467">
        <f>SUM($P$2:P467)-SUM($O$2:O467)+SUM($R$2:R466)</f>
        <v>16.494608958333629</v>
      </c>
      <c r="R467">
        <f t="shared" si="94"/>
        <v>0</v>
      </c>
    </row>
    <row r="468" spans="1:18" x14ac:dyDescent="0.25">
      <c r="A468" s="8">
        <v>42471</v>
      </c>
      <c r="B468" s="9">
        <v>0.23778935185185185</v>
      </c>
      <c r="C468" s="9">
        <v>0.81170138888888888</v>
      </c>
      <c r="D468" s="10">
        <v>9.6</v>
      </c>
      <c r="E468" s="11">
        <v>87.3</v>
      </c>
      <c r="F468">
        <f t="shared" si="84"/>
        <v>4</v>
      </c>
      <c r="G468" s="6">
        <f t="shared" si="85"/>
        <v>13.773888888888887</v>
      </c>
      <c r="H468">
        <f t="shared" si="95"/>
        <v>800</v>
      </c>
      <c r="I468" s="18">
        <f t="shared" si="86"/>
        <v>0.127</v>
      </c>
      <c r="J468">
        <f t="shared" si="87"/>
        <v>6.9971355555555546</v>
      </c>
      <c r="K468">
        <f t="shared" si="88"/>
        <v>0.16130555555555562</v>
      </c>
      <c r="L468" s="18">
        <f t="shared" si="89"/>
        <v>2.85</v>
      </c>
      <c r="M468" s="17">
        <f t="shared" si="90"/>
        <v>7.8113055555555562</v>
      </c>
      <c r="N468" s="16">
        <f t="shared" si="91"/>
        <v>-0.81417000000000161</v>
      </c>
      <c r="O468">
        <f t="shared" si="92"/>
        <v>0.40708500000000081</v>
      </c>
      <c r="P468">
        <f t="shared" si="93"/>
        <v>0</v>
      </c>
      <c r="Q468">
        <f>SUM($P$2:P468)-SUM($O$2:O468)+SUM($R$2:R467)</f>
        <v>16.087523958333577</v>
      </c>
      <c r="R468">
        <f t="shared" si="94"/>
        <v>0</v>
      </c>
    </row>
    <row r="469" spans="1:18" x14ac:dyDescent="0.25">
      <c r="A469" s="12">
        <v>42472</v>
      </c>
      <c r="B469" s="13">
        <v>0.2361574074074074</v>
      </c>
      <c r="C469" s="13">
        <v>0.81297453703703704</v>
      </c>
      <c r="D469" s="14">
        <v>10.3</v>
      </c>
      <c r="E469" s="15">
        <v>92.5</v>
      </c>
      <c r="F469">
        <f t="shared" si="84"/>
        <v>4</v>
      </c>
      <c r="G469" s="6">
        <f t="shared" si="85"/>
        <v>13.843611111111111</v>
      </c>
      <c r="H469">
        <f t="shared" si="95"/>
        <v>800</v>
      </c>
      <c r="I469" s="18">
        <f t="shared" si="86"/>
        <v>7.4999999999999956E-2</v>
      </c>
      <c r="J469">
        <f t="shared" si="87"/>
        <v>4.1530833333333312</v>
      </c>
      <c r="K469">
        <f t="shared" si="88"/>
        <v>0.15781944444444446</v>
      </c>
      <c r="L469" s="18">
        <f t="shared" si="89"/>
        <v>2.6749999999999998</v>
      </c>
      <c r="M469" s="17">
        <f t="shared" si="90"/>
        <v>7.6328194444444444</v>
      </c>
      <c r="N469" s="16">
        <f t="shared" si="91"/>
        <v>-3.4797361111111131</v>
      </c>
      <c r="O469">
        <f t="shared" si="92"/>
        <v>1.7398680555555566</v>
      </c>
      <c r="P469">
        <f t="shared" si="93"/>
        <v>0</v>
      </c>
      <c r="Q469">
        <f>SUM($P$2:P469)-SUM($O$2:O469)+SUM($R$2:R468)</f>
        <v>14.347655902778001</v>
      </c>
      <c r="R469">
        <f t="shared" si="94"/>
        <v>0</v>
      </c>
    </row>
    <row r="470" spans="1:18" x14ac:dyDescent="0.25">
      <c r="A470" s="8">
        <v>42473</v>
      </c>
      <c r="B470" s="9">
        <v>0.23452546296296295</v>
      </c>
      <c r="C470" s="9">
        <v>0.81425925925925924</v>
      </c>
      <c r="D470" s="10">
        <v>10.4</v>
      </c>
      <c r="E470" s="11">
        <v>92.2</v>
      </c>
      <c r="F470">
        <f t="shared" si="84"/>
        <v>4</v>
      </c>
      <c r="G470" s="6">
        <f t="shared" si="85"/>
        <v>13.913611111111111</v>
      </c>
      <c r="H470">
        <f t="shared" si="95"/>
        <v>800</v>
      </c>
      <c r="I470" s="18">
        <f t="shared" si="86"/>
        <v>7.7999999999999958E-2</v>
      </c>
      <c r="J470">
        <f t="shared" si="87"/>
        <v>4.3410466666666645</v>
      </c>
      <c r="K470">
        <f t="shared" si="88"/>
        <v>0.15431944444444445</v>
      </c>
      <c r="L470" s="18">
        <f t="shared" si="89"/>
        <v>2.65</v>
      </c>
      <c r="M470" s="17">
        <f t="shared" si="90"/>
        <v>7.6043194444444442</v>
      </c>
      <c r="N470" s="16">
        <f t="shared" si="91"/>
        <v>-3.2632727777777797</v>
      </c>
      <c r="O470">
        <f t="shared" si="92"/>
        <v>1.6316363888888898</v>
      </c>
      <c r="P470">
        <f t="shared" si="93"/>
        <v>0</v>
      </c>
      <c r="Q470">
        <f>SUM($P$2:P470)-SUM($O$2:O470)+SUM($R$2:R469)</f>
        <v>12.716019513889137</v>
      </c>
      <c r="R470">
        <f t="shared" si="94"/>
        <v>0</v>
      </c>
    </row>
    <row r="471" spans="1:18" x14ac:dyDescent="0.25">
      <c r="A471" s="12">
        <v>42474</v>
      </c>
      <c r="B471" s="13">
        <v>0.23290509259259259</v>
      </c>
      <c r="C471" s="13">
        <v>0.81554398148148144</v>
      </c>
      <c r="D471" s="14">
        <v>8.6999999999999993</v>
      </c>
      <c r="E471" s="15">
        <v>73.7</v>
      </c>
      <c r="F471">
        <f t="shared" si="84"/>
        <v>4</v>
      </c>
      <c r="G471" s="6">
        <f t="shared" si="85"/>
        <v>13.983333333333331</v>
      </c>
      <c r="H471">
        <f t="shared" si="95"/>
        <v>800</v>
      </c>
      <c r="I471" s="18">
        <f t="shared" si="86"/>
        <v>0.26300000000000001</v>
      </c>
      <c r="J471">
        <f t="shared" si="87"/>
        <v>14.710466666666663</v>
      </c>
      <c r="K471">
        <f t="shared" si="88"/>
        <v>0.15083333333333346</v>
      </c>
      <c r="L471" s="18">
        <f t="shared" si="89"/>
        <v>3.0750000000000002</v>
      </c>
      <c r="M471" s="17">
        <f t="shared" si="90"/>
        <v>8.0258333333333347</v>
      </c>
      <c r="N471" s="16">
        <f t="shared" si="91"/>
        <v>6.6846333333333288</v>
      </c>
      <c r="O471">
        <f t="shared" si="92"/>
        <v>0</v>
      </c>
      <c r="P471">
        <f t="shared" si="93"/>
        <v>1.3369266666666659</v>
      </c>
      <c r="Q471">
        <f>SUM($P$2:P471)-SUM($O$2:O471)+SUM($R$2:R470)</f>
        <v>14.05294618055575</v>
      </c>
      <c r="R471">
        <f t="shared" si="94"/>
        <v>0</v>
      </c>
    </row>
    <row r="472" spans="1:18" x14ac:dyDescent="0.25">
      <c r="A472" s="8">
        <v>42475</v>
      </c>
      <c r="B472" s="9">
        <v>0.23129629629629631</v>
      </c>
      <c r="C472" s="9">
        <v>0.8168171296296296</v>
      </c>
      <c r="D472" s="10">
        <v>6.9</v>
      </c>
      <c r="E472" s="11" t="s">
        <v>47</v>
      </c>
      <c r="F472">
        <f t="shared" si="84"/>
        <v>4</v>
      </c>
      <c r="G472" s="6">
        <f t="shared" si="85"/>
        <v>14.052499999999998</v>
      </c>
      <c r="H472">
        <f t="shared" si="95"/>
        <v>800</v>
      </c>
      <c r="I472" s="18">
        <f t="shared" si="86"/>
        <v>0.55000000000000004</v>
      </c>
      <c r="J472">
        <f t="shared" si="87"/>
        <v>30.915500000000002</v>
      </c>
      <c r="K472">
        <f t="shared" si="88"/>
        <v>0.14737500000000009</v>
      </c>
      <c r="L472" s="18">
        <f t="shared" si="89"/>
        <v>3.5249999999999999</v>
      </c>
      <c r="M472" s="17">
        <f t="shared" si="90"/>
        <v>8.4723749999999995</v>
      </c>
      <c r="N472" s="16">
        <f t="shared" si="91"/>
        <v>22.443125000000002</v>
      </c>
      <c r="O472">
        <f t="shared" si="92"/>
        <v>0</v>
      </c>
      <c r="P472">
        <f t="shared" si="93"/>
        <v>4.4886250000000008</v>
      </c>
      <c r="Q472">
        <f>SUM($P$2:P472)-SUM($O$2:O472)+SUM($R$2:R471)</f>
        <v>18.541571180555707</v>
      </c>
      <c r="R472">
        <f t="shared" si="94"/>
        <v>0</v>
      </c>
    </row>
    <row r="473" spans="1:18" x14ac:dyDescent="0.25">
      <c r="A473" s="12">
        <v>42476</v>
      </c>
      <c r="B473" s="13">
        <v>0.22968749999999999</v>
      </c>
      <c r="C473" s="13">
        <v>0.8181018518518518</v>
      </c>
      <c r="D473" s="14">
        <v>11.2</v>
      </c>
      <c r="E473" s="15">
        <v>79.2</v>
      </c>
      <c r="F473">
        <f t="shared" si="84"/>
        <v>4</v>
      </c>
      <c r="G473" s="6">
        <f t="shared" si="85"/>
        <v>14.121944444444445</v>
      </c>
      <c r="H473">
        <f t="shared" si="95"/>
        <v>800</v>
      </c>
      <c r="I473" s="18">
        <f t="shared" si="86"/>
        <v>0.20799999999999996</v>
      </c>
      <c r="J473">
        <f t="shared" si="87"/>
        <v>11.749457777777776</v>
      </c>
      <c r="K473">
        <f t="shared" si="88"/>
        <v>0.14390277777777777</v>
      </c>
      <c r="L473" s="18">
        <f t="shared" si="89"/>
        <v>2.4500000000000002</v>
      </c>
      <c r="M473" s="17">
        <f t="shared" si="90"/>
        <v>7.3939027777777779</v>
      </c>
      <c r="N473" s="16">
        <f t="shared" si="91"/>
        <v>4.3555549999999981</v>
      </c>
      <c r="O473">
        <f t="shared" si="92"/>
        <v>0</v>
      </c>
      <c r="P473">
        <f t="shared" si="93"/>
        <v>0.87111099999999964</v>
      </c>
      <c r="Q473">
        <f>SUM($P$2:P473)-SUM($O$2:O473)+SUM($R$2:R472)</f>
        <v>19.412682180555635</v>
      </c>
      <c r="R473">
        <f t="shared" si="94"/>
        <v>0</v>
      </c>
    </row>
    <row r="474" spans="1:18" x14ac:dyDescent="0.25">
      <c r="A474" s="8">
        <v>42477</v>
      </c>
      <c r="B474" s="9">
        <v>0.22809027777777777</v>
      </c>
      <c r="C474" s="9">
        <v>0.81938657407407411</v>
      </c>
      <c r="D474" s="10">
        <v>9.6</v>
      </c>
      <c r="E474" s="11">
        <v>85.3</v>
      </c>
      <c r="F474">
        <f t="shared" si="84"/>
        <v>4</v>
      </c>
      <c r="G474" s="6">
        <f t="shared" si="85"/>
        <v>14.191111111111113</v>
      </c>
      <c r="H474">
        <f t="shared" si="95"/>
        <v>800</v>
      </c>
      <c r="I474" s="18">
        <f t="shared" si="86"/>
        <v>0.14700000000000002</v>
      </c>
      <c r="J474">
        <f t="shared" si="87"/>
        <v>8.3443733333333352</v>
      </c>
      <c r="K474">
        <f t="shared" si="88"/>
        <v>0.14044444444444437</v>
      </c>
      <c r="L474" s="18">
        <f t="shared" si="89"/>
        <v>2.85</v>
      </c>
      <c r="M474" s="17">
        <f t="shared" si="90"/>
        <v>7.7904444444444447</v>
      </c>
      <c r="N474" s="16">
        <f t="shared" si="91"/>
        <v>0.55392888888889047</v>
      </c>
      <c r="O474">
        <f t="shared" si="92"/>
        <v>0</v>
      </c>
      <c r="P474">
        <f t="shared" si="93"/>
        <v>0.11078577777777809</v>
      </c>
      <c r="Q474">
        <f>SUM($P$2:P474)-SUM($O$2:O474)+SUM($R$2:R473)</f>
        <v>19.523467958333526</v>
      </c>
      <c r="R474">
        <f t="shared" si="94"/>
        <v>0</v>
      </c>
    </row>
    <row r="475" spans="1:18" x14ac:dyDescent="0.25">
      <c r="A475" s="12">
        <v>42478</v>
      </c>
      <c r="B475" s="13">
        <v>0.22650462962962964</v>
      </c>
      <c r="C475" s="13">
        <v>0.82065972222222228</v>
      </c>
      <c r="D475" s="14">
        <v>8.3000000000000007</v>
      </c>
      <c r="E475" s="15">
        <v>76.2</v>
      </c>
      <c r="F475">
        <f t="shared" si="84"/>
        <v>4</v>
      </c>
      <c r="G475" s="6">
        <f t="shared" si="85"/>
        <v>14.259722222222225</v>
      </c>
      <c r="H475">
        <f t="shared" si="95"/>
        <v>800</v>
      </c>
      <c r="I475" s="18">
        <f t="shared" si="86"/>
        <v>0.23799999999999999</v>
      </c>
      <c r="J475">
        <f t="shared" si="87"/>
        <v>13.575255555555557</v>
      </c>
      <c r="K475">
        <f t="shared" si="88"/>
        <v>0.13701388888888877</v>
      </c>
      <c r="L475" s="18">
        <f t="shared" si="89"/>
        <v>3.1749999999999998</v>
      </c>
      <c r="M475" s="17">
        <f t="shared" si="90"/>
        <v>8.1120138888888889</v>
      </c>
      <c r="N475" s="16">
        <f t="shared" si="91"/>
        <v>5.4632416666666686</v>
      </c>
      <c r="O475">
        <f t="shared" si="92"/>
        <v>0</v>
      </c>
      <c r="P475">
        <f t="shared" si="93"/>
        <v>1.0926483333333337</v>
      </c>
      <c r="Q475">
        <f>SUM($P$2:P475)-SUM($O$2:O475)+SUM($R$2:R474)</f>
        <v>20.616116291666799</v>
      </c>
      <c r="R475">
        <f t="shared" si="94"/>
        <v>0</v>
      </c>
    </row>
    <row r="476" spans="1:18" x14ac:dyDescent="0.25">
      <c r="A476" s="8">
        <v>42479</v>
      </c>
      <c r="B476" s="9">
        <v>0.22493055555555555</v>
      </c>
      <c r="C476" s="9">
        <v>0.82194444444444448</v>
      </c>
      <c r="D476" s="10">
        <v>7.5</v>
      </c>
      <c r="E476" s="11">
        <v>81.3</v>
      </c>
      <c r="F476">
        <f t="shared" si="84"/>
        <v>4</v>
      </c>
      <c r="G476" s="6">
        <f t="shared" si="85"/>
        <v>14.328333333333335</v>
      </c>
      <c r="H476">
        <f t="shared" si="95"/>
        <v>800</v>
      </c>
      <c r="I476" s="18">
        <f t="shared" si="86"/>
        <v>0.18700000000000006</v>
      </c>
      <c r="J476">
        <f t="shared" si="87"/>
        <v>10.717593333333339</v>
      </c>
      <c r="K476">
        <f t="shared" si="88"/>
        <v>0.13358333333333325</v>
      </c>
      <c r="L476" s="18">
        <f t="shared" si="89"/>
        <v>3.375</v>
      </c>
      <c r="M476" s="17">
        <f t="shared" si="90"/>
        <v>8.308583333333333</v>
      </c>
      <c r="N476" s="16">
        <f t="shared" si="91"/>
        <v>2.4090100000000056</v>
      </c>
      <c r="O476">
        <f t="shared" si="92"/>
        <v>0</v>
      </c>
      <c r="P476">
        <f t="shared" si="93"/>
        <v>0.48180200000000117</v>
      </c>
      <c r="Q476">
        <f>SUM($P$2:P476)-SUM($O$2:O476)+SUM($R$2:R475)</f>
        <v>21.097918291666815</v>
      </c>
      <c r="R476">
        <f t="shared" si="94"/>
        <v>0</v>
      </c>
    </row>
    <row r="477" spans="1:18" x14ac:dyDescent="0.25">
      <c r="A477" s="12">
        <v>42480</v>
      </c>
      <c r="B477" s="13">
        <v>0.22335648148148149</v>
      </c>
      <c r="C477" s="13">
        <v>0.82321759259259264</v>
      </c>
      <c r="D477" s="14">
        <v>6.7</v>
      </c>
      <c r="E477" s="15">
        <v>46.2</v>
      </c>
      <c r="F477">
        <f t="shared" si="84"/>
        <v>4</v>
      </c>
      <c r="G477" s="6">
        <f t="shared" si="85"/>
        <v>14.396666666666668</v>
      </c>
      <c r="H477">
        <f t="shared" si="95"/>
        <v>800</v>
      </c>
      <c r="I477" s="18">
        <f t="shared" si="86"/>
        <v>0.53800000000000003</v>
      </c>
      <c r="J477">
        <f t="shared" si="87"/>
        <v>30.981626666666671</v>
      </c>
      <c r="K477">
        <f t="shared" si="88"/>
        <v>0.13016666666666657</v>
      </c>
      <c r="L477" s="18">
        <f t="shared" si="89"/>
        <v>3.5750000000000002</v>
      </c>
      <c r="M477" s="17">
        <f t="shared" si="90"/>
        <v>8.5051666666666677</v>
      </c>
      <c r="N477" s="16">
        <f t="shared" si="91"/>
        <v>22.476460000000003</v>
      </c>
      <c r="O477">
        <f t="shared" si="92"/>
        <v>0</v>
      </c>
      <c r="P477">
        <f t="shared" si="93"/>
        <v>4.495292000000001</v>
      </c>
      <c r="Q477">
        <f>SUM($P$2:P477)-SUM($O$2:O477)+SUM($R$2:R476)</f>
        <v>25.593210291666878</v>
      </c>
      <c r="R477">
        <f t="shared" si="94"/>
        <v>0</v>
      </c>
    </row>
    <row r="478" spans="1:18" x14ac:dyDescent="0.25">
      <c r="A478" s="8">
        <v>42481</v>
      </c>
      <c r="B478" s="9">
        <v>0.22180555555555556</v>
      </c>
      <c r="C478" s="9">
        <v>0.82450231481481484</v>
      </c>
      <c r="D478" s="10">
        <v>7.7</v>
      </c>
      <c r="E478" s="11">
        <v>27.7</v>
      </c>
      <c r="F478">
        <f t="shared" si="84"/>
        <v>4</v>
      </c>
      <c r="G478" s="6">
        <f t="shared" si="85"/>
        <v>14.464722222222221</v>
      </c>
      <c r="H478">
        <f t="shared" si="95"/>
        <v>800</v>
      </c>
      <c r="I478" s="18">
        <f t="shared" si="86"/>
        <v>0.72300000000000009</v>
      </c>
      <c r="J478">
        <f t="shared" si="87"/>
        <v>41.831976666666669</v>
      </c>
      <c r="K478">
        <f t="shared" si="88"/>
        <v>0.12676388888888895</v>
      </c>
      <c r="L478" s="18">
        <f t="shared" si="89"/>
        <v>3.3250000000000002</v>
      </c>
      <c r="M478" s="17">
        <f t="shared" si="90"/>
        <v>8.2517638888888882</v>
      </c>
      <c r="N478" s="16">
        <f t="shared" si="91"/>
        <v>33.580212777777781</v>
      </c>
      <c r="O478">
        <f t="shared" si="92"/>
        <v>0</v>
      </c>
      <c r="P478">
        <f t="shared" si="93"/>
        <v>6.716042555555557</v>
      </c>
      <c r="Q478">
        <f>SUM($P$2:P478)-SUM($O$2:O478)+SUM($R$2:R477)</f>
        <v>32.30925284722241</v>
      </c>
      <c r="R478">
        <f t="shared" si="94"/>
        <v>0</v>
      </c>
    </row>
    <row r="479" spans="1:18" x14ac:dyDescent="0.25">
      <c r="A479" s="12">
        <v>42482</v>
      </c>
      <c r="B479" s="13">
        <v>0.22025462962962963</v>
      </c>
      <c r="C479" s="13">
        <v>0.825775462962963</v>
      </c>
      <c r="D479" s="14">
        <v>6.8</v>
      </c>
      <c r="E479" s="15">
        <v>64.2</v>
      </c>
      <c r="F479">
        <f t="shared" si="84"/>
        <v>4</v>
      </c>
      <c r="G479" s="6">
        <f t="shared" si="85"/>
        <v>14.532500000000002</v>
      </c>
      <c r="H479">
        <f t="shared" si="95"/>
        <v>800</v>
      </c>
      <c r="I479" s="18">
        <f t="shared" si="86"/>
        <v>0.35799999999999998</v>
      </c>
      <c r="J479">
        <f t="shared" si="87"/>
        <v>20.81054</v>
      </c>
      <c r="K479">
        <f t="shared" si="88"/>
        <v>0.12337499999999989</v>
      </c>
      <c r="L479" s="18">
        <f t="shared" si="89"/>
        <v>3.55</v>
      </c>
      <c r="M479" s="17">
        <f t="shared" si="90"/>
        <v>8.4733750000000008</v>
      </c>
      <c r="N479" s="16">
        <f t="shared" si="91"/>
        <v>12.337164999999999</v>
      </c>
      <c r="O479">
        <f t="shared" si="92"/>
        <v>0</v>
      </c>
      <c r="P479">
        <f t="shared" si="93"/>
        <v>2.4674329999999998</v>
      </c>
      <c r="Q479">
        <f>SUM($P$2:P479)-SUM($O$2:O479)+SUM($R$2:R478)</f>
        <v>34.776685847222438</v>
      </c>
      <c r="R479">
        <f t="shared" si="94"/>
        <v>0</v>
      </c>
    </row>
    <row r="480" spans="1:18" x14ac:dyDescent="0.25">
      <c r="A480" s="8">
        <v>42483</v>
      </c>
      <c r="B480" s="9">
        <v>0.21872685185185184</v>
      </c>
      <c r="C480" s="9">
        <v>0.82704861111111116</v>
      </c>
      <c r="D480" s="10">
        <v>6.3</v>
      </c>
      <c r="E480" s="11" t="s">
        <v>10</v>
      </c>
      <c r="F480">
        <f t="shared" si="84"/>
        <v>4</v>
      </c>
      <c r="G480" s="6">
        <f t="shared" si="85"/>
        <v>14.599722222222224</v>
      </c>
      <c r="H480">
        <f t="shared" si="95"/>
        <v>800</v>
      </c>
      <c r="I480" s="18">
        <f t="shared" si="86"/>
        <v>0.41000000000000003</v>
      </c>
      <c r="J480">
        <f t="shared" si="87"/>
        <v>23.943544444444452</v>
      </c>
      <c r="K480">
        <f t="shared" si="88"/>
        <v>0.12001388888888877</v>
      </c>
      <c r="L480" s="18">
        <f t="shared" si="89"/>
        <v>3.6749999999999998</v>
      </c>
      <c r="M480" s="17">
        <f t="shared" si="90"/>
        <v>8.5950138888888894</v>
      </c>
      <c r="N480" s="16">
        <f t="shared" si="91"/>
        <v>15.348530555555563</v>
      </c>
      <c r="O480">
        <f t="shared" si="92"/>
        <v>0</v>
      </c>
      <c r="P480">
        <f t="shared" si="93"/>
        <v>3.0697061111111128</v>
      </c>
      <c r="Q480">
        <f>SUM($P$2:P480)-SUM($O$2:O480)+SUM($R$2:R479)</f>
        <v>37.846391958333584</v>
      </c>
      <c r="R480">
        <f t="shared" si="94"/>
        <v>0</v>
      </c>
    </row>
    <row r="481" spans="1:18" x14ac:dyDescent="0.25">
      <c r="A481" s="12">
        <v>42484</v>
      </c>
      <c r="B481" s="13">
        <v>0.21719907407407407</v>
      </c>
      <c r="C481" s="13">
        <v>0.82833333333333337</v>
      </c>
      <c r="D481" s="14">
        <v>5.6</v>
      </c>
      <c r="E481" s="15">
        <v>74.3</v>
      </c>
      <c r="F481">
        <f t="shared" si="84"/>
        <v>4</v>
      </c>
      <c r="G481" s="6">
        <f t="shared" si="85"/>
        <v>14.667222222222222</v>
      </c>
      <c r="H481">
        <f t="shared" si="95"/>
        <v>800</v>
      </c>
      <c r="I481" s="18">
        <f t="shared" si="86"/>
        <v>0.25700000000000001</v>
      </c>
      <c r="J481">
        <f t="shared" si="87"/>
        <v>15.077904444444444</v>
      </c>
      <c r="K481">
        <f t="shared" si="88"/>
        <v>0.11663888888888892</v>
      </c>
      <c r="L481" s="18">
        <f t="shared" si="89"/>
        <v>3.85</v>
      </c>
      <c r="M481" s="17">
        <f t="shared" si="90"/>
        <v>8.7666388888888882</v>
      </c>
      <c r="N481" s="16">
        <f t="shared" si="91"/>
        <v>6.3112655555555559</v>
      </c>
      <c r="O481">
        <f t="shared" si="92"/>
        <v>0</v>
      </c>
      <c r="P481">
        <f t="shared" si="93"/>
        <v>1.2622531111111113</v>
      </c>
      <c r="Q481">
        <f>SUM($P$2:P481)-SUM($O$2:O481)+SUM($R$2:R480)</f>
        <v>39.108645069444606</v>
      </c>
      <c r="R481">
        <f t="shared" si="94"/>
        <v>0</v>
      </c>
    </row>
    <row r="482" spans="1:18" x14ac:dyDescent="0.25">
      <c r="A482" s="8">
        <v>42485</v>
      </c>
      <c r="B482" s="9">
        <v>0.21569444444444444</v>
      </c>
      <c r="C482" s="9">
        <v>0.82960648148148153</v>
      </c>
      <c r="D482" s="10">
        <v>4.5999999999999996</v>
      </c>
      <c r="E482" s="11" t="s">
        <v>48</v>
      </c>
      <c r="F482">
        <f t="shared" si="84"/>
        <v>4</v>
      </c>
      <c r="G482" s="6">
        <f t="shared" si="85"/>
        <v>14.733888888888892</v>
      </c>
      <c r="H482">
        <f t="shared" si="95"/>
        <v>800</v>
      </c>
      <c r="I482" s="18">
        <f t="shared" si="86"/>
        <v>0.19999999999999996</v>
      </c>
      <c r="J482">
        <f t="shared" si="87"/>
        <v>11.787111111111111</v>
      </c>
      <c r="K482">
        <f t="shared" si="88"/>
        <v>0.11330555555555541</v>
      </c>
      <c r="L482" s="18">
        <f t="shared" si="89"/>
        <v>4.0999999999999996</v>
      </c>
      <c r="M482" s="17">
        <f t="shared" si="90"/>
        <v>9.0133055555555543</v>
      </c>
      <c r="N482" s="16">
        <f t="shared" si="91"/>
        <v>2.7738055555555565</v>
      </c>
      <c r="O482">
        <f t="shared" si="92"/>
        <v>0</v>
      </c>
      <c r="P482">
        <f t="shared" si="93"/>
        <v>0.55476111111111137</v>
      </c>
      <c r="Q482">
        <f>SUM($P$2:P482)-SUM($O$2:O482)+SUM($R$2:R481)</f>
        <v>39.663406180555626</v>
      </c>
      <c r="R482">
        <f t="shared" si="94"/>
        <v>0</v>
      </c>
    </row>
    <row r="483" spans="1:18" x14ac:dyDescent="0.25">
      <c r="A483" s="12">
        <v>42486</v>
      </c>
      <c r="B483" s="13">
        <v>0.21418981481481481</v>
      </c>
      <c r="C483" s="13">
        <v>0.83086805555555554</v>
      </c>
      <c r="D483" s="14">
        <v>6.3</v>
      </c>
      <c r="E483" s="15">
        <v>51.7</v>
      </c>
      <c r="F483">
        <f t="shared" si="84"/>
        <v>4</v>
      </c>
      <c r="G483" s="6">
        <f t="shared" si="85"/>
        <v>14.800277777777778</v>
      </c>
      <c r="H483">
        <f t="shared" si="95"/>
        <v>800</v>
      </c>
      <c r="I483" s="18">
        <f t="shared" si="86"/>
        <v>0.48299999999999998</v>
      </c>
      <c r="J483">
        <f t="shared" si="87"/>
        <v>28.594136666666664</v>
      </c>
      <c r="K483">
        <f t="shared" si="88"/>
        <v>0.10998611111111112</v>
      </c>
      <c r="L483" s="18">
        <f t="shared" si="89"/>
        <v>3.6749999999999998</v>
      </c>
      <c r="M483" s="17">
        <f t="shared" si="90"/>
        <v>8.5849861111111103</v>
      </c>
      <c r="N483" s="16">
        <f t="shared" si="91"/>
        <v>20.009150555555554</v>
      </c>
      <c r="O483">
        <f t="shared" si="92"/>
        <v>0</v>
      </c>
      <c r="P483">
        <f t="shared" si="93"/>
        <v>4.0018301111111105</v>
      </c>
      <c r="Q483">
        <f>SUM($P$2:P483)-SUM($O$2:O483)+SUM($R$2:R482)</f>
        <v>43.665236291666702</v>
      </c>
      <c r="R483">
        <f t="shared" si="94"/>
        <v>0</v>
      </c>
    </row>
    <row r="484" spans="1:18" x14ac:dyDescent="0.25">
      <c r="A484" s="8">
        <v>42487</v>
      </c>
      <c r="B484" s="9">
        <v>0.21270833333333333</v>
      </c>
      <c r="C484" s="9">
        <v>0.8321412037037037</v>
      </c>
      <c r="D484" s="10" t="s">
        <v>8</v>
      </c>
      <c r="E484" s="11">
        <v>86.9</v>
      </c>
      <c r="F484">
        <f t="shared" si="84"/>
        <v>4</v>
      </c>
      <c r="G484" s="6">
        <f t="shared" si="85"/>
        <v>14.86638888888889</v>
      </c>
      <c r="H484">
        <f t="shared" si="95"/>
        <v>800</v>
      </c>
      <c r="I484" s="18">
        <f t="shared" si="86"/>
        <v>0.13099999999999989</v>
      </c>
      <c r="J484">
        <f t="shared" si="87"/>
        <v>7.789987777777772</v>
      </c>
      <c r="K484">
        <f t="shared" si="88"/>
        <v>0.10668055555555549</v>
      </c>
      <c r="L484" s="18">
        <f t="shared" si="89"/>
        <v>0</v>
      </c>
      <c r="M484" s="17">
        <f t="shared" si="90"/>
        <v>4.906680555555555</v>
      </c>
      <c r="N484" s="16">
        <f t="shared" si="91"/>
        <v>2.8833072222222169</v>
      </c>
      <c r="O484">
        <f t="shared" si="92"/>
        <v>0</v>
      </c>
      <c r="P484">
        <f t="shared" si="93"/>
        <v>0.57666144444444345</v>
      </c>
      <c r="Q484">
        <f>SUM($P$2:P484)-SUM($O$2:O484)+SUM($R$2:R483)</f>
        <v>44.241897736111127</v>
      </c>
      <c r="R484">
        <f t="shared" si="94"/>
        <v>0</v>
      </c>
    </row>
    <row r="485" spans="1:18" x14ac:dyDescent="0.25">
      <c r="A485" s="12">
        <v>42488</v>
      </c>
      <c r="B485" s="13">
        <v>0.21123842592592593</v>
      </c>
      <c r="C485" s="13">
        <v>0.83341435185185186</v>
      </c>
      <c r="D485" s="14">
        <v>5.9</v>
      </c>
      <c r="E485" s="15">
        <v>71.8</v>
      </c>
      <c r="F485">
        <f t="shared" si="84"/>
        <v>4</v>
      </c>
      <c r="G485" s="6">
        <f t="shared" si="85"/>
        <v>14.932222222222222</v>
      </c>
      <c r="H485">
        <f t="shared" si="95"/>
        <v>800</v>
      </c>
      <c r="I485" s="18">
        <f t="shared" si="86"/>
        <v>0.28200000000000003</v>
      </c>
      <c r="J485">
        <f t="shared" si="87"/>
        <v>16.843546666666668</v>
      </c>
      <c r="K485">
        <f t="shared" si="88"/>
        <v>0.10338888888888889</v>
      </c>
      <c r="L485" s="18">
        <f t="shared" si="89"/>
        <v>3.7749999999999999</v>
      </c>
      <c r="M485" s="17">
        <f t="shared" si="90"/>
        <v>8.6783888888888878</v>
      </c>
      <c r="N485" s="16">
        <f t="shared" si="91"/>
        <v>8.1651577777777806</v>
      </c>
      <c r="O485">
        <f t="shared" si="92"/>
        <v>0</v>
      </c>
      <c r="P485">
        <f t="shared" si="93"/>
        <v>1.6330315555555561</v>
      </c>
      <c r="Q485">
        <f>SUM($P$2:P485)-SUM($O$2:O485)+SUM($R$2:R484)</f>
        <v>45.874929291666717</v>
      </c>
      <c r="R485">
        <f t="shared" si="94"/>
        <v>0</v>
      </c>
    </row>
    <row r="486" spans="1:18" x14ac:dyDescent="0.25">
      <c r="A486" s="8">
        <v>42489</v>
      </c>
      <c r="B486" s="9">
        <v>0.20979166666666665</v>
      </c>
      <c r="C486" s="9">
        <v>0.83467592592592588</v>
      </c>
      <c r="D486" s="10">
        <v>7.3</v>
      </c>
      <c r="E486" s="11">
        <v>41.8</v>
      </c>
      <c r="F486">
        <f t="shared" si="84"/>
        <v>4</v>
      </c>
      <c r="G486" s="6">
        <f t="shared" si="85"/>
        <v>14.99722222222222</v>
      </c>
      <c r="H486">
        <f t="shared" si="95"/>
        <v>800</v>
      </c>
      <c r="I486" s="18">
        <f t="shared" si="86"/>
        <v>0.58200000000000007</v>
      </c>
      <c r="J486">
        <f t="shared" si="87"/>
        <v>34.913533333333334</v>
      </c>
      <c r="K486">
        <f t="shared" si="88"/>
        <v>0.100138888888889</v>
      </c>
      <c r="L486" s="18">
        <f t="shared" si="89"/>
        <v>3.4249999999999998</v>
      </c>
      <c r="M486" s="17">
        <f t="shared" si="90"/>
        <v>8.3251388888888886</v>
      </c>
      <c r="N486" s="16">
        <f t="shared" si="91"/>
        <v>26.588394444444447</v>
      </c>
      <c r="O486">
        <f t="shared" si="92"/>
        <v>0</v>
      </c>
      <c r="P486">
        <f t="shared" si="93"/>
        <v>5.3176788888888895</v>
      </c>
      <c r="Q486">
        <f>SUM($P$2:P486)-SUM($O$2:O486)+SUM($R$2:R485)</f>
        <v>51.192608180555567</v>
      </c>
      <c r="R486">
        <f t="shared" si="94"/>
        <v>0</v>
      </c>
    </row>
    <row r="487" spans="1:18" x14ac:dyDescent="0.25">
      <c r="A487" s="12">
        <v>42490</v>
      </c>
      <c r="B487" s="13">
        <v>0.20834490740740741</v>
      </c>
      <c r="C487" s="13">
        <v>0.8359375</v>
      </c>
      <c r="D487" s="14">
        <v>7.8</v>
      </c>
      <c r="E487" s="15">
        <v>47.4</v>
      </c>
      <c r="F487">
        <f t="shared" si="84"/>
        <v>4</v>
      </c>
      <c r="G487" s="6">
        <f t="shared" si="85"/>
        <v>15.062222222222221</v>
      </c>
      <c r="H487">
        <f t="shared" si="95"/>
        <v>800</v>
      </c>
      <c r="I487" s="18">
        <f t="shared" si="86"/>
        <v>0.52600000000000002</v>
      </c>
      <c r="J487">
        <f t="shared" si="87"/>
        <v>31.690915555555556</v>
      </c>
      <c r="K487">
        <f t="shared" si="88"/>
        <v>9.6888888888888941E-2</v>
      </c>
      <c r="L487" s="18">
        <f t="shared" si="89"/>
        <v>3.3</v>
      </c>
      <c r="M487" s="17">
        <f t="shared" si="90"/>
        <v>8.1968888888888891</v>
      </c>
      <c r="N487" s="16">
        <f t="shared" si="91"/>
        <v>23.494026666666667</v>
      </c>
      <c r="O487">
        <f t="shared" si="92"/>
        <v>0</v>
      </c>
      <c r="P487">
        <f t="shared" si="93"/>
        <v>4.6988053333333335</v>
      </c>
      <c r="Q487">
        <f>SUM($P$2:P487)-SUM($O$2:O487)+SUM($R$2:R486)</f>
        <v>55.891413513889006</v>
      </c>
      <c r="R487">
        <f t="shared" si="94"/>
        <v>-55.89</v>
      </c>
    </row>
    <row r="488" spans="1:18" x14ac:dyDescent="0.25">
      <c r="A488" s="8">
        <v>42491</v>
      </c>
      <c r="B488" s="9">
        <v>0.2069212962962963</v>
      </c>
      <c r="C488" s="9">
        <v>0.83718749999999997</v>
      </c>
      <c r="D488" s="10">
        <v>9.5</v>
      </c>
      <c r="E488" s="11">
        <v>81.7</v>
      </c>
      <c r="F488">
        <f t="shared" si="84"/>
        <v>5</v>
      </c>
      <c r="G488" s="6">
        <f t="shared" si="85"/>
        <v>15.126388888888888</v>
      </c>
      <c r="H488">
        <f t="shared" si="95"/>
        <v>900</v>
      </c>
      <c r="I488" s="18">
        <f t="shared" si="86"/>
        <v>0.18299999999999994</v>
      </c>
      <c r="J488">
        <f t="shared" si="87"/>
        <v>12.456581249999996</v>
      </c>
      <c r="K488">
        <f t="shared" si="88"/>
        <v>9.3680555555555586E-2</v>
      </c>
      <c r="L488" s="18">
        <f t="shared" si="89"/>
        <v>2.875</v>
      </c>
      <c r="M488" s="17">
        <f t="shared" si="90"/>
        <v>7.7686805555555551</v>
      </c>
      <c r="N488" s="16">
        <f t="shared" si="91"/>
        <v>4.6879006944444406</v>
      </c>
      <c r="O488">
        <f t="shared" si="92"/>
        <v>0</v>
      </c>
      <c r="P488">
        <f t="shared" si="93"/>
        <v>0.93758013888888814</v>
      </c>
      <c r="Q488">
        <f>SUM($P$2:P488)-SUM($O$2:O488)+SUM($R$2:R487)</f>
        <v>0.93899365277798097</v>
      </c>
      <c r="R488">
        <f t="shared" si="94"/>
        <v>0</v>
      </c>
    </row>
    <row r="489" spans="1:18" x14ac:dyDescent="0.25">
      <c r="A489" s="12">
        <v>42492</v>
      </c>
      <c r="B489" s="13">
        <v>0.20550925925925925</v>
      </c>
      <c r="C489" s="13">
        <v>0.8384490740740741</v>
      </c>
      <c r="D489" s="14">
        <v>12.1</v>
      </c>
      <c r="E489" s="15" t="s">
        <v>32</v>
      </c>
      <c r="F489">
        <f t="shared" si="84"/>
        <v>5</v>
      </c>
      <c r="G489" s="6">
        <f t="shared" si="85"/>
        <v>15.190555555555557</v>
      </c>
      <c r="H489">
        <f t="shared" si="95"/>
        <v>900</v>
      </c>
      <c r="I489" s="18">
        <f t="shared" si="86"/>
        <v>0.39</v>
      </c>
      <c r="J489">
        <f t="shared" si="87"/>
        <v>26.659424999999999</v>
      </c>
      <c r="K489">
        <f t="shared" si="88"/>
        <v>9.0472222222222162E-2</v>
      </c>
      <c r="L489" s="18">
        <f t="shared" si="89"/>
        <v>2.2250000000000001</v>
      </c>
      <c r="M489" s="17">
        <f t="shared" si="90"/>
        <v>7.1154722222222215</v>
      </c>
      <c r="N489" s="16">
        <f t="shared" si="91"/>
        <v>19.543952777777776</v>
      </c>
      <c r="O489">
        <f t="shared" si="92"/>
        <v>0</v>
      </c>
      <c r="P489">
        <f t="shared" si="93"/>
        <v>3.9087905555555551</v>
      </c>
      <c r="Q489">
        <f>SUM($P$2:P489)-SUM($O$2:O489)+SUM($R$2:R488)</f>
        <v>4.8477842083334508</v>
      </c>
      <c r="R489">
        <f t="shared" si="94"/>
        <v>0</v>
      </c>
    </row>
    <row r="490" spans="1:18" x14ac:dyDescent="0.25">
      <c r="A490" s="8">
        <v>42493</v>
      </c>
      <c r="B490" s="9">
        <v>0.20412037037037037</v>
      </c>
      <c r="C490" s="9">
        <v>0.83968750000000003</v>
      </c>
      <c r="D490" s="10">
        <v>13.4</v>
      </c>
      <c r="E490" s="11">
        <v>38.4</v>
      </c>
      <c r="F490">
        <f t="shared" si="84"/>
        <v>5</v>
      </c>
      <c r="G490" s="6">
        <f t="shared" si="85"/>
        <v>15.253611111111113</v>
      </c>
      <c r="H490">
        <f t="shared" si="95"/>
        <v>900</v>
      </c>
      <c r="I490" s="18">
        <f t="shared" si="86"/>
        <v>0.61599999999999999</v>
      </c>
      <c r="J490">
        <f t="shared" si="87"/>
        <v>42.283010000000004</v>
      </c>
      <c r="K490">
        <f t="shared" si="88"/>
        <v>8.7319444444444366E-2</v>
      </c>
      <c r="L490" s="18">
        <f t="shared" si="89"/>
        <v>1.9</v>
      </c>
      <c r="M490" s="17">
        <f t="shared" si="90"/>
        <v>6.787319444444444</v>
      </c>
      <c r="N490" s="16">
        <f t="shared" si="91"/>
        <v>35.495690555555562</v>
      </c>
      <c r="O490">
        <f t="shared" si="92"/>
        <v>0</v>
      </c>
      <c r="P490">
        <f t="shared" si="93"/>
        <v>7.0991381111111131</v>
      </c>
      <c r="Q490">
        <f>SUM($P$2:P490)-SUM($O$2:O490)+SUM($R$2:R489)</f>
        <v>11.946922319444639</v>
      </c>
      <c r="R490">
        <f t="shared" si="94"/>
        <v>0</v>
      </c>
    </row>
    <row r="491" spans="1:18" x14ac:dyDescent="0.25">
      <c r="A491" s="12">
        <v>42494</v>
      </c>
      <c r="B491" s="13">
        <v>0.20274305555555555</v>
      </c>
      <c r="C491" s="13">
        <v>0.8409375</v>
      </c>
      <c r="D491" s="14">
        <v>13.9</v>
      </c>
      <c r="E491" s="15">
        <v>14.6</v>
      </c>
      <c r="F491">
        <f t="shared" si="84"/>
        <v>5</v>
      </c>
      <c r="G491" s="6">
        <f t="shared" si="85"/>
        <v>15.316666666666668</v>
      </c>
      <c r="H491">
        <f t="shared" si="95"/>
        <v>900</v>
      </c>
      <c r="I491" s="18">
        <f t="shared" si="86"/>
        <v>0.85399999999999998</v>
      </c>
      <c r="J491">
        <f t="shared" si="87"/>
        <v>58.86195</v>
      </c>
      <c r="K491">
        <f t="shared" si="88"/>
        <v>8.4166666666666584E-2</v>
      </c>
      <c r="L491" s="18">
        <f t="shared" si="89"/>
        <v>1.7749999999999999</v>
      </c>
      <c r="M491" s="17">
        <f t="shared" si="90"/>
        <v>6.6591666666666658</v>
      </c>
      <c r="N491" s="16">
        <f t="shared" si="91"/>
        <v>52.202783333333336</v>
      </c>
      <c r="O491">
        <f t="shared" si="92"/>
        <v>0</v>
      </c>
      <c r="P491">
        <f t="shared" si="93"/>
        <v>10.440556666666668</v>
      </c>
      <c r="Q491">
        <f>SUM($P$2:P491)-SUM($O$2:O491)+SUM($R$2:R490)</f>
        <v>22.387478986111319</v>
      </c>
      <c r="R491">
        <f t="shared" si="94"/>
        <v>0</v>
      </c>
    </row>
    <row r="492" spans="1:18" x14ac:dyDescent="0.25">
      <c r="A492" s="8">
        <v>42495</v>
      </c>
      <c r="B492" s="9">
        <v>0.2013888888888889</v>
      </c>
      <c r="C492" s="9">
        <v>0.84217592592592594</v>
      </c>
      <c r="D492" s="10" t="s">
        <v>36</v>
      </c>
      <c r="E492" s="11">
        <v>16.8</v>
      </c>
      <c r="F492">
        <f t="shared" si="84"/>
        <v>5</v>
      </c>
      <c r="G492" s="6">
        <f t="shared" si="85"/>
        <v>15.378888888888888</v>
      </c>
      <c r="H492">
        <f t="shared" si="95"/>
        <v>900</v>
      </c>
      <c r="I492" s="18">
        <f t="shared" si="86"/>
        <v>0.83199999999999996</v>
      </c>
      <c r="J492">
        <f t="shared" si="87"/>
        <v>57.578559999999996</v>
      </c>
      <c r="K492">
        <f t="shared" si="88"/>
        <v>8.1055555555555617E-2</v>
      </c>
      <c r="L492" s="18">
        <f t="shared" si="89"/>
        <v>0</v>
      </c>
      <c r="M492" s="17">
        <f t="shared" si="90"/>
        <v>4.8810555555555553</v>
      </c>
      <c r="N492" s="16">
        <f t="shared" si="91"/>
        <v>52.697504444444441</v>
      </c>
      <c r="O492">
        <f t="shared" si="92"/>
        <v>0</v>
      </c>
      <c r="P492">
        <f t="shared" si="93"/>
        <v>10.539500888888888</v>
      </c>
      <c r="Q492">
        <f>SUM($P$2:P492)-SUM($O$2:O492)+SUM($R$2:R491)</f>
        <v>32.926979875000143</v>
      </c>
      <c r="R492">
        <f t="shared" si="94"/>
        <v>0</v>
      </c>
    </row>
    <row r="493" spans="1:18" x14ac:dyDescent="0.25">
      <c r="A493" s="12">
        <v>42496</v>
      </c>
      <c r="B493" s="13">
        <v>0.20004629629629631</v>
      </c>
      <c r="C493" s="13">
        <v>0.84341435185185187</v>
      </c>
      <c r="D493" s="14">
        <v>14.6</v>
      </c>
      <c r="E493" s="15">
        <v>14.5</v>
      </c>
      <c r="F493">
        <f t="shared" si="84"/>
        <v>5</v>
      </c>
      <c r="G493" s="6">
        <f t="shared" si="85"/>
        <v>15.440833333333334</v>
      </c>
      <c r="H493">
        <f t="shared" si="95"/>
        <v>900</v>
      </c>
      <c r="I493" s="18">
        <f t="shared" si="86"/>
        <v>0.85499999999999998</v>
      </c>
      <c r="J493">
        <f t="shared" si="87"/>
        <v>59.408606249999998</v>
      </c>
      <c r="K493">
        <f t="shared" si="88"/>
        <v>7.795833333333331E-2</v>
      </c>
      <c r="L493" s="18">
        <f t="shared" si="89"/>
        <v>1.6</v>
      </c>
      <c r="M493" s="17">
        <f t="shared" si="90"/>
        <v>6.4779583333333335</v>
      </c>
      <c r="N493" s="16">
        <f t="shared" si="91"/>
        <v>52.930647916666665</v>
      </c>
      <c r="O493">
        <f t="shared" si="92"/>
        <v>0</v>
      </c>
      <c r="P493">
        <f t="shared" si="93"/>
        <v>10.586129583333333</v>
      </c>
      <c r="Q493">
        <f>SUM($P$2:P493)-SUM($O$2:O493)+SUM($R$2:R492)</f>
        <v>43.513109458333474</v>
      </c>
      <c r="R493">
        <f t="shared" si="94"/>
        <v>0</v>
      </c>
    </row>
    <row r="494" spans="1:18" x14ac:dyDescent="0.25">
      <c r="A494" s="8">
        <v>42497</v>
      </c>
      <c r="B494" s="9">
        <v>0.19872685185185185</v>
      </c>
      <c r="C494" s="9">
        <v>0.84464120370370366</v>
      </c>
      <c r="D494" s="10">
        <v>15.6</v>
      </c>
      <c r="E494" s="11">
        <v>12.3</v>
      </c>
      <c r="F494">
        <f t="shared" si="84"/>
        <v>5</v>
      </c>
      <c r="G494" s="6">
        <f t="shared" si="85"/>
        <v>15.501944444444442</v>
      </c>
      <c r="H494">
        <f t="shared" si="95"/>
        <v>900</v>
      </c>
      <c r="I494" s="18">
        <f t="shared" si="86"/>
        <v>0.877</v>
      </c>
      <c r="J494">
        <f t="shared" si="87"/>
        <v>61.178423749999986</v>
      </c>
      <c r="K494">
        <f t="shared" si="88"/>
        <v>7.4902777777777901E-2</v>
      </c>
      <c r="L494" s="18">
        <f t="shared" si="89"/>
        <v>1.35</v>
      </c>
      <c r="M494" s="17">
        <f t="shared" si="90"/>
        <v>6.2249027777777783</v>
      </c>
      <c r="N494" s="16">
        <f t="shared" si="91"/>
        <v>54.953520972222208</v>
      </c>
      <c r="O494">
        <f t="shared" si="92"/>
        <v>0</v>
      </c>
      <c r="P494">
        <f t="shared" si="93"/>
        <v>10.990704194444442</v>
      </c>
      <c r="Q494">
        <f>SUM($P$2:P494)-SUM($O$2:O494)+SUM($R$2:R493)</f>
        <v>54.503813652777808</v>
      </c>
      <c r="R494">
        <f t="shared" si="94"/>
        <v>0</v>
      </c>
    </row>
    <row r="495" spans="1:18" x14ac:dyDescent="0.25">
      <c r="A495" s="12">
        <v>42498</v>
      </c>
      <c r="B495" s="13">
        <v>0.19741898148148149</v>
      </c>
      <c r="C495" s="13">
        <v>0.84585648148148151</v>
      </c>
      <c r="D495" s="14">
        <v>17.2</v>
      </c>
      <c r="E495" s="15" t="s">
        <v>49</v>
      </c>
      <c r="F495">
        <f t="shared" si="84"/>
        <v>5</v>
      </c>
      <c r="G495" s="6">
        <f t="shared" si="85"/>
        <v>15.5625</v>
      </c>
      <c r="H495">
        <f t="shared" si="95"/>
        <v>900</v>
      </c>
      <c r="I495" s="18">
        <f t="shared" si="86"/>
        <v>0.77</v>
      </c>
      <c r="J495">
        <f t="shared" si="87"/>
        <v>53.924062499999998</v>
      </c>
      <c r="K495">
        <f t="shared" si="88"/>
        <v>7.1874999999999994E-2</v>
      </c>
      <c r="L495" s="18">
        <f t="shared" si="89"/>
        <v>0.95000000000000018</v>
      </c>
      <c r="M495" s="17">
        <f t="shared" si="90"/>
        <v>5.8218750000000004</v>
      </c>
      <c r="N495" s="16">
        <f t="shared" si="91"/>
        <v>48.102187499999999</v>
      </c>
      <c r="O495">
        <f t="shared" si="92"/>
        <v>0</v>
      </c>
      <c r="P495">
        <f t="shared" si="93"/>
        <v>9.6204375000000013</v>
      </c>
      <c r="Q495">
        <f>SUM($P$2:P495)-SUM($O$2:O495)+SUM($R$2:R494)</f>
        <v>64.124251152777788</v>
      </c>
      <c r="R495">
        <f t="shared" si="94"/>
        <v>0</v>
      </c>
    </row>
    <row r="496" spans="1:18" x14ac:dyDescent="0.25">
      <c r="A496" s="8">
        <v>42499</v>
      </c>
      <c r="B496" s="9">
        <v>0.19614583333333332</v>
      </c>
      <c r="C496" s="9">
        <v>0.84707175925925926</v>
      </c>
      <c r="D496" s="10">
        <v>16.899999999999999</v>
      </c>
      <c r="E496" s="11">
        <v>24.2</v>
      </c>
      <c r="F496">
        <f t="shared" si="84"/>
        <v>5</v>
      </c>
      <c r="G496" s="6">
        <f t="shared" si="85"/>
        <v>15.622222222222222</v>
      </c>
      <c r="H496">
        <f t="shared" si="95"/>
        <v>900</v>
      </c>
      <c r="I496" s="18">
        <f t="shared" si="86"/>
        <v>0.75800000000000001</v>
      </c>
      <c r="J496">
        <f t="shared" si="87"/>
        <v>53.287399999999998</v>
      </c>
      <c r="K496">
        <f t="shared" si="88"/>
        <v>6.8888888888888916E-2</v>
      </c>
      <c r="L496" s="18">
        <f t="shared" si="89"/>
        <v>1.0250000000000004</v>
      </c>
      <c r="M496" s="17">
        <f t="shared" si="90"/>
        <v>5.8938888888888892</v>
      </c>
      <c r="N496" s="16">
        <f t="shared" si="91"/>
        <v>47.39351111111111</v>
      </c>
      <c r="O496">
        <f t="shared" si="92"/>
        <v>0</v>
      </c>
      <c r="P496">
        <f t="shared" si="93"/>
        <v>9.478702222222223</v>
      </c>
      <c r="Q496">
        <f>SUM($P$2:P496)-SUM($O$2:O496)+SUM($R$2:R495)</f>
        <v>73.60295337499997</v>
      </c>
      <c r="R496">
        <f t="shared" si="94"/>
        <v>0</v>
      </c>
    </row>
    <row r="497" spans="1:18" x14ac:dyDescent="0.25">
      <c r="A497" s="12">
        <v>42500</v>
      </c>
      <c r="B497" s="13">
        <v>0.19488425925925926</v>
      </c>
      <c r="C497" s="13">
        <v>0.84827546296296297</v>
      </c>
      <c r="D497" s="14">
        <v>17.2</v>
      </c>
      <c r="E497" s="15">
        <v>16.8</v>
      </c>
      <c r="F497">
        <f t="shared" si="84"/>
        <v>5</v>
      </c>
      <c r="G497" s="6">
        <f t="shared" si="85"/>
        <v>15.68138888888889</v>
      </c>
      <c r="H497">
        <f t="shared" si="95"/>
        <v>900</v>
      </c>
      <c r="I497" s="18">
        <f t="shared" si="86"/>
        <v>0.83199999999999996</v>
      </c>
      <c r="J497">
        <f t="shared" si="87"/>
        <v>58.711119999999994</v>
      </c>
      <c r="K497">
        <f t="shared" si="88"/>
        <v>6.593055555555552E-2</v>
      </c>
      <c r="L497" s="18">
        <f t="shared" si="89"/>
        <v>0.95000000000000018</v>
      </c>
      <c r="M497" s="17">
        <f t="shared" si="90"/>
        <v>5.8159305555555552</v>
      </c>
      <c r="N497" s="16">
        <f t="shared" si="91"/>
        <v>52.895189444444441</v>
      </c>
      <c r="O497">
        <f t="shared" si="92"/>
        <v>0</v>
      </c>
      <c r="P497">
        <f t="shared" si="93"/>
        <v>10.579037888888889</v>
      </c>
      <c r="Q497">
        <f>SUM($P$2:P497)-SUM($O$2:O497)+SUM($R$2:R496)</f>
        <v>84.181991263888904</v>
      </c>
      <c r="R497">
        <f t="shared" si="94"/>
        <v>0</v>
      </c>
    </row>
    <row r="498" spans="1:18" x14ac:dyDescent="0.25">
      <c r="A498" s="8">
        <v>42501</v>
      </c>
      <c r="B498" s="9">
        <v>0.19364583333333332</v>
      </c>
      <c r="C498" s="9">
        <v>0.84946759259259264</v>
      </c>
      <c r="D498" s="10">
        <v>16.7</v>
      </c>
      <c r="E498" s="11" t="s">
        <v>50</v>
      </c>
      <c r="F498">
        <f t="shared" si="84"/>
        <v>5</v>
      </c>
      <c r="G498" s="6">
        <f t="shared" si="85"/>
        <v>15.739722222222223</v>
      </c>
      <c r="H498">
        <f t="shared" si="95"/>
        <v>900</v>
      </c>
      <c r="I498" s="18">
        <f t="shared" si="86"/>
        <v>0.49</v>
      </c>
      <c r="J498">
        <f t="shared" si="87"/>
        <v>34.706087500000002</v>
      </c>
      <c r="K498">
        <f t="shared" si="88"/>
        <v>6.3013888888888842E-2</v>
      </c>
      <c r="L498" s="18">
        <f t="shared" si="89"/>
        <v>1.0750000000000002</v>
      </c>
      <c r="M498" s="17">
        <f t="shared" si="90"/>
        <v>5.9380138888888885</v>
      </c>
      <c r="N498" s="16">
        <f t="shared" si="91"/>
        <v>28.768073611111113</v>
      </c>
      <c r="O498">
        <f t="shared" si="92"/>
        <v>0</v>
      </c>
      <c r="P498">
        <f t="shared" si="93"/>
        <v>5.7536147222222231</v>
      </c>
      <c r="Q498">
        <f>SUM($P$2:P498)-SUM($O$2:O498)+SUM($R$2:R497)</f>
        <v>89.935605986111113</v>
      </c>
      <c r="R498">
        <f t="shared" si="94"/>
        <v>0</v>
      </c>
    </row>
    <row r="499" spans="1:18" x14ac:dyDescent="0.25">
      <c r="A499" s="12">
        <v>42502</v>
      </c>
      <c r="B499" s="13">
        <v>0.19243055555555555</v>
      </c>
      <c r="C499" s="13">
        <v>0.85065972222222219</v>
      </c>
      <c r="D499" s="14">
        <v>16.2</v>
      </c>
      <c r="E499" s="15">
        <v>56.2</v>
      </c>
      <c r="F499">
        <f t="shared" si="84"/>
        <v>5</v>
      </c>
      <c r="G499" s="6">
        <f t="shared" si="85"/>
        <v>15.797499999999999</v>
      </c>
      <c r="H499">
        <f t="shared" si="95"/>
        <v>900</v>
      </c>
      <c r="I499" s="18">
        <f t="shared" si="86"/>
        <v>0.43799999999999994</v>
      </c>
      <c r="J499">
        <f t="shared" si="87"/>
        <v>31.136872499999999</v>
      </c>
      <c r="K499">
        <f t="shared" si="88"/>
        <v>6.0125000000000026E-2</v>
      </c>
      <c r="L499" s="18">
        <f t="shared" si="89"/>
        <v>1.2000000000000002</v>
      </c>
      <c r="M499" s="17">
        <f t="shared" si="90"/>
        <v>6.0601250000000002</v>
      </c>
      <c r="N499" s="16">
        <f t="shared" si="91"/>
        <v>25.0767475</v>
      </c>
      <c r="O499">
        <f t="shared" si="92"/>
        <v>0</v>
      </c>
      <c r="P499">
        <f t="shared" si="93"/>
        <v>5.0153495000000001</v>
      </c>
      <c r="Q499">
        <f>SUM($P$2:P499)-SUM($O$2:O499)+SUM($R$2:R498)</f>
        <v>94.95095548611107</v>
      </c>
      <c r="R499">
        <f t="shared" si="94"/>
        <v>0</v>
      </c>
    </row>
    <row r="500" spans="1:18" x14ac:dyDescent="0.25">
      <c r="A500" s="8">
        <v>42503</v>
      </c>
      <c r="B500" s="9">
        <v>0.19122685185185184</v>
      </c>
      <c r="C500" s="9">
        <v>0.85182870370370367</v>
      </c>
      <c r="D500" s="10">
        <v>16.399999999999999</v>
      </c>
      <c r="E500" s="11">
        <v>78.400000000000006</v>
      </c>
      <c r="F500">
        <f t="shared" si="84"/>
        <v>5</v>
      </c>
      <c r="G500" s="6">
        <f t="shared" si="85"/>
        <v>15.854444444444443</v>
      </c>
      <c r="H500">
        <f t="shared" si="95"/>
        <v>900</v>
      </c>
      <c r="I500" s="18">
        <f t="shared" si="86"/>
        <v>0.21599999999999997</v>
      </c>
      <c r="J500">
        <f t="shared" si="87"/>
        <v>15.410519999999998</v>
      </c>
      <c r="K500">
        <f t="shared" si="88"/>
        <v>5.7277777777777851E-2</v>
      </c>
      <c r="L500" s="18">
        <f t="shared" si="89"/>
        <v>1.1500000000000004</v>
      </c>
      <c r="M500" s="17">
        <f t="shared" si="90"/>
        <v>6.0072777777777784</v>
      </c>
      <c r="N500" s="16">
        <f t="shared" si="91"/>
        <v>9.4032422222222198</v>
      </c>
      <c r="O500">
        <f t="shared" si="92"/>
        <v>0</v>
      </c>
      <c r="P500">
        <f t="shared" si="93"/>
        <v>1.880648444444444</v>
      </c>
      <c r="Q500">
        <f>SUM($P$2:P500)-SUM($O$2:O500)+SUM($R$2:R499)</f>
        <v>96.831603930555502</v>
      </c>
      <c r="R500">
        <f t="shared" si="94"/>
        <v>0</v>
      </c>
    </row>
    <row r="501" spans="1:18" x14ac:dyDescent="0.25">
      <c r="A501" s="12">
        <v>42504</v>
      </c>
      <c r="B501" s="13">
        <v>0.19005787037037036</v>
      </c>
      <c r="C501" s="13">
        <v>0.85299768518518515</v>
      </c>
      <c r="D501" s="14">
        <v>13.4</v>
      </c>
      <c r="E501" s="15">
        <v>89.1</v>
      </c>
      <c r="F501">
        <f t="shared" si="84"/>
        <v>5</v>
      </c>
      <c r="G501" s="6">
        <f t="shared" si="85"/>
        <v>15.910555555555554</v>
      </c>
      <c r="H501">
        <f t="shared" si="95"/>
        <v>900</v>
      </c>
      <c r="I501" s="18">
        <f t="shared" si="86"/>
        <v>0.1090000000000001</v>
      </c>
      <c r="J501">
        <f t="shared" si="87"/>
        <v>7.804127500000007</v>
      </c>
      <c r="K501">
        <f t="shared" si="88"/>
        <v>5.4472222222222297E-2</v>
      </c>
      <c r="L501" s="18">
        <f t="shared" si="89"/>
        <v>1.9</v>
      </c>
      <c r="M501" s="17">
        <f t="shared" si="90"/>
        <v>6.7544722222222227</v>
      </c>
      <c r="N501" s="16">
        <f t="shared" si="91"/>
        <v>1.0496552777777843</v>
      </c>
      <c r="O501">
        <f t="shared" si="92"/>
        <v>0</v>
      </c>
      <c r="P501">
        <f t="shared" si="93"/>
        <v>0.20993105555555688</v>
      </c>
      <c r="Q501">
        <f>SUM($P$2:P501)-SUM($O$2:O501)+SUM($R$2:R500)</f>
        <v>97.041534986110946</v>
      </c>
      <c r="R501">
        <f t="shared" si="94"/>
        <v>0</v>
      </c>
    </row>
    <row r="502" spans="1:18" x14ac:dyDescent="0.25">
      <c r="A502" s="8">
        <v>42505</v>
      </c>
      <c r="B502" s="9">
        <v>0.18891203703703704</v>
      </c>
      <c r="C502" s="9">
        <v>0.85415509259259259</v>
      </c>
      <c r="D502" s="10">
        <v>9.6</v>
      </c>
      <c r="E502" s="11">
        <v>56.7</v>
      </c>
      <c r="F502">
        <f t="shared" si="84"/>
        <v>5</v>
      </c>
      <c r="G502" s="6">
        <f t="shared" si="85"/>
        <v>15.965833333333332</v>
      </c>
      <c r="H502">
        <f t="shared" si="95"/>
        <v>900</v>
      </c>
      <c r="I502" s="18">
        <f t="shared" si="86"/>
        <v>0.43299999999999994</v>
      </c>
      <c r="J502">
        <f t="shared" si="87"/>
        <v>31.109426249999999</v>
      </c>
      <c r="K502">
        <f t="shared" si="88"/>
        <v>5.1708333333333377E-2</v>
      </c>
      <c r="L502" s="18">
        <f t="shared" si="89"/>
        <v>2.85</v>
      </c>
      <c r="M502" s="17">
        <f t="shared" si="90"/>
        <v>7.7017083333333325</v>
      </c>
      <c r="N502" s="16">
        <f t="shared" si="91"/>
        <v>23.407717916666666</v>
      </c>
      <c r="O502">
        <f t="shared" si="92"/>
        <v>0</v>
      </c>
      <c r="P502">
        <f t="shared" si="93"/>
        <v>4.6815435833333332</v>
      </c>
      <c r="Q502">
        <f>SUM($P$2:P502)-SUM($O$2:O502)+SUM($R$2:R501)</f>
        <v>101.72307856944417</v>
      </c>
      <c r="R502">
        <f t="shared" si="94"/>
        <v>0</v>
      </c>
    </row>
    <row r="503" spans="1:18" x14ac:dyDescent="0.25">
      <c r="A503" s="12">
        <v>42506</v>
      </c>
      <c r="B503" s="13">
        <v>0.18778935185185186</v>
      </c>
      <c r="C503" s="13">
        <v>0.85528935185185184</v>
      </c>
      <c r="D503" s="14" t="s">
        <v>21</v>
      </c>
      <c r="E503" s="15">
        <v>67.400000000000006</v>
      </c>
      <c r="F503">
        <f t="shared" si="84"/>
        <v>5</v>
      </c>
      <c r="G503" s="6">
        <f t="shared" si="85"/>
        <v>16.02</v>
      </c>
      <c r="H503">
        <f t="shared" si="95"/>
        <v>900</v>
      </c>
      <c r="I503" s="18">
        <f t="shared" si="86"/>
        <v>0.32599999999999996</v>
      </c>
      <c r="J503">
        <f t="shared" si="87"/>
        <v>23.501339999999995</v>
      </c>
      <c r="K503">
        <f t="shared" si="88"/>
        <v>4.9000000000000023E-2</v>
      </c>
      <c r="L503" s="18">
        <f t="shared" si="89"/>
        <v>0</v>
      </c>
      <c r="M503" s="17">
        <f t="shared" si="90"/>
        <v>4.8490000000000002</v>
      </c>
      <c r="N503" s="16">
        <f t="shared" si="91"/>
        <v>18.652339999999995</v>
      </c>
      <c r="O503">
        <f t="shared" si="92"/>
        <v>0</v>
      </c>
      <c r="P503">
        <f t="shared" si="93"/>
        <v>3.7304679999999992</v>
      </c>
      <c r="Q503">
        <f>SUM($P$2:P503)-SUM($O$2:O503)+SUM($R$2:R502)</f>
        <v>105.45354656944414</v>
      </c>
      <c r="R503">
        <f t="shared" si="94"/>
        <v>0</v>
      </c>
    </row>
    <row r="504" spans="1:18" x14ac:dyDescent="0.25">
      <c r="A504" s="8">
        <v>42507</v>
      </c>
      <c r="B504" s="9">
        <v>0.18668981481481481</v>
      </c>
      <c r="C504" s="9">
        <v>0.85642361111111109</v>
      </c>
      <c r="D504" s="10">
        <v>7.5</v>
      </c>
      <c r="E504" s="11">
        <v>81.5</v>
      </c>
      <c r="F504">
        <f t="shared" si="84"/>
        <v>5</v>
      </c>
      <c r="G504" s="6">
        <f t="shared" si="85"/>
        <v>16.073611111111109</v>
      </c>
      <c r="H504">
        <f t="shared" si="95"/>
        <v>900</v>
      </c>
      <c r="I504" s="18">
        <f t="shared" si="86"/>
        <v>0.18500000000000005</v>
      </c>
      <c r="J504">
        <f t="shared" si="87"/>
        <v>13.381281250000002</v>
      </c>
      <c r="K504">
        <f t="shared" si="88"/>
        <v>4.6319444444444538E-2</v>
      </c>
      <c r="L504" s="18">
        <f t="shared" si="89"/>
        <v>3.375</v>
      </c>
      <c r="M504" s="17">
        <f t="shared" si="90"/>
        <v>8.2213194444444433</v>
      </c>
      <c r="N504" s="16">
        <f t="shared" si="91"/>
        <v>5.1599618055555592</v>
      </c>
      <c r="O504">
        <f t="shared" si="92"/>
        <v>0</v>
      </c>
      <c r="P504">
        <f t="shared" si="93"/>
        <v>1.0319923611111119</v>
      </c>
      <c r="Q504">
        <f>SUM($P$2:P504)-SUM($O$2:O504)+SUM($R$2:R503)</f>
        <v>106.48553893055532</v>
      </c>
      <c r="R504">
        <f t="shared" si="94"/>
        <v>0</v>
      </c>
    </row>
    <row r="505" spans="1:18" x14ac:dyDescent="0.25">
      <c r="A505" s="12">
        <v>42508</v>
      </c>
      <c r="B505" s="13">
        <v>0.18562500000000001</v>
      </c>
      <c r="C505" s="13">
        <v>0.85753472222222227</v>
      </c>
      <c r="D505" s="14">
        <v>8.9</v>
      </c>
      <c r="E505" s="15">
        <v>61.6</v>
      </c>
      <c r="F505">
        <f t="shared" si="84"/>
        <v>5</v>
      </c>
      <c r="G505" s="6">
        <f t="shared" si="85"/>
        <v>16.125833333333333</v>
      </c>
      <c r="H505">
        <f t="shared" si="95"/>
        <v>900</v>
      </c>
      <c r="I505" s="18">
        <f t="shared" si="86"/>
        <v>0.38400000000000001</v>
      </c>
      <c r="J505">
        <f t="shared" si="87"/>
        <v>27.865440000000003</v>
      </c>
      <c r="K505">
        <f t="shared" si="88"/>
        <v>4.370833333333337E-2</v>
      </c>
      <c r="L505" s="18">
        <f t="shared" si="89"/>
        <v>3.0249999999999999</v>
      </c>
      <c r="M505" s="17">
        <f t="shared" si="90"/>
        <v>7.8687083333333323</v>
      </c>
      <c r="N505" s="16">
        <f t="shared" si="91"/>
        <v>19.996731666666669</v>
      </c>
      <c r="O505">
        <f t="shared" si="92"/>
        <v>0</v>
      </c>
      <c r="P505">
        <f t="shared" si="93"/>
        <v>3.9993463333333339</v>
      </c>
      <c r="Q505">
        <f>SUM($P$2:P505)-SUM($O$2:O505)+SUM($R$2:R504)</f>
        <v>110.4848852638886</v>
      </c>
      <c r="R505">
        <f t="shared" si="94"/>
        <v>0</v>
      </c>
    </row>
    <row r="506" spans="1:18" x14ac:dyDescent="0.25">
      <c r="A506" s="8">
        <v>42509</v>
      </c>
      <c r="B506" s="9">
        <v>0.18458333333333332</v>
      </c>
      <c r="C506" s="9">
        <v>0.85864583333333333</v>
      </c>
      <c r="D506" s="10">
        <v>11.6</v>
      </c>
      <c r="E506" s="11">
        <v>25.8</v>
      </c>
      <c r="F506">
        <f t="shared" si="84"/>
        <v>5</v>
      </c>
      <c r="G506" s="6">
        <f t="shared" si="85"/>
        <v>16.177500000000002</v>
      </c>
      <c r="H506">
        <f t="shared" si="95"/>
        <v>900</v>
      </c>
      <c r="I506" s="18">
        <f t="shared" si="86"/>
        <v>0.74199999999999999</v>
      </c>
      <c r="J506">
        <f t="shared" si="87"/>
        <v>54.016672500000006</v>
      </c>
      <c r="K506">
        <f t="shared" si="88"/>
        <v>4.1124999999999898E-2</v>
      </c>
      <c r="L506" s="18">
        <f t="shared" si="89"/>
        <v>2.35</v>
      </c>
      <c r="M506" s="17">
        <f t="shared" si="90"/>
        <v>7.1911249999999995</v>
      </c>
      <c r="N506" s="16">
        <f t="shared" si="91"/>
        <v>46.825547500000006</v>
      </c>
      <c r="O506">
        <f t="shared" si="92"/>
        <v>0</v>
      </c>
      <c r="P506">
        <f t="shared" si="93"/>
        <v>9.3651095000000009</v>
      </c>
      <c r="Q506">
        <f>SUM($P$2:P506)-SUM($O$2:O506)+SUM($R$2:R505)</f>
        <v>119.84999476388862</v>
      </c>
      <c r="R506">
        <f t="shared" si="94"/>
        <v>0</v>
      </c>
    </row>
    <row r="507" spans="1:18" x14ac:dyDescent="0.25">
      <c r="A507" s="12">
        <v>42510</v>
      </c>
      <c r="B507" s="13">
        <v>0.18356481481481482</v>
      </c>
      <c r="C507" s="13">
        <v>0.85972222222222228</v>
      </c>
      <c r="D507" s="14">
        <v>13.9</v>
      </c>
      <c r="E507" s="15" t="s">
        <v>51</v>
      </c>
      <c r="F507">
        <f t="shared" si="84"/>
        <v>5</v>
      </c>
      <c r="G507" s="6">
        <f t="shared" si="85"/>
        <v>16.227777777777781</v>
      </c>
      <c r="H507">
        <f t="shared" si="95"/>
        <v>900</v>
      </c>
      <c r="I507" s="18">
        <f t="shared" si="86"/>
        <v>0.73</v>
      </c>
      <c r="J507">
        <f t="shared" si="87"/>
        <v>53.308250000000008</v>
      </c>
      <c r="K507">
        <f t="shared" si="88"/>
        <v>3.861111111111093E-2</v>
      </c>
      <c r="L507" s="18">
        <f t="shared" si="89"/>
        <v>1.7749999999999999</v>
      </c>
      <c r="M507" s="17">
        <f t="shared" si="90"/>
        <v>6.6136111111111102</v>
      </c>
      <c r="N507" s="16">
        <f t="shared" si="91"/>
        <v>46.694638888888896</v>
      </c>
      <c r="O507">
        <f t="shared" si="92"/>
        <v>0</v>
      </c>
      <c r="P507">
        <f t="shared" si="93"/>
        <v>9.3389277777777799</v>
      </c>
      <c r="Q507">
        <f>SUM($P$2:P507)-SUM($O$2:O507)+SUM($R$2:R506)</f>
        <v>129.18892254166644</v>
      </c>
      <c r="R507">
        <f t="shared" si="94"/>
        <v>0</v>
      </c>
    </row>
    <row r="508" spans="1:18" x14ac:dyDescent="0.25">
      <c r="A508" s="8">
        <v>42511</v>
      </c>
      <c r="B508" s="9">
        <v>0.18256944444444445</v>
      </c>
      <c r="C508" s="9">
        <v>0.86079861111111111</v>
      </c>
      <c r="D508" s="10">
        <v>14.3</v>
      </c>
      <c r="E508" s="11">
        <v>39.6</v>
      </c>
      <c r="F508">
        <f t="shared" si="84"/>
        <v>5</v>
      </c>
      <c r="G508" s="6">
        <f t="shared" si="85"/>
        <v>16.2775</v>
      </c>
      <c r="H508">
        <f t="shared" si="95"/>
        <v>900</v>
      </c>
      <c r="I508" s="18">
        <f t="shared" si="86"/>
        <v>0.60399999999999998</v>
      </c>
      <c r="J508">
        <f t="shared" si="87"/>
        <v>44.242244999999997</v>
      </c>
      <c r="K508">
        <f t="shared" si="88"/>
        <v>3.6125000000000004E-2</v>
      </c>
      <c r="L508" s="18">
        <f t="shared" si="89"/>
        <v>1.6749999999999998</v>
      </c>
      <c r="M508" s="17">
        <f t="shared" si="90"/>
        <v>6.5111249999999998</v>
      </c>
      <c r="N508" s="16">
        <f t="shared" si="91"/>
        <v>37.731119999999997</v>
      </c>
      <c r="O508">
        <f t="shared" si="92"/>
        <v>0</v>
      </c>
      <c r="P508">
        <f t="shared" si="93"/>
        <v>7.5462239999999996</v>
      </c>
      <c r="Q508">
        <f>SUM($P$2:P508)-SUM($O$2:O508)+SUM($R$2:R507)</f>
        <v>136.73514654166638</v>
      </c>
      <c r="R508">
        <f t="shared" si="94"/>
        <v>0</v>
      </c>
    </row>
    <row r="509" spans="1:18" x14ac:dyDescent="0.25">
      <c r="A509" s="12">
        <v>42512</v>
      </c>
      <c r="B509" s="13">
        <v>0.18160879629629631</v>
      </c>
      <c r="C509" s="13">
        <v>0.86185185185185187</v>
      </c>
      <c r="D509" s="14">
        <v>16.7</v>
      </c>
      <c r="E509" s="15">
        <v>35.799999999999997</v>
      </c>
      <c r="F509">
        <f t="shared" si="84"/>
        <v>5</v>
      </c>
      <c r="G509" s="6">
        <f t="shared" si="85"/>
        <v>16.325833333333332</v>
      </c>
      <c r="H509">
        <f t="shared" si="95"/>
        <v>900</v>
      </c>
      <c r="I509" s="18">
        <f t="shared" si="86"/>
        <v>0.64200000000000002</v>
      </c>
      <c r="J509">
        <f t="shared" si="87"/>
        <v>47.165332500000005</v>
      </c>
      <c r="K509">
        <f t="shared" si="88"/>
        <v>3.370833333333341E-2</v>
      </c>
      <c r="L509" s="18">
        <f t="shared" si="89"/>
        <v>1.0750000000000002</v>
      </c>
      <c r="M509" s="17">
        <f t="shared" si="90"/>
        <v>5.9087083333333332</v>
      </c>
      <c r="N509" s="16">
        <f t="shared" si="91"/>
        <v>41.256624166666668</v>
      </c>
      <c r="O509">
        <f t="shared" si="92"/>
        <v>0</v>
      </c>
      <c r="P509">
        <f t="shared" si="93"/>
        <v>8.2513248333333333</v>
      </c>
      <c r="Q509">
        <f>SUM($P$2:P509)-SUM($O$2:O509)+SUM($R$2:R508)</f>
        <v>144.98647137499961</v>
      </c>
      <c r="R509">
        <f t="shared" si="94"/>
        <v>0</v>
      </c>
    </row>
    <row r="510" spans="1:18" x14ac:dyDescent="0.25">
      <c r="A510" s="8">
        <v>42513</v>
      </c>
      <c r="B510" s="9">
        <v>0.18068287037037037</v>
      </c>
      <c r="C510" s="9">
        <v>0.86288194444444444</v>
      </c>
      <c r="D510" s="10">
        <v>18.899999999999999</v>
      </c>
      <c r="E510" s="11" t="s">
        <v>37</v>
      </c>
      <c r="F510">
        <f t="shared" si="84"/>
        <v>5</v>
      </c>
      <c r="G510" s="6">
        <f t="shared" si="85"/>
        <v>16.372777777777777</v>
      </c>
      <c r="H510">
        <f t="shared" si="95"/>
        <v>900</v>
      </c>
      <c r="I510" s="18">
        <f t="shared" si="86"/>
        <v>0.7</v>
      </c>
      <c r="J510">
        <f t="shared" si="87"/>
        <v>51.574249999999999</v>
      </c>
      <c r="K510">
        <f t="shared" si="88"/>
        <v>3.1361111111111131E-2</v>
      </c>
      <c r="L510" s="18">
        <f t="shared" si="89"/>
        <v>0.52500000000000036</v>
      </c>
      <c r="M510" s="17">
        <f t="shared" si="90"/>
        <v>5.3563611111111111</v>
      </c>
      <c r="N510" s="16">
        <f t="shared" si="91"/>
        <v>46.217888888888886</v>
      </c>
      <c r="O510">
        <f t="shared" si="92"/>
        <v>0</v>
      </c>
      <c r="P510">
        <f t="shared" si="93"/>
        <v>9.2435777777777783</v>
      </c>
      <c r="Q510">
        <f>SUM($P$2:P510)-SUM($O$2:O510)+SUM($R$2:R509)</f>
        <v>154.23004915277738</v>
      </c>
      <c r="R510">
        <f t="shared" si="94"/>
        <v>0</v>
      </c>
    </row>
    <row r="511" spans="1:18" x14ac:dyDescent="0.25">
      <c r="A511" s="12">
        <v>42514</v>
      </c>
      <c r="B511" s="13">
        <v>0.17978009259259259</v>
      </c>
      <c r="C511" s="13">
        <v>0.86390046296296297</v>
      </c>
      <c r="D511" s="14">
        <v>18.600000000000001</v>
      </c>
      <c r="E511" s="15">
        <v>4.3</v>
      </c>
      <c r="F511">
        <f t="shared" si="84"/>
        <v>5</v>
      </c>
      <c r="G511" s="6">
        <f t="shared" si="85"/>
        <v>16.41888888888889</v>
      </c>
      <c r="H511">
        <f t="shared" si="95"/>
        <v>900</v>
      </c>
      <c r="I511" s="18">
        <f t="shared" si="86"/>
        <v>0.95699999999999996</v>
      </c>
      <c r="J511">
        <f t="shared" si="87"/>
        <v>70.707944999999995</v>
      </c>
      <c r="K511">
        <f t="shared" si="88"/>
        <v>2.905555555555548E-2</v>
      </c>
      <c r="L511" s="18">
        <f t="shared" si="89"/>
        <v>0.59999999999999964</v>
      </c>
      <c r="M511" s="17">
        <f t="shared" si="90"/>
        <v>5.4290555555555553</v>
      </c>
      <c r="N511" s="16">
        <f t="shared" si="91"/>
        <v>65.278889444444445</v>
      </c>
      <c r="O511">
        <f t="shared" si="92"/>
        <v>0</v>
      </c>
      <c r="P511">
        <f t="shared" si="93"/>
        <v>13.05577788888889</v>
      </c>
      <c r="Q511">
        <f>SUM($P$2:P511)-SUM($O$2:O511)+SUM($R$2:R510)</f>
        <v>167.28582704166638</v>
      </c>
      <c r="R511">
        <f t="shared" si="94"/>
        <v>0</v>
      </c>
    </row>
    <row r="512" spans="1:18" x14ac:dyDescent="0.25">
      <c r="A512" s="8">
        <v>42515</v>
      </c>
      <c r="B512" s="9">
        <v>0.17891203703703704</v>
      </c>
      <c r="C512" s="9">
        <v>0.86489583333333331</v>
      </c>
      <c r="D512" s="10">
        <v>17.8</v>
      </c>
      <c r="E512" s="11" t="s">
        <v>52</v>
      </c>
      <c r="F512">
        <f t="shared" si="84"/>
        <v>5</v>
      </c>
      <c r="G512" s="6">
        <f t="shared" si="85"/>
        <v>16.46361111111111</v>
      </c>
      <c r="H512">
        <f t="shared" si="95"/>
        <v>900</v>
      </c>
      <c r="I512" s="18">
        <f t="shared" si="86"/>
        <v>0.52</v>
      </c>
      <c r="J512">
        <f t="shared" si="87"/>
        <v>38.524850000000001</v>
      </c>
      <c r="K512">
        <f t="shared" si="88"/>
        <v>2.6819444444444507E-2</v>
      </c>
      <c r="L512" s="18">
        <f t="shared" si="89"/>
        <v>0.79999999999999982</v>
      </c>
      <c r="M512" s="17">
        <f t="shared" si="90"/>
        <v>5.6268194444444442</v>
      </c>
      <c r="N512" s="16">
        <f t="shared" si="91"/>
        <v>32.898030555555557</v>
      </c>
      <c r="O512">
        <f t="shared" si="92"/>
        <v>0</v>
      </c>
      <c r="P512">
        <f t="shared" si="93"/>
        <v>6.5796061111111115</v>
      </c>
      <c r="Q512">
        <f>SUM($P$2:P512)-SUM($O$2:O512)+SUM($R$2:R511)</f>
        <v>173.86543315277754</v>
      </c>
      <c r="R512">
        <f t="shared" si="94"/>
        <v>0</v>
      </c>
    </row>
    <row r="513" spans="1:18" x14ac:dyDescent="0.25">
      <c r="A513" s="12">
        <v>42516</v>
      </c>
      <c r="B513" s="13">
        <v>0.17806712962962962</v>
      </c>
      <c r="C513" s="13">
        <v>0.86586805555555557</v>
      </c>
      <c r="D513" s="14" t="s">
        <v>36</v>
      </c>
      <c r="E513" s="15">
        <v>46.1</v>
      </c>
      <c r="F513">
        <f t="shared" si="84"/>
        <v>5</v>
      </c>
      <c r="G513" s="6">
        <f t="shared" si="85"/>
        <v>16.507222222222222</v>
      </c>
      <c r="H513">
        <f t="shared" si="95"/>
        <v>900</v>
      </c>
      <c r="I513" s="18">
        <f t="shared" si="86"/>
        <v>0.53899999999999992</v>
      </c>
      <c r="J513">
        <f t="shared" si="87"/>
        <v>40.038267499999996</v>
      </c>
      <c r="K513">
        <f t="shared" si="88"/>
        <v>2.4638888888888922E-2</v>
      </c>
      <c r="L513" s="18">
        <f t="shared" si="89"/>
        <v>0</v>
      </c>
      <c r="M513" s="17">
        <f t="shared" si="90"/>
        <v>4.8246388888888889</v>
      </c>
      <c r="N513" s="16">
        <f t="shared" si="91"/>
        <v>35.213628611111105</v>
      </c>
      <c r="O513">
        <f t="shared" si="92"/>
        <v>0</v>
      </c>
      <c r="P513">
        <f t="shared" si="93"/>
        <v>7.0427257222222215</v>
      </c>
      <c r="Q513">
        <f>SUM($P$2:P513)-SUM($O$2:O513)+SUM($R$2:R512)</f>
        <v>180.9081588749998</v>
      </c>
      <c r="R513">
        <f t="shared" si="94"/>
        <v>0</v>
      </c>
    </row>
    <row r="514" spans="1:18" x14ac:dyDescent="0.25">
      <c r="A514" s="8">
        <v>42517</v>
      </c>
      <c r="B514" s="9">
        <v>0.17725694444444445</v>
      </c>
      <c r="C514" s="9">
        <v>0.86681712962962965</v>
      </c>
      <c r="D514" s="10">
        <v>15.1</v>
      </c>
      <c r="E514" s="11">
        <v>55.8</v>
      </c>
      <c r="F514">
        <f t="shared" si="84"/>
        <v>5</v>
      </c>
      <c r="G514" s="6">
        <f t="shared" si="85"/>
        <v>16.549444444444443</v>
      </c>
      <c r="H514">
        <f t="shared" si="95"/>
        <v>900</v>
      </c>
      <c r="I514" s="18">
        <f t="shared" si="86"/>
        <v>0.44200000000000006</v>
      </c>
      <c r="J514">
        <f t="shared" si="87"/>
        <v>32.916845000000002</v>
      </c>
      <c r="K514">
        <f t="shared" si="88"/>
        <v>2.2527777777777834E-2</v>
      </c>
      <c r="L514" s="18">
        <f t="shared" si="89"/>
        <v>1.4750000000000001</v>
      </c>
      <c r="M514" s="17">
        <f t="shared" si="90"/>
        <v>6.2975277777777769</v>
      </c>
      <c r="N514" s="16">
        <f t="shared" si="91"/>
        <v>26.619317222222225</v>
      </c>
      <c r="O514">
        <f t="shared" si="92"/>
        <v>0</v>
      </c>
      <c r="P514">
        <f t="shared" si="93"/>
        <v>5.323863444444445</v>
      </c>
      <c r="Q514">
        <f>SUM($P$2:P514)-SUM($O$2:O514)+SUM($R$2:R513)</f>
        <v>186.23202231944424</v>
      </c>
      <c r="R514">
        <f t="shared" si="94"/>
        <v>0</v>
      </c>
    </row>
    <row r="515" spans="1:18" x14ac:dyDescent="0.25">
      <c r="A515" s="12">
        <v>42518</v>
      </c>
      <c r="B515" s="13">
        <v>0.17648148148148149</v>
      </c>
      <c r="C515" s="13">
        <v>0.86775462962962968</v>
      </c>
      <c r="D515" s="14" t="s">
        <v>53</v>
      </c>
      <c r="E515" s="15">
        <v>70.900000000000006</v>
      </c>
      <c r="F515">
        <f t="shared" ref="F515:F578" si="96">MONTH(A515)</f>
        <v>5</v>
      </c>
      <c r="G515" s="6">
        <f t="shared" ref="G515:G578" si="97">(C515-B515)*24</f>
        <v>16.590555555555557</v>
      </c>
      <c r="H515">
        <f t="shared" si="95"/>
        <v>900</v>
      </c>
      <c r="I515" s="18">
        <f t="shared" ref="I515:I578" si="98">1-E515/100</f>
        <v>0.29099999999999993</v>
      </c>
      <c r="J515">
        <f t="shared" ref="J515:J578" si="99">($S$5*H515*$S$3*G515*I515)/1000</f>
        <v>21.7253325</v>
      </c>
      <c r="K515">
        <f t="shared" ref="K515:K578" si="100">IF(G515&lt;17,50*(17-G515)/1000,0)</f>
        <v>2.0472222222222135E-2</v>
      </c>
      <c r="L515" s="18">
        <f t="shared" ref="L515:L578" si="101">IF(D515&gt;=21,0,(21-D515)*250/1000)</f>
        <v>0</v>
      </c>
      <c r="M515" s="17">
        <f t="shared" ref="M515:M578" si="102">$S$7+K515+L515</f>
        <v>4.8204722222222216</v>
      </c>
      <c r="N515" s="16">
        <f t="shared" ref="N515:N578" si="103">J515-M515</f>
        <v>16.904860277777779</v>
      </c>
      <c r="O515">
        <f t="shared" ref="O515:O578" si="104">IF(N515&lt;0,ABS(N515)*0.5,0)</f>
        <v>0</v>
      </c>
      <c r="P515">
        <f t="shared" ref="P515:P578" si="105">IF(N515&gt;0,N515*0.2,0)</f>
        <v>3.380972055555556</v>
      </c>
      <c r="Q515">
        <f>SUM($P$2:P515)-SUM($O$2:O515)+SUM($R$2:R514)</f>
        <v>189.61299437499974</v>
      </c>
      <c r="R515">
        <f t="shared" ref="R515:R578" si="106">-IF(F516&lt;&gt;F515,ROUND(Q515,2),0)</f>
        <v>0</v>
      </c>
    </row>
    <row r="516" spans="1:18" x14ac:dyDescent="0.25">
      <c r="A516" s="8">
        <v>42519</v>
      </c>
      <c r="B516" s="9">
        <v>0.17574074074074075</v>
      </c>
      <c r="C516" s="9">
        <v>0.86865740740740738</v>
      </c>
      <c r="D516" s="10">
        <v>21.1</v>
      </c>
      <c r="E516" s="11">
        <v>35.6</v>
      </c>
      <c r="F516">
        <f t="shared" si="96"/>
        <v>5</v>
      </c>
      <c r="G516" s="6">
        <f t="shared" si="97"/>
        <v>16.63</v>
      </c>
      <c r="H516">
        <f t="shared" ref="H516:H579" si="107">IF(F516&gt;F515,IF(F516=7,H515,IF(F516&lt;7,H515+100,H515-100)),H515)</f>
        <v>900</v>
      </c>
      <c r="I516" s="18">
        <f t="shared" si="98"/>
        <v>0.64399999999999991</v>
      </c>
      <c r="J516">
        <f t="shared" si="99"/>
        <v>48.193739999999991</v>
      </c>
      <c r="K516">
        <f t="shared" si="100"/>
        <v>1.8500000000000051E-2</v>
      </c>
      <c r="L516" s="18">
        <f t="shared" si="101"/>
        <v>0</v>
      </c>
      <c r="M516" s="17">
        <f t="shared" si="102"/>
        <v>4.8185000000000002</v>
      </c>
      <c r="N516" s="16">
        <f t="shared" si="103"/>
        <v>43.375239999999991</v>
      </c>
      <c r="O516">
        <f t="shared" si="104"/>
        <v>0</v>
      </c>
      <c r="P516">
        <f t="shared" si="105"/>
        <v>8.6750479999999985</v>
      </c>
      <c r="Q516">
        <f>SUM($P$2:P516)-SUM($O$2:O516)+SUM($R$2:R515)</f>
        <v>198.2880423749998</v>
      </c>
      <c r="R516">
        <f t="shared" si="106"/>
        <v>0</v>
      </c>
    </row>
    <row r="517" spans="1:18" x14ac:dyDescent="0.25">
      <c r="A517" s="12">
        <v>42520</v>
      </c>
      <c r="B517" s="13">
        <v>0.17503472222222222</v>
      </c>
      <c r="C517" s="13">
        <v>0.869537037037037</v>
      </c>
      <c r="D517" s="14">
        <v>21.5</v>
      </c>
      <c r="E517" s="15">
        <v>36.9</v>
      </c>
      <c r="F517">
        <f t="shared" si="96"/>
        <v>5</v>
      </c>
      <c r="G517" s="6">
        <f t="shared" si="97"/>
        <v>16.668055555555554</v>
      </c>
      <c r="H517">
        <f t="shared" si="107"/>
        <v>900</v>
      </c>
      <c r="I517" s="18">
        <f t="shared" si="98"/>
        <v>0.63100000000000001</v>
      </c>
      <c r="J517">
        <f t="shared" si="99"/>
        <v>47.328943750000001</v>
      </c>
      <c r="K517">
        <f t="shared" si="100"/>
        <v>1.6597222222222284E-2</v>
      </c>
      <c r="L517" s="18">
        <f t="shared" si="101"/>
        <v>0</v>
      </c>
      <c r="M517" s="17">
        <f t="shared" si="102"/>
        <v>4.8165972222222218</v>
      </c>
      <c r="N517" s="16">
        <f t="shared" si="103"/>
        <v>42.51234652777778</v>
      </c>
      <c r="O517">
        <f t="shared" si="104"/>
        <v>0</v>
      </c>
      <c r="P517">
        <f t="shared" si="105"/>
        <v>8.5024693055555556</v>
      </c>
      <c r="Q517">
        <f>SUM($P$2:P517)-SUM($O$2:O517)+SUM($R$2:R516)</f>
        <v>206.79051168055526</v>
      </c>
      <c r="R517">
        <f t="shared" si="106"/>
        <v>0</v>
      </c>
    </row>
    <row r="518" spans="1:18" x14ac:dyDescent="0.25">
      <c r="A518" s="8">
        <v>42521</v>
      </c>
      <c r="B518" s="9">
        <v>0.17436342592592594</v>
      </c>
      <c r="C518" s="9">
        <v>0.87039351851851854</v>
      </c>
      <c r="D518" s="10">
        <v>20.5</v>
      </c>
      <c r="E518" s="11">
        <v>64.7</v>
      </c>
      <c r="F518">
        <f t="shared" si="96"/>
        <v>5</v>
      </c>
      <c r="G518" s="6">
        <f t="shared" si="97"/>
        <v>16.704722222222223</v>
      </c>
      <c r="H518">
        <f t="shared" si="107"/>
        <v>900</v>
      </c>
      <c r="I518" s="18">
        <f t="shared" si="98"/>
        <v>0.35299999999999998</v>
      </c>
      <c r="J518">
        <f t="shared" si="99"/>
        <v>26.535451249999998</v>
      </c>
      <c r="K518">
        <f t="shared" si="100"/>
        <v>1.4763888888888844E-2</v>
      </c>
      <c r="L518" s="18">
        <f t="shared" si="101"/>
        <v>0.125</v>
      </c>
      <c r="M518" s="17">
        <f t="shared" si="102"/>
        <v>4.9397638888888888</v>
      </c>
      <c r="N518" s="16">
        <f t="shared" si="103"/>
        <v>21.595687361111111</v>
      </c>
      <c r="O518">
        <f t="shared" si="104"/>
        <v>0</v>
      </c>
      <c r="P518">
        <f t="shared" si="105"/>
        <v>4.3191374722222227</v>
      </c>
      <c r="Q518">
        <f>SUM($P$2:P518)-SUM($O$2:O518)+SUM($R$2:R517)</f>
        <v>211.10964915277737</v>
      </c>
      <c r="R518">
        <f t="shared" si="106"/>
        <v>-211.11</v>
      </c>
    </row>
    <row r="519" spans="1:18" x14ac:dyDescent="0.25">
      <c r="A519" s="12">
        <v>42522</v>
      </c>
      <c r="B519" s="13">
        <v>0.17372685185185185</v>
      </c>
      <c r="C519" s="13">
        <v>0.87122685185185189</v>
      </c>
      <c r="D519" s="14">
        <v>20.399999999999999</v>
      </c>
      <c r="E519" s="15">
        <v>52.7</v>
      </c>
      <c r="F519">
        <f t="shared" si="96"/>
        <v>6</v>
      </c>
      <c r="G519" s="6">
        <f t="shared" si="97"/>
        <v>16.740000000000002</v>
      </c>
      <c r="H519">
        <f t="shared" si="107"/>
        <v>1000</v>
      </c>
      <c r="I519" s="18">
        <f t="shared" si="98"/>
        <v>0.47299999999999998</v>
      </c>
      <c r="J519">
        <f t="shared" si="99"/>
        <v>39.590100000000007</v>
      </c>
      <c r="K519">
        <f t="shared" si="100"/>
        <v>1.2999999999999901E-2</v>
      </c>
      <c r="L519" s="18">
        <f t="shared" si="101"/>
        <v>0.15000000000000033</v>
      </c>
      <c r="M519" s="17">
        <f t="shared" si="102"/>
        <v>4.9630000000000001</v>
      </c>
      <c r="N519" s="16">
        <f t="shared" si="103"/>
        <v>34.627100000000006</v>
      </c>
      <c r="O519">
        <f t="shared" si="104"/>
        <v>0</v>
      </c>
      <c r="P519">
        <f t="shared" si="105"/>
        <v>6.9254200000000017</v>
      </c>
      <c r="Q519">
        <f>SUM($P$2:P519)-SUM($O$2:O519)+SUM($R$2:R518)</f>
        <v>6.9250691527773824</v>
      </c>
      <c r="R519">
        <f t="shared" si="106"/>
        <v>0</v>
      </c>
    </row>
    <row r="520" spans="1:18" x14ac:dyDescent="0.25">
      <c r="A520" s="8">
        <v>42523</v>
      </c>
      <c r="B520" s="9">
        <v>0.173125</v>
      </c>
      <c r="C520" s="9">
        <v>0.87202546296296302</v>
      </c>
      <c r="D520" s="10">
        <v>20.9</v>
      </c>
      <c r="E520" s="11">
        <v>45.3</v>
      </c>
      <c r="F520">
        <f t="shared" si="96"/>
        <v>6</v>
      </c>
      <c r="G520" s="6">
        <f t="shared" si="97"/>
        <v>16.773611111111112</v>
      </c>
      <c r="H520">
        <f t="shared" si="107"/>
        <v>1000</v>
      </c>
      <c r="I520" s="18">
        <f t="shared" si="98"/>
        <v>0.54700000000000004</v>
      </c>
      <c r="J520">
        <f t="shared" si="99"/>
        <v>45.875826388888896</v>
      </c>
      <c r="K520">
        <f t="shared" si="100"/>
        <v>1.1319444444444392E-2</v>
      </c>
      <c r="L520" s="18">
        <f t="shared" si="101"/>
        <v>2.5000000000000355E-2</v>
      </c>
      <c r="M520" s="17">
        <f t="shared" si="102"/>
        <v>4.8363194444444444</v>
      </c>
      <c r="N520" s="16">
        <f t="shared" si="103"/>
        <v>41.039506944444454</v>
      </c>
      <c r="O520">
        <f t="shared" si="104"/>
        <v>0</v>
      </c>
      <c r="P520">
        <f t="shared" si="105"/>
        <v>8.2079013888888905</v>
      </c>
      <c r="Q520">
        <f>SUM($P$2:P520)-SUM($O$2:O520)+SUM($R$2:R519)</f>
        <v>15.132970541666168</v>
      </c>
      <c r="R520">
        <f t="shared" si="106"/>
        <v>0</v>
      </c>
    </row>
    <row r="521" spans="1:18" x14ac:dyDescent="0.25">
      <c r="A521" s="12">
        <v>42524</v>
      </c>
      <c r="B521" s="13">
        <v>0.17255787037037038</v>
      </c>
      <c r="C521" s="13">
        <v>0.87280092592592595</v>
      </c>
      <c r="D521" s="14">
        <v>20.3</v>
      </c>
      <c r="E521" s="15">
        <v>31.4</v>
      </c>
      <c r="F521">
        <f t="shared" si="96"/>
        <v>6</v>
      </c>
      <c r="G521" s="6">
        <f t="shared" si="97"/>
        <v>16.805833333333332</v>
      </c>
      <c r="H521">
        <f t="shared" si="107"/>
        <v>1000</v>
      </c>
      <c r="I521" s="18">
        <f t="shared" si="98"/>
        <v>0.68599999999999994</v>
      </c>
      <c r="J521">
        <f t="shared" si="99"/>
        <v>57.644008333333325</v>
      </c>
      <c r="K521">
        <f t="shared" si="100"/>
        <v>9.7083333333333847E-3</v>
      </c>
      <c r="L521" s="18">
        <f t="shared" si="101"/>
        <v>0.17499999999999982</v>
      </c>
      <c r="M521" s="17">
        <f t="shared" si="102"/>
        <v>4.9847083333333329</v>
      </c>
      <c r="N521" s="16">
        <f t="shared" si="103"/>
        <v>52.659299999999995</v>
      </c>
      <c r="O521">
        <f t="shared" si="104"/>
        <v>0</v>
      </c>
      <c r="P521">
        <f t="shared" si="105"/>
        <v>10.53186</v>
      </c>
      <c r="Q521">
        <f>SUM($P$2:P521)-SUM($O$2:O521)+SUM($R$2:R520)</f>
        <v>25.66483054166622</v>
      </c>
      <c r="R521">
        <f t="shared" si="106"/>
        <v>0</v>
      </c>
    </row>
    <row r="522" spans="1:18" x14ac:dyDescent="0.25">
      <c r="A522" s="8">
        <v>42525</v>
      </c>
      <c r="B522" s="9">
        <v>0.17202546296296295</v>
      </c>
      <c r="C522" s="9">
        <v>0.8735532407407407</v>
      </c>
      <c r="D522" s="10">
        <v>20.3</v>
      </c>
      <c r="E522" s="11">
        <v>29.8</v>
      </c>
      <c r="F522">
        <f t="shared" si="96"/>
        <v>6</v>
      </c>
      <c r="G522" s="6">
        <f t="shared" si="97"/>
        <v>16.836666666666666</v>
      </c>
      <c r="H522">
        <f t="shared" si="107"/>
        <v>1000</v>
      </c>
      <c r="I522" s="18">
        <f t="shared" si="98"/>
        <v>0.70199999999999996</v>
      </c>
      <c r="J522">
        <f t="shared" si="99"/>
        <v>59.096699999999991</v>
      </c>
      <c r="K522">
        <f t="shared" si="100"/>
        <v>8.1666666666667005E-3</v>
      </c>
      <c r="L522" s="18">
        <f t="shared" si="101"/>
        <v>0.17499999999999982</v>
      </c>
      <c r="M522" s="17">
        <f t="shared" si="102"/>
        <v>4.9831666666666665</v>
      </c>
      <c r="N522" s="16">
        <f t="shared" si="103"/>
        <v>54.113533333333322</v>
      </c>
      <c r="O522">
        <f t="shared" si="104"/>
        <v>0</v>
      </c>
      <c r="P522">
        <f t="shared" si="105"/>
        <v>10.822706666666665</v>
      </c>
      <c r="Q522">
        <f>SUM($P$2:P522)-SUM($O$2:O522)+SUM($R$2:R521)</f>
        <v>36.48753720833281</v>
      </c>
      <c r="R522">
        <f t="shared" si="106"/>
        <v>0</v>
      </c>
    </row>
    <row r="523" spans="1:18" x14ac:dyDescent="0.25">
      <c r="A523" s="12">
        <v>42526</v>
      </c>
      <c r="B523" s="13">
        <v>0.17153935185185185</v>
      </c>
      <c r="C523" s="13">
        <v>0.87425925925925929</v>
      </c>
      <c r="D523" s="14">
        <v>14.9</v>
      </c>
      <c r="E523" s="15">
        <v>16.600000000000001</v>
      </c>
      <c r="F523">
        <f t="shared" si="96"/>
        <v>6</v>
      </c>
      <c r="G523" s="6">
        <f t="shared" si="97"/>
        <v>16.865277777777777</v>
      </c>
      <c r="H523">
        <f t="shared" si="107"/>
        <v>1000</v>
      </c>
      <c r="I523" s="18">
        <f t="shared" si="98"/>
        <v>0.83399999999999996</v>
      </c>
      <c r="J523">
        <f t="shared" si="99"/>
        <v>70.328208333333322</v>
      </c>
      <c r="K523">
        <f t="shared" si="100"/>
        <v>6.7361111111111423E-3</v>
      </c>
      <c r="L523" s="18">
        <f t="shared" si="101"/>
        <v>1.5249999999999999</v>
      </c>
      <c r="M523" s="17">
        <f t="shared" si="102"/>
        <v>6.3317361111111108</v>
      </c>
      <c r="N523" s="16">
        <f t="shared" si="103"/>
        <v>63.996472222222209</v>
      </c>
      <c r="O523">
        <f t="shared" si="104"/>
        <v>0</v>
      </c>
      <c r="P523">
        <f t="shared" si="105"/>
        <v>12.799294444444442</v>
      </c>
      <c r="Q523">
        <f>SUM($P$2:P523)-SUM($O$2:O523)+SUM($R$2:R522)</f>
        <v>49.286831652777323</v>
      </c>
      <c r="R523">
        <f t="shared" si="106"/>
        <v>0</v>
      </c>
    </row>
    <row r="524" spans="1:18" x14ac:dyDescent="0.25">
      <c r="A524" s="8">
        <v>42527</v>
      </c>
      <c r="B524" s="9">
        <v>0.17107638888888888</v>
      </c>
      <c r="C524" s="9">
        <v>0.87494212962962958</v>
      </c>
      <c r="D524" s="10">
        <v>12.3</v>
      </c>
      <c r="E524" s="11">
        <v>27.5</v>
      </c>
      <c r="F524">
        <f t="shared" si="96"/>
        <v>6</v>
      </c>
      <c r="G524" s="6">
        <f t="shared" si="97"/>
        <v>16.892777777777777</v>
      </c>
      <c r="H524">
        <f t="shared" si="107"/>
        <v>1000</v>
      </c>
      <c r="I524" s="18">
        <f t="shared" si="98"/>
        <v>0.72499999999999998</v>
      </c>
      <c r="J524">
        <f t="shared" si="99"/>
        <v>61.236319444444447</v>
      </c>
      <c r="K524">
        <f t="shared" si="100"/>
        <v>5.3611111111111498E-3</v>
      </c>
      <c r="L524" s="18">
        <f t="shared" si="101"/>
        <v>2.1749999999999998</v>
      </c>
      <c r="M524" s="17">
        <f t="shared" si="102"/>
        <v>6.9803611111111108</v>
      </c>
      <c r="N524" s="16">
        <f t="shared" si="103"/>
        <v>54.255958333333339</v>
      </c>
      <c r="O524">
        <f t="shared" si="104"/>
        <v>0</v>
      </c>
      <c r="P524">
        <f t="shared" si="105"/>
        <v>10.851191666666669</v>
      </c>
      <c r="Q524">
        <f>SUM($P$2:P524)-SUM($O$2:O524)+SUM($R$2:R523)</f>
        <v>60.13802331944396</v>
      </c>
      <c r="R524">
        <f t="shared" si="106"/>
        <v>0</v>
      </c>
    </row>
    <row r="525" spans="1:18" x14ac:dyDescent="0.25">
      <c r="A525" s="12">
        <v>42528</v>
      </c>
      <c r="B525" s="13">
        <v>0.17065972222222223</v>
      </c>
      <c r="C525" s="13">
        <v>0.8756018518518518</v>
      </c>
      <c r="D525" s="14">
        <v>13.5</v>
      </c>
      <c r="E525" s="15">
        <v>8.1</v>
      </c>
      <c r="F525">
        <f t="shared" si="96"/>
        <v>6</v>
      </c>
      <c r="G525" s="6">
        <f t="shared" si="97"/>
        <v>16.918611111111108</v>
      </c>
      <c r="H525">
        <f t="shared" si="107"/>
        <v>1000</v>
      </c>
      <c r="I525" s="18">
        <f t="shared" si="98"/>
        <v>0.91900000000000004</v>
      </c>
      <c r="J525">
        <f t="shared" si="99"/>
        <v>77.741018055555557</v>
      </c>
      <c r="K525">
        <f t="shared" si="100"/>
        <v>4.0694444444445924E-3</v>
      </c>
      <c r="L525" s="18">
        <f t="shared" si="101"/>
        <v>1.875</v>
      </c>
      <c r="M525" s="17">
        <f t="shared" si="102"/>
        <v>6.6790694444444441</v>
      </c>
      <c r="N525" s="16">
        <f t="shared" si="103"/>
        <v>71.06194861111112</v>
      </c>
      <c r="O525">
        <f t="shared" si="104"/>
        <v>0</v>
      </c>
      <c r="P525">
        <f t="shared" si="105"/>
        <v>14.212389722222225</v>
      </c>
      <c r="Q525">
        <f>SUM($P$2:P525)-SUM($O$2:O525)+SUM($R$2:R524)</f>
        <v>74.350413041666229</v>
      </c>
      <c r="R525">
        <f t="shared" si="106"/>
        <v>0</v>
      </c>
    </row>
    <row r="526" spans="1:18" x14ac:dyDescent="0.25">
      <c r="A526" s="8">
        <v>42529</v>
      </c>
      <c r="B526" s="9">
        <v>0.17028935185185184</v>
      </c>
      <c r="C526" s="9">
        <v>0.87621527777777775</v>
      </c>
      <c r="D526" s="10">
        <v>16.8</v>
      </c>
      <c r="E526" s="11">
        <v>27.9</v>
      </c>
      <c r="F526">
        <f t="shared" si="96"/>
        <v>6</v>
      </c>
      <c r="G526" s="6">
        <f t="shared" si="97"/>
        <v>16.94222222222222</v>
      </c>
      <c r="H526">
        <f t="shared" si="107"/>
        <v>1000</v>
      </c>
      <c r="I526" s="18">
        <f t="shared" si="98"/>
        <v>0.72100000000000009</v>
      </c>
      <c r="J526">
        <f t="shared" si="99"/>
        <v>61.076711111111109</v>
      </c>
      <c r="K526">
        <f t="shared" si="100"/>
        <v>2.888888888888985E-3</v>
      </c>
      <c r="L526" s="18">
        <f t="shared" si="101"/>
        <v>1.0499999999999998</v>
      </c>
      <c r="M526" s="17">
        <f t="shared" si="102"/>
        <v>5.8528888888888888</v>
      </c>
      <c r="N526" s="16">
        <f t="shared" si="103"/>
        <v>55.223822222222218</v>
      </c>
      <c r="O526">
        <f t="shared" si="104"/>
        <v>0</v>
      </c>
      <c r="P526">
        <f t="shared" si="105"/>
        <v>11.044764444444445</v>
      </c>
      <c r="Q526">
        <f>SUM($P$2:P526)-SUM($O$2:O526)+SUM($R$2:R525)</f>
        <v>85.395177486110583</v>
      </c>
      <c r="R526">
        <f t="shared" si="106"/>
        <v>0</v>
      </c>
    </row>
    <row r="527" spans="1:18" x14ac:dyDescent="0.25">
      <c r="A527" s="12">
        <v>42530</v>
      </c>
      <c r="B527" s="13">
        <v>0.16994212962962962</v>
      </c>
      <c r="C527" s="13">
        <v>0.8768055555555555</v>
      </c>
      <c r="D527" s="14">
        <v>13.9</v>
      </c>
      <c r="E527" s="15">
        <v>46.1</v>
      </c>
      <c r="F527">
        <f t="shared" si="96"/>
        <v>6</v>
      </c>
      <c r="G527" s="6">
        <f t="shared" si="97"/>
        <v>16.964722222222221</v>
      </c>
      <c r="H527">
        <f t="shared" si="107"/>
        <v>1000</v>
      </c>
      <c r="I527" s="18">
        <f t="shared" si="98"/>
        <v>0.53899999999999992</v>
      </c>
      <c r="J527">
        <f t="shared" si="99"/>
        <v>45.719926388888879</v>
      </c>
      <c r="K527">
        <f t="shared" si="100"/>
        <v>1.7638888888889426E-3</v>
      </c>
      <c r="L527" s="18">
        <f t="shared" si="101"/>
        <v>1.7749999999999999</v>
      </c>
      <c r="M527" s="17">
        <f t="shared" si="102"/>
        <v>6.5767638888888893</v>
      </c>
      <c r="N527" s="16">
        <f t="shared" si="103"/>
        <v>39.143162499999988</v>
      </c>
      <c r="O527">
        <f t="shared" si="104"/>
        <v>0</v>
      </c>
      <c r="P527">
        <f t="shared" si="105"/>
        <v>7.8286324999999977</v>
      </c>
      <c r="Q527">
        <f>SUM($P$2:P527)-SUM($O$2:O527)+SUM($R$2:R526)</f>
        <v>93.223809986110496</v>
      </c>
      <c r="R527">
        <f t="shared" si="106"/>
        <v>0</v>
      </c>
    </row>
    <row r="528" spans="1:18" x14ac:dyDescent="0.25">
      <c r="A528" s="8">
        <v>42531</v>
      </c>
      <c r="B528" s="9">
        <v>0.1696412037037037</v>
      </c>
      <c r="C528" s="9">
        <v>0.87736111111111115</v>
      </c>
      <c r="D528" s="10">
        <v>12.3</v>
      </c>
      <c r="E528" s="11">
        <v>59.6</v>
      </c>
      <c r="F528">
        <f t="shared" si="96"/>
        <v>6</v>
      </c>
      <c r="G528" s="6">
        <f t="shared" si="97"/>
        <v>16.985277777777778</v>
      </c>
      <c r="H528">
        <f t="shared" si="107"/>
        <v>1000</v>
      </c>
      <c r="I528" s="18">
        <f t="shared" si="98"/>
        <v>0.40400000000000003</v>
      </c>
      <c r="J528">
        <f t="shared" si="99"/>
        <v>34.31026111111111</v>
      </c>
      <c r="K528">
        <f t="shared" si="100"/>
        <v>7.36111111111093E-4</v>
      </c>
      <c r="L528" s="18">
        <f t="shared" si="101"/>
        <v>2.1749999999999998</v>
      </c>
      <c r="M528" s="17">
        <f t="shared" si="102"/>
        <v>6.9757361111111109</v>
      </c>
      <c r="N528" s="16">
        <f t="shared" si="103"/>
        <v>27.334524999999999</v>
      </c>
      <c r="O528">
        <f t="shared" si="104"/>
        <v>0</v>
      </c>
      <c r="P528">
        <f t="shared" si="105"/>
        <v>5.4669050000000006</v>
      </c>
      <c r="Q528">
        <f>SUM($P$2:P528)-SUM($O$2:O528)+SUM($R$2:R527)</f>
        <v>98.690714986110493</v>
      </c>
      <c r="R528">
        <f t="shared" si="106"/>
        <v>0</v>
      </c>
    </row>
    <row r="529" spans="1:18" x14ac:dyDescent="0.25">
      <c r="A529" s="12">
        <v>42532</v>
      </c>
      <c r="B529" s="13">
        <v>0.16938657407407406</v>
      </c>
      <c r="C529" s="13">
        <v>0.87787037037037041</v>
      </c>
      <c r="D529" s="14">
        <v>10.8</v>
      </c>
      <c r="E529" s="15">
        <v>39.5</v>
      </c>
      <c r="F529">
        <f t="shared" si="96"/>
        <v>6</v>
      </c>
      <c r="G529" s="6">
        <f t="shared" si="97"/>
        <v>17.003611111111113</v>
      </c>
      <c r="H529">
        <f t="shared" si="107"/>
        <v>1000</v>
      </c>
      <c r="I529" s="18">
        <f t="shared" si="98"/>
        <v>0.60499999999999998</v>
      </c>
      <c r="J529">
        <f t="shared" si="99"/>
        <v>51.435923611111114</v>
      </c>
      <c r="K529">
        <f t="shared" si="100"/>
        <v>0</v>
      </c>
      <c r="L529" s="18">
        <f t="shared" si="101"/>
        <v>2.5499999999999998</v>
      </c>
      <c r="M529" s="17">
        <f t="shared" si="102"/>
        <v>7.35</v>
      </c>
      <c r="N529" s="16">
        <f t="shared" si="103"/>
        <v>44.085923611111113</v>
      </c>
      <c r="O529">
        <f t="shared" si="104"/>
        <v>0</v>
      </c>
      <c r="P529">
        <f t="shared" si="105"/>
        <v>8.8171847222222226</v>
      </c>
      <c r="Q529">
        <f>SUM($P$2:P529)-SUM($O$2:O529)+SUM($R$2:R528)</f>
        <v>107.50789970833273</v>
      </c>
      <c r="R529">
        <f t="shared" si="106"/>
        <v>0</v>
      </c>
    </row>
    <row r="530" spans="1:18" x14ac:dyDescent="0.25">
      <c r="A530" s="8">
        <v>42533</v>
      </c>
      <c r="B530" s="9">
        <v>0.16916666666666666</v>
      </c>
      <c r="C530" s="9">
        <v>0.87835648148148149</v>
      </c>
      <c r="D530" s="10" t="s">
        <v>54</v>
      </c>
      <c r="E530" s="11">
        <v>28.7</v>
      </c>
      <c r="F530">
        <f t="shared" si="96"/>
        <v>6</v>
      </c>
      <c r="G530" s="6">
        <f t="shared" si="97"/>
        <v>17.020555555555553</v>
      </c>
      <c r="H530">
        <f t="shared" si="107"/>
        <v>1000</v>
      </c>
      <c r="I530" s="18">
        <f t="shared" si="98"/>
        <v>0.71300000000000008</v>
      </c>
      <c r="J530">
        <f t="shared" si="99"/>
        <v>60.678280555555553</v>
      </c>
      <c r="K530">
        <f t="shared" si="100"/>
        <v>0</v>
      </c>
      <c r="L530" s="18">
        <f t="shared" si="101"/>
        <v>0</v>
      </c>
      <c r="M530" s="17">
        <f t="shared" si="102"/>
        <v>4.8</v>
      </c>
      <c r="N530" s="16">
        <f t="shared" si="103"/>
        <v>55.878280555555556</v>
      </c>
      <c r="O530">
        <f t="shared" si="104"/>
        <v>0</v>
      </c>
      <c r="P530">
        <f t="shared" si="105"/>
        <v>11.175656111111111</v>
      </c>
      <c r="Q530">
        <f>SUM($P$2:P530)-SUM($O$2:O530)+SUM($R$2:R529)</f>
        <v>118.68355581944377</v>
      </c>
      <c r="R530">
        <f t="shared" si="106"/>
        <v>0</v>
      </c>
    </row>
    <row r="531" spans="1:18" x14ac:dyDescent="0.25">
      <c r="A531" s="12">
        <v>42534</v>
      </c>
      <c r="B531" s="13">
        <v>0.16898148148148148</v>
      </c>
      <c r="C531" s="13">
        <v>0.87880787037037034</v>
      </c>
      <c r="D531" s="14">
        <v>14.7</v>
      </c>
      <c r="E531" s="15">
        <v>40.299999999999997</v>
      </c>
      <c r="F531">
        <f t="shared" si="96"/>
        <v>6</v>
      </c>
      <c r="G531" s="6">
        <f t="shared" si="97"/>
        <v>17.035833333333333</v>
      </c>
      <c r="H531">
        <f t="shared" si="107"/>
        <v>1000</v>
      </c>
      <c r="I531" s="18">
        <f t="shared" si="98"/>
        <v>0.59699999999999998</v>
      </c>
      <c r="J531">
        <f t="shared" si="99"/>
        <v>50.851962499999992</v>
      </c>
      <c r="K531">
        <f t="shared" si="100"/>
        <v>0</v>
      </c>
      <c r="L531" s="18">
        <f t="shared" si="101"/>
        <v>1.5750000000000002</v>
      </c>
      <c r="M531" s="17">
        <f t="shared" si="102"/>
        <v>6.375</v>
      </c>
      <c r="N531" s="16">
        <f t="shared" si="103"/>
        <v>44.476962499999992</v>
      </c>
      <c r="O531">
        <f t="shared" si="104"/>
        <v>0</v>
      </c>
      <c r="P531">
        <f t="shared" si="105"/>
        <v>8.895392499999998</v>
      </c>
      <c r="Q531">
        <f>SUM($P$2:P531)-SUM($O$2:O531)+SUM($R$2:R530)</f>
        <v>127.57894831944384</v>
      </c>
      <c r="R531">
        <f t="shared" si="106"/>
        <v>0</v>
      </c>
    </row>
    <row r="532" spans="1:18" x14ac:dyDescent="0.25">
      <c r="A532" s="8">
        <v>42535</v>
      </c>
      <c r="B532" s="9">
        <v>0.1688425925925926</v>
      </c>
      <c r="C532" s="9">
        <v>0.87921296296296292</v>
      </c>
      <c r="D532" s="10">
        <v>17.5</v>
      </c>
      <c r="E532" s="11">
        <v>63.9</v>
      </c>
      <c r="F532">
        <f t="shared" si="96"/>
        <v>6</v>
      </c>
      <c r="G532" s="6">
        <f t="shared" si="97"/>
        <v>17.048888888888889</v>
      </c>
      <c r="H532">
        <f t="shared" si="107"/>
        <v>1000</v>
      </c>
      <c r="I532" s="18">
        <f t="shared" si="98"/>
        <v>0.36099999999999999</v>
      </c>
      <c r="J532">
        <f t="shared" si="99"/>
        <v>30.773244444444444</v>
      </c>
      <c r="K532">
        <f t="shared" si="100"/>
        <v>0</v>
      </c>
      <c r="L532" s="18">
        <f t="shared" si="101"/>
        <v>0.875</v>
      </c>
      <c r="M532" s="17">
        <f t="shared" si="102"/>
        <v>5.6749999999999998</v>
      </c>
      <c r="N532" s="16">
        <f t="shared" si="103"/>
        <v>25.098244444444443</v>
      </c>
      <c r="O532">
        <f t="shared" si="104"/>
        <v>0</v>
      </c>
      <c r="P532">
        <f t="shared" si="105"/>
        <v>5.0196488888888888</v>
      </c>
      <c r="Q532">
        <f>SUM($P$2:P532)-SUM($O$2:O532)+SUM($R$2:R531)</f>
        <v>132.59859720833276</v>
      </c>
      <c r="R532">
        <f t="shared" si="106"/>
        <v>0</v>
      </c>
    </row>
    <row r="533" spans="1:18" x14ac:dyDescent="0.25">
      <c r="A533" s="12">
        <v>42536</v>
      </c>
      <c r="B533" s="13">
        <v>0.16873842592592592</v>
      </c>
      <c r="C533" s="13">
        <v>0.87958333333333338</v>
      </c>
      <c r="D533" s="14">
        <v>15.9</v>
      </c>
      <c r="E533" s="15">
        <v>72.8</v>
      </c>
      <c r="F533">
        <f t="shared" si="96"/>
        <v>6</v>
      </c>
      <c r="G533" s="6">
        <f t="shared" si="97"/>
        <v>17.060277777777777</v>
      </c>
      <c r="H533">
        <f t="shared" si="107"/>
        <v>1000</v>
      </c>
      <c r="I533" s="18">
        <f t="shared" si="98"/>
        <v>0.27200000000000002</v>
      </c>
      <c r="J533">
        <f t="shared" si="99"/>
        <v>23.201977777777778</v>
      </c>
      <c r="K533">
        <f t="shared" si="100"/>
        <v>0</v>
      </c>
      <c r="L533" s="18">
        <f t="shared" si="101"/>
        <v>1.2749999999999999</v>
      </c>
      <c r="M533" s="17">
        <f t="shared" si="102"/>
        <v>6.0749999999999993</v>
      </c>
      <c r="N533" s="16">
        <f t="shared" si="103"/>
        <v>17.126977777777778</v>
      </c>
      <c r="O533">
        <f t="shared" si="104"/>
        <v>0</v>
      </c>
      <c r="P533">
        <f t="shared" si="105"/>
        <v>3.4253955555555557</v>
      </c>
      <c r="Q533">
        <f>SUM($P$2:P533)-SUM($O$2:O533)+SUM($R$2:R532)</f>
        <v>136.02399276388826</v>
      </c>
      <c r="R533">
        <f t="shared" si="106"/>
        <v>0</v>
      </c>
    </row>
    <row r="534" spans="1:18" x14ac:dyDescent="0.25">
      <c r="A534" s="8">
        <v>42537</v>
      </c>
      <c r="B534" s="9">
        <v>0.16866898148148149</v>
      </c>
      <c r="C534" s="9">
        <v>0.87991898148148151</v>
      </c>
      <c r="D534" s="10">
        <v>18.100000000000001</v>
      </c>
      <c r="E534" s="11">
        <v>50.3</v>
      </c>
      <c r="F534">
        <f t="shared" si="96"/>
        <v>6</v>
      </c>
      <c r="G534" s="6">
        <f t="shared" si="97"/>
        <v>17.07</v>
      </c>
      <c r="H534">
        <f t="shared" si="107"/>
        <v>1000</v>
      </c>
      <c r="I534" s="18">
        <f t="shared" si="98"/>
        <v>0.497</v>
      </c>
      <c r="J534">
        <f t="shared" si="99"/>
        <v>42.418949999999995</v>
      </c>
      <c r="K534">
        <f t="shared" si="100"/>
        <v>0</v>
      </c>
      <c r="L534" s="18">
        <f t="shared" si="101"/>
        <v>0.72499999999999964</v>
      </c>
      <c r="M534" s="17">
        <f t="shared" si="102"/>
        <v>5.5249999999999995</v>
      </c>
      <c r="N534" s="16">
        <f t="shared" si="103"/>
        <v>36.893949999999997</v>
      </c>
      <c r="O534">
        <f t="shared" si="104"/>
        <v>0</v>
      </c>
      <c r="P534">
        <f t="shared" si="105"/>
        <v>7.3787899999999995</v>
      </c>
      <c r="Q534">
        <f>SUM($P$2:P534)-SUM($O$2:O534)+SUM($R$2:R533)</f>
        <v>143.40278276388824</v>
      </c>
      <c r="R534">
        <f t="shared" si="106"/>
        <v>0</v>
      </c>
    </row>
    <row r="535" spans="1:18" x14ac:dyDescent="0.25">
      <c r="A535" s="12">
        <v>42538</v>
      </c>
      <c r="B535" s="13">
        <v>0.16865740740740739</v>
      </c>
      <c r="C535" s="13">
        <v>0.88020833333333337</v>
      </c>
      <c r="D535" s="14">
        <v>19.399999999999999</v>
      </c>
      <c r="E535" s="15" t="s">
        <v>55</v>
      </c>
      <c r="F535">
        <f t="shared" si="96"/>
        <v>6</v>
      </c>
      <c r="G535" s="6">
        <f t="shared" si="97"/>
        <v>17.077222222222222</v>
      </c>
      <c r="H535">
        <f t="shared" si="107"/>
        <v>1000</v>
      </c>
      <c r="I535" s="18">
        <f t="shared" si="98"/>
        <v>0.32999999999999996</v>
      </c>
      <c r="J535">
        <f t="shared" si="99"/>
        <v>28.177416666666666</v>
      </c>
      <c r="K535">
        <f t="shared" si="100"/>
        <v>0</v>
      </c>
      <c r="L535" s="18">
        <f t="shared" si="101"/>
        <v>0.40000000000000036</v>
      </c>
      <c r="M535" s="17">
        <f t="shared" si="102"/>
        <v>5.2</v>
      </c>
      <c r="N535" s="16">
        <f t="shared" si="103"/>
        <v>22.977416666666667</v>
      </c>
      <c r="O535">
        <f t="shared" si="104"/>
        <v>0</v>
      </c>
      <c r="P535">
        <f t="shared" si="105"/>
        <v>4.5954833333333331</v>
      </c>
      <c r="Q535">
        <f>SUM($P$2:P535)-SUM($O$2:O535)+SUM($R$2:R534)</f>
        <v>147.99826609722152</v>
      </c>
      <c r="R535">
        <f t="shared" si="106"/>
        <v>0</v>
      </c>
    </row>
    <row r="536" spans="1:18" x14ac:dyDescent="0.25">
      <c r="A536" s="8">
        <v>42539</v>
      </c>
      <c r="B536" s="9">
        <v>0.16866898148148149</v>
      </c>
      <c r="C536" s="9">
        <v>0.880462962962963</v>
      </c>
      <c r="D536" s="10">
        <v>17.399999999999999</v>
      </c>
      <c r="E536" s="11">
        <v>57.3</v>
      </c>
      <c r="F536">
        <f t="shared" si="96"/>
        <v>6</v>
      </c>
      <c r="G536" s="6">
        <f t="shared" si="97"/>
        <v>17.083055555555557</v>
      </c>
      <c r="H536">
        <f t="shared" si="107"/>
        <v>1000</v>
      </c>
      <c r="I536" s="18">
        <f t="shared" si="98"/>
        <v>0.42700000000000005</v>
      </c>
      <c r="J536">
        <f t="shared" si="99"/>
        <v>36.472323611111115</v>
      </c>
      <c r="K536">
        <f t="shared" si="100"/>
        <v>0</v>
      </c>
      <c r="L536" s="18">
        <f t="shared" si="101"/>
        <v>0.90000000000000036</v>
      </c>
      <c r="M536" s="17">
        <f t="shared" si="102"/>
        <v>5.7</v>
      </c>
      <c r="N536" s="16">
        <f t="shared" si="103"/>
        <v>30.772323611111116</v>
      </c>
      <c r="O536">
        <f t="shared" si="104"/>
        <v>0</v>
      </c>
      <c r="P536">
        <f t="shared" si="105"/>
        <v>6.1544647222222233</v>
      </c>
      <c r="Q536">
        <f>SUM($P$2:P536)-SUM($O$2:O536)+SUM($R$2:R535)</f>
        <v>154.15273081944372</v>
      </c>
      <c r="R536">
        <f t="shared" si="106"/>
        <v>0</v>
      </c>
    </row>
    <row r="537" spans="1:18" x14ac:dyDescent="0.25">
      <c r="A537" s="12">
        <v>42540</v>
      </c>
      <c r="B537" s="13">
        <v>0.16872685185185185</v>
      </c>
      <c r="C537" s="13">
        <v>0.88068287037037041</v>
      </c>
      <c r="D537" s="14">
        <v>19.7</v>
      </c>
      <c r="E537" s="15">
        <v>30.6</v>
      </c>
      <c r="F537">
        <f t="shared" si="96"/>
        <v>6</v>
      </c>
      <c r="G537" s="6">
        <f t="shared" si="97"/>
        <v>17.086944444444445</v>
      </c>
      <c r="H537">
        <f t="shared" si="107"/>
        <v>1000</v>
      </c>
      <c r="I537" s="18">
        <f t="shared" si="98"/>
        <v>0.69399999999999995</v>
      </c>
      <c r="J537">
        <f t="shared" si="99"/>
        <v>59.291697222222218</v>
      </c>
      <c r="K537">
        <f t="shared" si="100"/>
        <v>0</v>
      </c>
      <c r="L537" s="18">
        <f t="shared" si="101"/>
        <v>0.32500000000000018</v>
      </c>
      <c r="M537" s="17">
        <f t="shared" si="102"/>
        <v>5.125</v>
      </c>
      <c r="N537" s="16">
        <f t="shared" si="103"/>
        <v>54.166697222222218</v>
      </c>
      <c r="O537">
        <f t="shared" si="104"/>
        <v>0</v>
      </c>
      <c r="P537">
        <f t="shared" si="105"/>
        <v>10.833339444444444</v>
      </c>
      <c r="Q537">
        <f>SUM($P$2:P537)-SUM($O$2:O537)+SUM($R$2:R536)</f>
        <v>164.98607026388811</v>
      </c>
      <c r="R537">
        <f t="shared" si="106"/>
        <v>0</v>
      </c>
    </row>
    <row r="538" spans="1:18" x14ac:dyDescent="0.25">
      <c r="A538" s="8">
        <v>42541</v>
      </c>
      <c r="B538" s="9">
        <v>0.16883101851851851</v>
      </c>
      <c r="C538" s="9">
        <v>0.88085648148148143</v>
      </c>
      <c r="D538" s="10">
        <v>16.3</v>
      </c>
      <c r="E538" s="11">
        <v>74.3</v>
      </c>
      <c r="F538">
        <f t="shared" si="96"/>
        <v>6</v>
      </c>
      <c r="G538" s="6">
        <f t="shared" si="97"/>
        <v>17.088611111111113</v>
      </c>
      <c r="H538">
        <f t="shared" si="107"/>
        <v>1000</v>
      </c>
      <c r="I538" s="18">
        <f t="shared" si="98"/>
        <v>0.25700000000000001</v>
      </c>
      <c r="J538">
        <f t="shared" si="99"/>
        <v>21.958865277777779</v>
      </c>
      <c r="K538">
        <f t="shared" si="100"/>
        <v>0</v>
      </c>
      <c r="L538" s="18">
        <f t="shared" si="101"/>
        <v>1.1749999999999998</v>
      </c>
      <c r="M538" s="17">
        <f t="shared" si="102"/>
        <v>5.9749999999999996</v>
      </c>
      <c r="N538" s="16">
        <f t="shared" si="103"/>
        <v>15.983865277777779</v>
      </c>
      <c r="O538">
        <f t="shared" si="104"/>
        <v>0</v>
      </c>
      <c r="P538">
        <f t="shared" si="105"/>
        <v>3.196773055555556</v>
      </c>
      <c r="Q538">
        <f>SUM($P$2:P538)-SUM($O$2:O538)+SUM($R$2:R537)</f>
        <v>168.18284331944358</v>
      </c>
      <c r="R538">
        <f t="shared" si="106"/>
        <v>0</v>
      </c>
    </row>
    <row r="539" spans="1:18" x14ac:dyDescent="0.25">
      <c r="A539" s="12">
        <v>42542</v>
      </c>
      <c r="B539" s="13">
        <v>0.16895833333333332</v>
      </c>
      <c r="C539" s="13">
        <v>0.88099537037037035</v>
      </c>
      <c r="D539" s="14">
        <v>17.100000000000001</v>
      </c>
      <c r="E539" s="15">
        <v>81.7</v>
      </c>
      <c r="F539">
        <f t="shared" si="96"/>
        <v>6</v>
      </c>
      <c r="G539" s="6">
        <f t="shared" si="97"/>
        <v>17.088888888888889</v>
      </c>
      <c r="H539">
        <f t="shared" si="107"/>
        <v>1000</v>
      </c>
      <c r="I539" s="18">
        <f t="shared" si="98"/>
        <v>0.18299999999999994</v>
      </c>
      <c r="J539">
        <f t="shared" si="99"/>
        <v>15.636333333333326</v>
      </c>
      <c r="K539">
        <f t="shared" si="100"/>
        <v>0</v>
      </c>
      <c r="L539" s="18">
        <f t="shared" si="101"/>
        <v>0.97499999999999964</v>
      </c>
      <c r="M539" s="17">
        <f t="shared" si="102"/>
        <v>5.7749999999999995</v>
      </c>
      <c r="N539" s="16">
        <f t="shared" si="103"/>
        <v>9.8613333333333273</v>
      </c>
      <c r="O539">
        <f t="shared" si="104"/>
        <v>0</v>
      </c>
      <c r="P539">
        <f t="shared" si="105"/>
        <v>1.9722666666666655</v>
      </c>
      <c r="Q539">
        <f>SUM($P$2:P539)-SUM($O$2:O539)+SUM($R$2:R538)</f>
        <v>170.15510998611023</v>
      </c>
      <c r="R539">
        <f t="shared" si="106"/>
        <v>0</v>
      </c>
    </row>
    <row r="540" spans="1:18" x14ac:dyDescent="0.25">
      <c r="A540" s="8">
        <v>42543</v>
      </c>
      <c r="B540" s="9">
        <v>0.16914351851851853</v>
      </c>
      <c r="C540" s="9">
        <v>0.88108796296296299</v>
      </c>
      <c r="D540" s="10">
        <v>19.100000000000001</v>
      </c>
      <c r="E540" s="11">
        <v>31.8</v>
      </c>
      <c r="F540">
        <f t="shared" si="96"/>
        <v>6</v>
      </c>
      <c r="G540" s="6">
        <f t="shared" si="97"/>
        <v>17.086666666666666</v>
      </c>
      <c r="H540">
        <f t="shared" si="107"/>
        <v>1000</v>
      </c>
      <c r="I540" s="18">
        <f t="shared" si="98"/>
        <v>0.68199999999999994</v>
      </c>
      <c r="J540">
        <f t="shared" si="99"/>
        <v>58.265533333333323</v>
      </c>
      <c r="K540">
        <f t="shared" si="100"/>
        <v>0</v>
      </c>
      <c r="L540" s="18">
        <f t="shared" si="101"/>
        <v>0.47499999999999964</v>
      </c>
      <c r="M540" s="17">
        <f t="shared" si="102"/>
        <v>5.2749999999999995</v>
      </c>
      <c r="N540" s="16">
        <f t="shared" si="103"/>
        <v>52.990533333333325</v>
      </c>
      <c r="O540">
        <f t="shared" si="104"/>
        <v>0</v>
      </c>
      <c r="P540">
        <f t="shared" si="105"/>
        <v>10.598106666666666</v>
      </c>
      <c r="Q540">
        <f>SUM($P$2:P540)-SUM($O$2:O540)+SUM($R$2:R539)</f>
        <v>180.75321665277681</v>
      </c>
      <c r="R540">
        <f t="shared" si="106"/>
        <v>0</v>
      </c>
    </row>
    <row r="541" spans="1:18" x14ac:dyDescent="0.25">
      <c r="A541" s="12">
        <v>42544</v>
      </c>
      <c r="B541" s="13">
        <v>0.16935185185185186</v>
      </c>
      <c r="C541" s="13">
        <v>0.88114583333333329</v>
      </c>
      <c r="D541" s="14">
        <v>21.4</v>
      </c>
      <c r="E541" s="15">
        <v>20.5</v>
      </c>
      <c r="F541">
        <f t="shared" si="96"/>
        <v>6</v>
      </c>
      <c r="G541" s="6">
        <f t="shared" si="97"/>
        <v>17.083055555555553</v>
      </c>
      <c r="H541">
        <f t="shared" si="107"/>
        <v>1000</v>
      </c>
      <c r="I541" s="18">
        <f t="shared" si="98"/>
        <v>0.79500000000000004</v>
      </c>
      <c r="J541">
        <f t="shared" si="99"/>
        <v>67.905145833333322</v>
      </c>
      <c r="K541">
        <f t="shared" si="100"/>
        <v>0</v>
      </c>
      <c r="L541" s="18">
        <f t="shared" si="101"/>
        <v>0</v>
      </c>
      <c r="M541" s="17">
        <f t="shared" si="102"/>
        <v>4.8</v>
      </c>
      <c r="N541" s="16">
        <f t="shared" si="103"/>
        <v>63.105145833333324</v>
      </c>
      <c r="O541">
        <f t="shared" si="104"/>
        <v>0</v>
      </c>
      <c r="P541">
        <f t="shared" si="105"/>
        <v>12.621029166666666</v>
      </c>
      <c r="Q541">
        <f>SUM($P$2:P541)-SUM($O$2:O541)+SUM($R$2:R540)</f>
        <v>193.37424581944344</v>
      </c>
      <c r="R541">
        <f t="shared" si="106"/>
        <v>0</v>
      </c>
    </row>
    <row r="542" spans="1:18" x14ac:dyDescent="0.25">
      <c r="A542" s="8">
        <v>42545</v>
      </c>
      <c r="B542" s="9">
        <v>0.16960648148148147</v>
      </c>
      <c r="C542" s="9">
        <v>0.88115740740740744</v>
      </c>
      <c r="D542" s="10">
        <v>23.7</v>
      </c>
      <c r="E542" s="11" t="s">
        <v>21</v>
      </c>
      <c r="F542">
        <f t="shared" si="96"/>
        <v>6</v>
      </c>
      <c r="G542" s="6">
        <f t="shared" si="97"/>
        <v>17.077222222222222</v>
      </c>
      <c r="H542">
        <f t="shared" si="107"/>
        <v>1000</v>
      </c>
      <c r="I542" s="18">
        <f t="shared" si="98"/>
        <v>0.92999999999999994</v>
      </c>
      <c r="J542">
        <f t="shared" si="99"/>
        <v>79.409083333333328</v>
      </c>
      <c r="K542">
        <f t="shared" si="100"/>
        <v>0</v>
      </c>
      <c r="L542" s="18">
        <f t="shared" si="101"/>
        <v>0</v>
      </c>
      <c r="M542" s="17">
        <f t="shared" si="102"/>
        <v>4.8</v>
      </c>
      <c r="N542" s="16">
        <f t="shared" si="103"/>
        <v>74.609083333333331</v>
      </c>
      <c r="O542">
        <f t="shared" si="104"/>
        <v>0</v>
      </c>
      <c r="P542">
        <f t="shared" si="105"/>
        <v>14.921816666666667</v>
      </c>
      <c r="Q542">
        <f>SUM($P$2:P542)-SUM($O$2:O542)+SUM($R$2:R541)</f>
        <v>208.29606248611015</v>
      </c>
      <c r="R542">
        <f t="shared" si="106"/>
        <v>0</v>
      </c>
    </row>
    <row r="543" spans="1:18" x14ac:dyDescent="0.25">
      <c r="A543" s="12">
        <v>42546</v>
      </c>
      <c r="B543" s="13">
        <v>0.16989583333333333</v>
      </c>
      <c r="C543" s="13">
        <v>0.88113425925925926</v>
      </c>
      <c r="D543" s="14">
        <v>26.2</v>
      </c>
      <c r="E543" s="15">
        <v>22.1</v>
      </c>
      <c r="F543">
        <f t="shared" si="96"/>
        <v>6</v>
      </c>
      <c r="G543" s="6">
        <f t="shared" si="97"/>
        <v>17.069722222222222</v>
      </c>
      <c r="H543">
        <f t="shared" si="107"/>
        <v>1000</v>
      </c>
      <c r="I543" s="18">
        <f t="shared" si="98"/>
        <v>0.77900000000000003</v>
      </c>
      <c r="J543">
        <f t="shared" si="99"/>
        <v>66.486568055555566</v>
      </c>
      <c r="K543">
        <f t="shared" si="100"/>
        <v>0</v>
      </c>
      <c r="L543" s="18">
        <f t="shared" si="101"/>
        <v>0</v>
      </c>
      <c r="M543" s="17">
        <f t="shared" si="102"/>
        <v>4.8</v>
      </c>
      <c r="N543" s="16">
        <f t="shared" si="103"/>
        <v>61.686568055555568</v>
      </c>
      <c r="O543">
        <f t="shared" si="104"/>
        <v>0</v>
      </c>
      <c r="P543">
        <f t="shared" si="105"/>
        <v>12.337313611111114</v>
      </c>
      <c r="Q543">
        <f>SUM($P$2:P543)-SUM($O$2:O543)+SUM($R$2:R542)</f>
        <v>220.63337609722134</v>
      </c>
      <c r="R543">
        <f t="shared" si="106"/>
        <v>0</v>
      </c>
    </row>
    <row r="544" spans="1:18" x14ac:dyDescent="0.25">
      <c r="A544" s="8">
        <v>42547</v>
      </c>
      <c r="B544" s="9">
        <v>0.17023148148148148</v>
      </c>
      <c r="C544" s="9">
        <v>0.8810648148148148</v>
      </c>
      <c r="D544" s="10">
        <v>24.2</v>
      </c>
      <c r="E544" s="11">
        <v>41.8</v>
      </c>
      <c r="F544">
        <f t="shared" si="96"/>
        <v>6</v>
      </c>
      <c r="G544" s="6">
        <f t="shared" si="97"/>
        <v>17.059999999999999</v>
      </c>
      <c r="H544">
        <f t="shared" si="107"/>
        <v>1000</v>
      </c>
      <c r="I544" s="18">
        <f t="shared" si="98"/>
        <v>0.58200000000000007</v>
      </c>
      <c r="J544">
        <f t="shared" si="99"/>
        <v>49.644600000000004</v>
      </c>
      <c r="K544">
        <f t="shared" si="100"/>
        <v>0</v>
      </c>
      <c r="L544" s="18">
        <f t="shared" si="101"/>
        <v>0</v>
      </c>
      <c r="M544" s="17">
        <f t="shared" si="102"/>
        <v>4.8</v>
      </c>
      <c r="N544" s="16">
        <f t="shared" si="103"/>
        <v>44.844600000000007</v>
      </c>
      <c r="O544">
        <f t="shared" si="104"/>
        <v>0</v>
      </c>
      <c r="P544">
        <f t="shared" si="105"/>
        <v>8.9689200000000024</v>
      </c>
      <c r="Q544">
        <f>SUM($P$2:P544)-SUM($O$2:O544)+SUM($R$2:R543)</f>
        <v>229.60229609722114</v>
      </c>
      <c r="R544">
        <f t="shared" si="106"/>
        <v>0</v>
      </c>
    </row>
    <row r="545" spans="1:18" x14ac:dyDescent="0.25">
      <c r="A545" s="12">
        <v>42548</v>
      </c>
      <c r="B545" s="13">
        <v>0.17060185185185187</v>
      </c>
      <c r="C545" s="13">
        <v>0.88096064814814812</v>
      </c>
      <c r="D545" s="14">
        <v>18.600000000000001</v>
      </c>
      <c r="E545" s="15">
        <v>63.1</v>
      </c>
      <c r="F545">
        <f t="shared" si="96"/>
        <v>6</v>
      </c>
      <c r="G545" s="6">
        <f t="shared" si="97"/>
        <v>17.048611111111111</v>
      </c>
      <c r="H545">
        <f t="shared" si="107"/>
        <v>1000</v>
      </c>
      <c r="I545" s="18">
        <f t="shared" si="98"/>
        <v>0.36899999999999999</v>
      </c>
      <c r="J545">
        <f t="shared" si="99"/>
        <v>31.454687499999995</v>
      </c>
      <c r="K545">
        <f t="shared" si="100"/>
        <v>0</v>
      </c>
      <c r="L545" s="18">
        <f t="shared" si="101"/>
        <v>0.59999999999999964</v>
      </c>
      <c r="M545" s="17">
        <f t="shared" si="102"/>
        <v>5.3999999999999995</v>
      </c>
      <c r="N545" s="16">
        <f t="shared" si="103"/>
        <v>26.054687499999996</v>
      </c>
      <c r="O545">
        <f t="shared" si="104"/>
        <v>0</v>
      </c>
      <c r="P545">
        <f t="shared" si="105"/>
        <v>5.2109375</v>
      </c>
      <c r="Q545">
        <f>SUM($P$2:P545)-SUM($O$2:O545)+SUM($R$2:R544)</f>
        <v>234.81323359722114</v>
      </c>
      <c r="R545">
        <f t="shared" si="106"/>
        <v>0</v>
      </c>
    </row>
    <row r="546" spans="1:18" x14ac:dyDescent="0.25">
      <c r="A546" s="8">
        <v>42549</v>
      </c>
      <c r="B546" s="9">
        <v>0.17099537037037038</v>
      </c>
      <c r="C546" s="9">
        <v>0.88082175925925921</v>
      </c>
      <c r="D546" s="10">
        <v>17.899999999999999</v>
      </c>
      <c r="E546" s="11">
        <v>75.099999999999994</v>
      </c>
      <c r="F546">
        <f t="shared" si="96"/>
        <v>6</v>
      </c>
      <c r="G546" s="6">
        <f t="shared" si="97"/>
        <v>17.035833333333333</v>
      </c>
      <c r="H546">
        <f t="shared" si="107"/>
        <v>1000</v>
      </c>
      <c r="I546" s="18">
        <f t="shared" si="98"/>
        <v>0.24900000000000011</v>
      </c>
      <c r="J546">
        <f t="shared" si="99"/>
        <v>21.209612500000006</v>
      </c>
      <c r="K546">
        <f t="shared" si="100"/>
        <v>0</v>
      </c>
      <c r="L546" s="18">
        <f t="shared" si="101"/>
        <v>0.77500000000000036</v>
      </c>
      <c r="M546" s="17">
        <f t="shared" si="102"/>
        <v>5.5750000000000002</v>
      </c>
      <c r="N546" s="16">
        <f t="shared" si="103"/>
        <v>15.634612500000006</v>
      </c>
      <c r="O546">
        <f t="shared" si="104"/>
        <v>0</v>
      </c>
      <c r="P546">
        <f t="shared" si="105"/>
        <v>3.1269225000000014</v>
      </c>
      <c r="Q546">
        <f>SUM($P$2:P546)-SUM($O$2:O546)+SUM($R$2:R545)</f>
        <v>237.94015609722123</v>
      </c>
      <c r="R546">
        <f t="shared" si="106"/>
        <v>0</v>
      </c>
    </row>
    <row r="547" spans="1:18" x14ac:dyDescent="0.25">
      <c r="A547" s="12">
        <v>42550</v>
      </c>
      <c r="B547" s="13">
        <v>0.17143518518518519</v>
      </c>
      <c r="C547" s="13">
        <v>0.88062499999999999</v>
      </c>
      <c r="D547" s="14">
        <v>20.399999999999999</v>
      </c>
      <c r="E547" s="15">
        <v>51.5</v>
      </c>
      <c r="F547">
        <f t="shared" si="96"/>
        <v>6</v>
      </c>
      <c r="G547" s="6">
        <f t="shared" si="97"/>
        <v>17.020555555555553</v>
      </c>
      <c r="H547">
        <f t="shared" si="107"/>
        <v>1000</v>
      </c>
      <c r="I547" s="18">
        <f t="shared" si="98"/>
        <v>0.48499999999999999</v>
      </c>
      <c r="J547">
        <f t="shared" si="99"/>
        <v>41.27484722222222</v>
      </c>
      <c r="K547">
        <f t="shared" si="100"/>
        <v>0</v>
      </c>
      <c r="L547" s="18">
        <f t="shared" si="101"/>
        <v>0.15000000000000033</v>
      </c>
      <c r="M547" s="17">
        <f t="shared" si="102"/>
        <v>4.95</v>
      </c>
      <c r="N547" s="16">
        <f t="shared" si="103"/>
        <v>36.324847222222218</v>
      </c>
      <c r="O547">
        <f t="shared" si="104"/>
        <v>0</v>
      </c>
      <c r="P547">
        <f t="shared" si="105"/>
        <v>7.2649694444444437</v>
      </c>
      <c r="Q547">
        <f>SUM($P$2:P547)-SUM($O$2:O547)+SUM($R$2:R546)</f>
        <v>245.20512554166567</v>
      </c>
      <c r="R547">
        <f t="shared" si="106"/>
        <v>0</v>
      </c>
    </row>
    <row r="548" spans="1:18" x14ac:dyDescent="0.25">
      <c r="A548" s="8">
        <v>42551</v>
      </c>
      <c r="B548" s="9">
        <v>0.17190972222222223</v>
      </c>
      <c r="C548" s="9">
        <v>0.88040509259259259</v>
      </c>
      <c r="D548" s="10">
        <v>22.5</v>
      </c>
      <c r="E548" s="11">
        <v>42.2</v>
      </c>
      <c r="F548">
        <f t="shared" si="96"/>
        <v>6</v>
      </c>
      <c r="G548" s="6">
        <f t="shared" si="97"/>
        <v>17.003888888888888</v>
      </c>
      <c r="H548">
        <f t="shared" si="107"/>
        <v>1000</v>
      </c>
      <c r="I548" s="18">
        <f t="shared" si="98"/>
        <v>0.57799999999999996</v>
      </c>
      <c r="J548">
        <f t="shared" si="99"/>
        <v>49.141238888888878</v>
      </c>
      <c r="K548">
        <f t="shared" si="100"/>
        <v>0</v>
      </c>
      <c r="L548" s="18">
        <f t="shared" si="101"/>
        <v>0</v>
      </c>
      <c r="M548" s="17">
        <f t="shared" si="102"/>
        <v>4.8</v>
      </c>
      <c r="N548" s="16">
        <f t="shared" si="103"/>
        <v>44.341238888888881</v>
      </c>
      <c r="O548">
        <f t="shared" si="104"/>
        <v>0</v>
      </c>
      <c r="P548">
        <f t="shared" si="105"/>
        <v>8.8682477777777766</v>
      </c>
      <c r="Q548">
        <f>SUM($P$2:P548)-SUM($O$2:O548)+SUM($R$2:R547)</f>
        <v>254.07337331944359</v>
      </c>
      <c r="R548">
        <f t="shared" si="106"/>
        <v>-254.07</v>
      </c>
    </row>
    <row r="549" spans="1:18" x14ac:dyDescent="0.25">
      <c r="A549" s="12">
        <v>42552</v>
      </c>
      <c r="B549" s="13">
        <v>0.17241898148148149</v>
      </c>
      <c r="C549" s="13">
        <v>0.88013888888888892</v>
      </c>
      <c r="D549" s="14" t="s">
        <v>56</v>
      </c>
      <c r="E549" s="15">
        <v>65.099999999999994</v>
      </c>
      <c r="F549">
        <f t="shared" si="96"/>
        <v>7</v>
      </c>
      <c r="G549" s="6">
        <f t="shared" si="97"/>
        <v>16.985277777777778</v>
      </c>
      <c r="H549">
        <f t="shared" si="107"/>
        <v>1000</v>
      </c>
      <c r="I549" s="18">
        <f t="shared" si="98"/>
        <v>0.34900000000000009</v>
      </c>
      <c r="J549">
        <f t="shared" si="99"/>
        <v>29.639309722222233</v>
      </c>
      <c r="K549">
        <f t="shared" si="100"/>
        <v>7.36111111111093E-4</v>
      </c>
      <c r="L549" s="18">
        <f t="shared" si="101"/>
        <v>0</v>
      </c>
      <c r="M549" s="17">
        <f t="shared" si="102"/>
        <v>4.8007361111111111</v>
      </c>
      <c r="N549" s="16">
        <f t="shared" si="103"/>
        <v>24.838573611111123</v>
      </c>
      <c r="O549">
        <f t="shared" si="104"/>
        <v>0</v>
      </c>
      <c r="P549">
        <f t="shared" si="105"/>
        <v>4.9677147222222251</v>
      </c>
      <c r="Q549">
        <f>SUM($P$2:P549)-SUM($O$2:O549)+SUM($R$2:R548)</f>
        <v>4.9710880416655527</v>
      </c>
      <c r="R549">
        <f t="shared" si="106"/>
        <v>0</v>
      </c>
    </row>
    <row r="550" spans="1:18" x14ac:dyDescent="0.25">
      <c r="A550" s="8">
        <v>42553</v>
      </c>
      <c r="B550" s="9">
        <v>0.17296296296296296</v>
      </c>
      <c r="C550" s="9">
        <v>0.87982638888888887</v>
      </c>
      <c r="D550" s="10">
        <v>24.4</v>
      </c>
      <c r="E550" s="11">
        <v>34.1</v>
      </c>
      <c r="F550">
        <f t="shared" si="96"/>
        <v>7</v>
      </c>
      <c r="G550" s="6">
        <f t="shared" si="97"/>
        <v>16.964722222222221</v>
      </c>
      <c r="H550">
        <f t="shared" si="107"/>
        <v>1000</v>
      </c>
      <c r="I550" s="18">
        <f t="shared" si="98"/>
        <v>0.65900000000000003</v>
      </c>
      <c r="J550">
        <f t="shared" si="99"/>
        <v>55.898759722222223</v>
      </c>
      <c r="K550">
        <f t="shared" si="100"/>
        <v>1.7638888888889426E-3</v>
      </c>
      <c r="L550" s="18">
        <f t="shared" si="101"/>
        <v>0</v>
      </c>
      <c r="M550" s="17">
        <f t="shared" si="102"/>
        <v>4.8017638888888889</v>
      </c>
      <c r="N550" s="16">
        <f t="shared" si="103"/>
        <v>51.096995833333338</v>
      </c>
      <c r="O550">
        <f t="shared" si="104"/>
        <v>0</v>
      </c>
      <c r="P550">
        <f t="shared" si="105"/>
        <v>10.219399166666669</v>
      </c>
      <c r="Q550">
        <f>SUM($P$2:P550)-SUM($O$2:O550)+SUM($R$2:R549)</f>
        <v>15.190487208332343</v>
      </c>
      <c r="R550">
        <f t="shared" si="106"/>
        <v>0</v>
      </c>
    </row>
    <row r="551" spans="1:18" x14ac:dyDescent="0.25">
      <c r="A551" s="12">
        <v>42554</v>
      </c>
      <c r="B551" s="13">
        <v>0.17354166666666668</v>
      </c>
      <c r="C551" s="13">
        <v>0.8794791666666667</v>
      </c>
      <c r="D551" s="14">
        <v>16.899999999999999</v>
      </c>
      <c r="E551" s="15">
        <v>75.900000000000006</v>
      </c>
      <c r="F551">
        <f t="shared" si="96"/>
        <v>7</v>
      </c>
      <c r="G551" s="6">
        <f t="shared" si="97"/>
        <v>16.942499999999999</v>
      </c>
      <c r="H551">
        <f t="shared" si="107"/>
        <v>1000</v>
      </c>
      <c r="I551" s="18">
        <f t="shared" si="98"/>
        <v>0.24099999999999999</v>
      </c>
      <c r="J551">
        <f t="shared" si="99"/>
        <v>20.415712499999998</v>
      </c>
      <c r="K551">
        <f t="shared" si="100"/>
        <v>2.8750000000000498E-3</v>
      </c>
      <c r="L551" s="18">
        <f t="shared" si="101"/>
        <v>1.0250000000000004</v>
      </c>
      <c r="M551" s="17">
        <f t="shared" si="102"/>
        <v>5.8278750000000006</v>
      </c>
      <c r="N551" s="16">
        <f t="shared" si="103"/>
        <v>14.587837499999997</v>
      </c>
      <c r="O551">
        <f t="shared" si="104"/>
        <v>0</v>
      </c>
      <c r="P551">
        <f t="shared" si="105"/>
        <v>2.9175674999999996</v>
      </c>
      <c r="Q551">
        <f>SUM($P$2:P551)-SUM($O$2:O551)+SUM($R$2:R550)</f>
        <v>18.10805470833202</v>
      </c>
      <c r="R551">
        <f t="shared" si="106"/>
        <v>0</v>
      </c>
    </row>
    <row r="552" spans="1:18" x14ac:dyDescent="0.25">
      <c r="A552" s="8">
        <v>42555</v>
      </c>
      <c r="B552" s="9">
        <v>0.1741550925925926</v>
      </c>
      <c r="C552" s="9">
        <v>0.8790972222222222</v>
      </c>
      <c r="D552" s="10">
        <v>14.8</v>
      </c>
      <c r="E552" s="11">
        <v>32.9</v>
      </c>
      <c r="F552">
        <f t="shared" si="96"/>
        <v>7</v>
      </c>
      <c r="G552" s="6">
        <f t="shared" si="97"/>
        <v>16.918611111111112</v>
      </c>
      <c r="H552">
        <f t="shared" si="107"/>
        <v>1000</v>
      </c>
      <c r="I552" s="18">
        <f t="shared" si="98"/>
        <v>0.67100000000000004</v>
      </c>
      <c r="J552">
        <f t="shared" si="99"/>
        <v>56.761940277777789</v>
      </c>
      <c r="K552">
        <f t="shared" si="100"/>
        <v>4.0694444444444146E-3</v>
      </c>
      <c r="L552" s="18">
        <f t="shared" si="101"/>
        <v>1.5499999999999998</v>
      </c>
      <c r="M552" s="17">
        <f t="shared" si="102"/>
        <v>6.3540694444444439</v>
      </c>
      <c r="N552" s="16">
        <f t="shared" si="103"/>
        <v>50.407870833333348</v>
      </c>
      <c r="O552">
        <f t="shared" si="104"/>
        <v>0</v>
      </c>
      <c r="P552">
        <f t="shared" si="105"/>
        <v>10.08157416666667</v>
      </c>
      <c r="Q552">
        <f>SUM($P$2:P552)-SUM($O$2:O552)+SUM($R$2:R551)</f>
        <v>28.189628874999016</v>
      </c>
      <c r="R552">
        <f t="shared" si="106"/>
        <v>0</v>
      </c>
    </row>
    <row r="553" spans="1:18" x14ac:dyDescent="0.25">
      <c r="A553" s="12">
        <v>42556</v>
      </c>
      <c r="B553" s="13">
        <v>0.17479166666666668</v>
      </c>
      <c r="C553" s="13">
        <v>0.87866898148148154</v>
      </c>
      <c r="D553" s="14">
        <v>16.8</v>
      </c>
      <c r="E553" s="15">
        <v>26.3</v>
      </c>
      <c r="F553">
        <f t="shared" si="96"/>
        <v>7</v>
      </c>
      <c r="G553" s="6">
        <f t="shared" si="97"/>
        <v>16.893055555555556</v>
      </c>
      <c r="H553">
        <f t="shared" si="107"/>
        <v>1000</v>
      </c>
      <c r="I553" s="18">
        <f t="shared" si="98"/>
        <v>0.73699999999999999</v>
      </c>
      <c r="J553">
        <f t="shared" si="99"/>
        <v>62.250909722222225</v>
      </c>
      <c r="K553">
        <f t="shared" si="100"/>
        <v>5.3472222222222142E-3</v>
      </c>
      <c r="L553" s="18">
        <f t="shared" si="101"/>
        <v>1.0499999999999998</v>
      </c>
      <c r="M553" s="17">
        <f t="shared" si="102"/>
        <v>5.855347222222222</v>
      </c>
      <c r="N553" s="16">
        <f t="shared" si="103"/>
        <v>56.395562500000004</v>
      </c>
      <c r="O553">
        <f t="shared" si="104"/>
        <v>0</v>
      </c>
      <c r="P553">
        <f t="shared" si="105"/>
        <v>11.279112500000002</v>
      </c>
      <c r="Q553">
        <f>SUM($P$2:P553)-SUM($O$2:O553)+SUM($R$2:R552)</f>
        <v>39.468741374998899</v>
      </c>
      <c r="R553">
        <f t="shared" si="106"/>
        <v>0</v>
      </c>
    </row>
    <row r="554" spans="1:18" x14ac:dyDescent="0.25">
      <c r="A554" s="8">
        <v>42557</v>
      </c>
      <c r="B554" s="9">
        <v>0.17546296296296296</v>
      </c>
      <c r="C554" s="9">
        <v>0.87820601851851854</v>
      </c>
      <c r="D554" s="10">
        <v>15.3</v>
      </c>
      <c r="E554" s="11" t="s">
        <v>5</v>
      </c>
      <c r="F554">
        <f t="shared" si="96"/>
        <v>7</v>
      </c>
      <c r="G554" s="6">
        <f t="shared" si="97"/>
        <v>16.865833333333335</v>
      </c>
      <c r="H554">
        <f t="shared" si="107"/>
        <v>1000</v>
      </c>
      <c r="I554" s="18">
        <f t="shared" si="98"/>
        <v>0.20999999999999996</v>
      </c>
      <c r="J554">
        <f t="shared" si="99"/>
        <v>17.709124999999997</v>
      </c>
      <c r="K554">
        <f t="shared" si="100"/>
        <v>6.7083333333332719E-3</v>
      </c>
      <c r="L554" s="18">
        <f t="shared" si="101"/>
        <v>1.4249999999999998</v>
      </c>
      <c r="M554" s="17">
        <f t="shared" si="102"/>
        <v>6.2317083333333327</v>
      </c>
      <c r="N554" s="16">
        <f t="shared" si="103"/>
        <v>11.477416666666663</v>
      </c>
      <c r="O554">
        <f t="shared" si="104"/>
        <v>0</v>
      </c>
      <c r="P554">
        <f t="shared" si="105"/>
        <v>2.2954833333333329</v>
      </c>
      <c r="Q554">
        <f>SUM($P$2:P554)-SUM($O$2:O554)+SUM($R$2:R553)</f>
        <v>41.764224708332222</v>
      </c>
      <c r="R554">
        <f t="shared" si="106"/>
        <v>0</v>
      </c>
    </row>
    <row r="555" spans="1:18" x14ac:dyDescent="0.25">
      <c r="A555" s="12">
        <v>42558</v>
      </c>
      <c r="B555" s="13">
        <v>0.1761574074074074</v>
      </c>
      <c r="C555" s="13">
        <v>0.87770833333333331</v>
      </c>
      <c r="D555" s="14">
        <v>14.9</v>
      </c>
      <c r="E555" s="15">
        <v>65.099999999999994</v>
      </c>
      <c r="F555">
        <f t="shared" si="96"/>
        <v>7</v>
      </c>
      <c r="G555" s="6">
        <f t="shared" si="97"/>
        <v>16.837222222222223</v>
      </c>
      <c r="H555">
        <f t="shared" si="107"/>
        <v>1000</v>
      </c>
      <c r="I555" s="18">
        <f t="shared" si="98"/>
        <v>0.34900000000000009</v>
      </c>
      <c r="J555">
        <f t="shared" si="99"/>
        <v>29.380952777777789</v>
      </c>
      <c r="K555">
        <f t="shared" si="100"/>
        <v>8.1388888888888292E-3</v>
      </c>
      <c r="L555" s="18">
        <f t="shared" si="101"/>
        <v>1.5249999999999999</v>
      </c>
      <c r="M555" s="17">
        <f t="shared" si="102"/>
        <v>6.3331388888888878</v>
      </c>
      <c r="N555" s="16">
        <f t="shared" si="103"/>
        <v>23.047813888888903</v>
      </c>
      <c r="O555">
        <f t="shared" si="104"/>
        <v>0</v>
      </c>
      <c r="P555">
        <f t="shared" si="105"/>
        <v>4.6095627777777812</v>
      </c>
      <c r="Q555">
        <f>SUM($P$2:P555)-SUM($O$2:O555)+SUM($R$2:R554)</f>
        <v>46.373787486109904</v>
      </c>
      <c r="R555">
        <f t="shared" si="106"/>
        <v>0</v>
      </c>
    </row>
    <row r="556" spans="1:18" x14ac:dyDescent="0.25">
      <c r="A556" s="8">
        <v>42559</v>
      </c>
      <c r="B556" s="9">
        <v>0.17688657407407407</v>
      </c>
      <c r="C556" s="9">
        <v>0.87716435185185182</v>
      </c>
      <c r="D556" s="10">
        <v>16.100000000000001</v>
      </c>
      <c r="E556" s="11" t="s">
        <v>15</v>
      </c>
      <c r="F556">
        <f t="shared" si="96"/>
        <v>7</v>
      </c>
      <c r="G556" s="6">
        <f t="shared" si="97"/>
        <v>16.806666666666665</v>
      </c>
      <c r="H556">
        <f t="shared" si="107"/>
        <v>1000</v>
      </c>
      <c r="I556" s="18">
        <f t="shared" si="98"/>
        <v>0.38</v>
      </c>
      <c r="J556">
        <f t="shared" si="99"/>
        <v>31.932666666666663</v>
      </c>
      <c r="K556">
        <f t="shared" si="100"/>
        <v>9.6666666666667574E-3</v>
      </c>
      <c r="L556" s="18">
        <f t="shared" si="101"/>
        <v>1.2249999999999996</v>
      </c>
      <c r="M556" s="17">
        <f t="shared" si="102"/>
        <v>6.0346666666666664</v>
      </c>
      <c r="N556" s="16">
        <f t="shared" si="103"/>
        <v>25.897999999999996</v>
      </c>
      <c r="O556">
        <f t="shared" si="104"/>
        <v>0</v>
      </c>
      <c r="P556">
        <f t="shared" si="105"/>
        <v>5.1795999999999998</v>
      </c>
      <c r="Q556">
        <f>SUM($P$2:P556)-SUM($O$2:O556)+SUM($R$2:R555)</f>
        <v>51.553387486109841</v>
      </c>
      <c r="R556">
        <f t="shared" si="106"/>
        <v>0</v>
      </c>
    </row>
    <row r="557" spans="1:18" x14ac:dyDescent="0.25">
      <c r="A557" s="12">
        <v>42560</v>
      </c>
      <c r="B557" s="13">
        <v>0.17765046296296297</v>
      </c>
      <c r="C557" s="13">
        <v>0.87659722222222225</v>
      </c>
      <c r="D557" s="14" t="s">
        <v>29</v>
      </c>
      <c r="E557" s="15">
        <v>82.5</v>
      </c>
      <c r="F557">
        <f t="shared" si="96"/>
        <v>7</v>
      </c>
      <c r="G557" s="6">
        <f t="shared" si="97"/>
        <v>16.774722222222223</v>
      </c>
      <c r="H557">
        <f t="shared" si="107"/>
        <v>1000</v>
      </c>
      <c r="I557" s="18">
        <f t="shared" si="98"/>
        <v>0.17500000000000004</v>
      </c>
      <c r="J557">
        <f t="shared" si="99"/>
        <v>14.677881944444451</v>
      </c>
      <c r="K557">
        <f t="shared" si="100"/>
        <v>1.1263888888888829E-2</v>
      </c>
      <c r="L557" s="18">
        <f t="shared" si="101"/>
        <v>0</v>
      </c>
      <c r="M557" s="17">
        <f t="shared" si="102"/>
        <v>4.811263888888889</v>
      </c>
      <c r="N557" s="16">
        <f t="shared" si="103"/>
        <v>9.8666180555555627</v>
      </c>
      <c r="O557">
        <f t="shared" si="104"/>
        <v>0</v>
      </c>
      <c r="P557">
        <f t="shared" si="105"/>
        <v>1.9733236111111125</v>
      </c>
      <c r="Q557">
        <f>SUM($P$2:P557)-SUM($O$2:O557)+SUM($R$2:R556)</f>
        <v>53.526711097220868</v>
      </c>
      <c r="R557">
        <f t="shared" si="106"/>
        <v>0</v>
      </c>
    </row>
    <row r="558" spans="1:18" x14ac:dyDescent="0.25">
      <c r="A558" s="8">
        <v>42561</v>
      </c>
      <c r="B558" s="9">
        <v>0.1784375</v>
      </c>
      <c r="C558" s="9">
        <v>0.8759837962962963</v>
      </c>
      <c r="D558" s="10">
        <v>17.5</v>
      </c>
      <c r="E558" s="11">
        <v>56.5</v>
      </c>
      <c r="F558">
        <f t="shared" si="96"/>
        <v>7</v>
      </c>
      <c r="G558" s="6">
        <f t="shared" si="97"/>
        <v>16.74111111111111</v>
      </c>
      <c r="H558">
        <f t="shared" si="107"/>
        <v>1000</v>
      </c>
      <c r="I558" s="18">
        <f t="shared" si="98"/>
        <v>0.43500000000000005</v>
      </c>
      <c r="J558">
        <f t="shared" si="99"/>
        <v>36.411916666666663</v>
      </c>
      <c r="K558">
        <f t="shared" si="100"/>
        <v>1.2944444444444514E-2</v>
      </c>
      <c r="L558" s="18">
        <f t="shared" si="101"/>
        <v>0.875</v>
      </c>
      <c r="M558" s="17">
        <f t="shared" si="102"/>
        <v>5.6879444444444447</v>
      </c>
      <c r="N558" s="16">
        <f t="shared" si="103"/>
        <v>30.723972222222219</v>
      </c>
      <c r="O558">
        <f t="shared" si="104"/>
        <v>0</v>
      </c>
      <c r="P558">
        <f t="shared" si="105"/>
        <v>6.144794444444444</v>
      </c>
      <c r="Q558">
        <f>SUM($P$2:P558)-SUM($O$2:O558)+SUM($R$2:R557)</f>
        <v>59.671505541665283</v>
      </c>
      <c r="R558">
        <f t="shared" si="106"/>
        <v>0</v>
      </c>
    </row>
    <row r="559" spans="1:18" x14ac:dyDescent="0.25">
      <c r="A559" s="12">
        <v>42562</v>
      </c>
      <c r="B559" s="13">
        <v>0.17924768518518519</v>
      </c>
      <c r="C559" s="13">
        <v>0.87533564814814813</v>
      </c>
      <c r="D559" s="14">
        <v>21.2</v>
      </c>
      <c r="E559" s="15">
        <v>74.400000000000006</v>
      </c>
      <c r="F559">
        <f t="shared" si="96"/>
        <v>7</v>
      </c>
      <c r="G559" s="6">
        <f t="shared" si="97"/>
        <v>16.70611111111111</v>
      </c>
      <c r="H559">
        <f t="shared" si="107"/>
        <v>1000</v>
      </c>
      <c r="I559" s="18">
        <f t="shared" si="98"/>
        <v>0.25599999999999989</v>
      </c>
      <c r="J559">
        <f t="shared" si="99"/>
        <v>21.383822222222211</v>
      </c>
      <c r="K559">
        <f t="shared" si="100"/>
        <v>1.469444444444452E-2</v>
      </c>
      <c r="L559" s="18">
        <f t="shared" si="101"/>
        <v>0</v>
      </c>
      <c r="M559" s="17">
        <f t="shared" si="102"/>
        <v>4.8146944444444442</v>
      </c>
      <c r="N559" s="16">
        <f t="shared" si="103"/>
        <v>16.569127777777766</v>
      </c>
      <c r="O559">
        <f t="shared" si="104"/>
        <v>0</v>
      </c>
      <c r="P559">
        <f t="shared" si="105"/>
        <v>3.3138255555555531</v>
      </c>
      <c r="Q559">
        <f>SUM($P$2:P559)-SUM($O$2:O559)+SUM($R$2:R558)</f>
        <v>62.985331097220751</v>
      </c>
      <c r="R559">
        <f t="shared" si="106"/>
        <v>0</v>
      </c>
    </row>
    <row r="560" spans="1:18" x14ac:dyDescent="0.25">
      <c r="A560" s="8">
        <v>42563</v>
      </c>
      <c r="B560" s="9">
        <v>0.18008101851851852</v>
      </c>
      <c r="C560" s="9">
        <v>0.87465277777777772</v>
      </c>
      <c r="D560" s="10">
        <v>19.5</v>
      </c>
      <c r="E560" s="11">
        <v>81.7</v>
      </c>
      <c r="F560">
        <f t="shared" si="96"/>
        <v>7</v>
      </c>
      <c r="G560" s="6">
        <f t="shared" si="97"/>
        <v>16.669722222222219</v>
      </c>
      <c r="H560">
        <f t="shared" si="107"/>
        <v>1000</v>
      </c>
      <c r="I560" s="18">
        <f t="shared" si="98"/>
        <v>0.18299999999999994</v>
      </c>
      <c r="J560">
        <f t="shared" si="99"/>
        <v>15.252795833333327</v>
      </c>
      <c r="K560">
        <f t="shared" si="100"/>
        <v>1.6513888888889029E-2</v>
      </c>
      <c r="L560" s="18">
        <f t="shared" si="101"/>
        <v>0.375</v>
      </c>
      <c r="M560" s="17">
        <f t="shared" si="102"/>
        <v>5.1915138888888892</v>
      </c>
      <c r="N560" s="16">
        <f t="shared" si="103"/>
        <v>10.061281944444438</v>
      </c>
      <c r="O560">
        <f t="shared" si="104"/>
        <v>0</v>
      </c>
      <c r="P560">
        <f t="shared" si="105"/>
        <v>2.0122563888888876</v>
      </c>
      <c r="Q560">
        <f>SUM($P$2:P560)-SUM($O$2:O560)+SUM($R$2:R559)</f>
        <v>64.997587486109751</v>
      </c>
      <c r="R560">
        <f t="shared" si="106"/>
        <v>0</v>
      </c>
    </row>
    <row r="561" spans="1:18" x14ac:dyDescent="0.25">
      <c r="A561" s="12">
        <v>42564</v>
      </c>
      <c r="B561" s="13">
        <v>0.18094907407407407</v>
      </c>
      <c r="C561" s="13">
        <v>0.8739351851851852</v>
      </c>
      <c r="D561" s="14">
        <v>18.3</v>
      </c>
      <c r="E561" s="15">
        <v>81.3</v>
      </c>
      <c r="F561">
        <f t="shared" si="96"/>
        <v>7</v>
      </c>
      <c r="G561" s="6">
        <f t="shared" si="97"/>
        <v>16.631666666666668</v>
      </c>
      <c r="H561">
        <f t="shared" si="107"/>
        <v>1000</v>
      </c>
      <c r="I561" s="18">
        <f t="shared" si="98"/>
        <v>0.18700000000000006</v>
      </c>
      <c r="J561">
        <f t="shared" si="99"/>
        <v>15.550608333333338</v>
      </c>
      <c r="K561">
        <f t="shared" si="100"/>
        <v>1.8416666666666616E-2</v>
      </c>
      <c r="L561" s="18">
        <f t="shared" si="101"/>
        <v>0.67499999999999982</v>
      </c>
      <c r="M561" s="17">
        <f t="shared" si="102"/>
        <v>5.4934166666666666</v>
      </c>
      <c r="N561" s="16">
        <f t="shared" si="103"/>
        <v>10.057191666666672</v>
      </c>
      <c r="O561">
        <f t="shared" si="104"/>
        <v>0</v>
      </c>
      <c r="P561">
        <f t="shared" si="105"/>
        <v>2.0114383333333343</v>
      </c>
      <c r="Q561">
        <f>SUM($P$2:P561)-SUM($O$2:O561)+SUM($R$2:R560)</f>
        <v>67.009025819443195</v>
      </c>
      <c r="R561">
        <f t="shared" si="106"/>
        <v>0</v>
      </c>
    </row>
    <row r="562" spans="1:18" x14ac:dyDescent="0.25">
      <c r="A562" s="8">
        <v>42565</v>
      </c>
      <c r="B562" s="9">
        <v>0.18182870370370371</v>
      </c>
      <c r="C562" s="9">
        <v>0.87318287037037035</v>
      </c>
      <c r="D562" s="10">
        <v>16.7</v>
      </c>
      <c r="E562" s="11">
        <v>90.2</v>
      </c>
      <c r="F562">
        <f t="shared" si="96"/>
        <v>7</v>
      </c>
      <c r="G562" s="6">
        <f t="shared" si="97"/>
        <v>16.592499999999998</v>
      </c>
      <c r="H562">
        <f t="shared" si="107"/>
        <v>1000</v>
      </c>
      <c r="I562" s="18">
        <f t="shared" si="98"/>
        <v>9.7999999999999976E-2</v>
      </c>
      <c r="J562">
        <f t="shared" si="99"/>
        <v>8.1303249999999956</v>
      </c>
      <c r="K562">
        <f t="shared" si="100"/>
        <v>2.0375000000000122E-2</v>
      </c>
      <c r="L562" s="18">
        <f t="shared" si="101"/>
        <v>1.0750000000000002</v>
      </c>
      <c r="M562" s="17">
        <f t="shared" si="102"/>
        <v>5.8953750000000005</v>
      </c>
      <c r="N562" s="16">
        <f t="shared" si="103"/>
        <v>2.2349499999999951</v>
      </c>
      <c r="O562">
        <f t="shared" si="104"/>
        <v>0</v>
      </c>
      <c r="P562">
        <f t="shared" si="105"/>
        <v>0.44698999999999905</v>
      </c>
      <c r="Q562">
        <f>SUM($P$2:P562)-SUM($O$2:O562)+SUM($R$2:R561)</f>
        <v>67.45601581944311</v>
      </c>
      <c r="R562">
        <f t="shared" si="106"/>
        <v>0</v>
      </c>
    </row>
    <row r="563" spans="1:18" x14ac:dyDescent="0.25">
      <c r="A563" s="12">
        <v>42566</v>
      </c>
      <c r="B563" s="13">
        <v>0.18273148148148149</v>
      </c>
      <c r="C563" s="13">
        <v>0.87239583333333337</v>
      </c>
      <c r="D563" s="14">
        <v>15.5</v>
      </c>
      <c r="E563" s="15">
        <v>81.3</v>
      </c>
      <c r="F563">
        <f t="shared" si="96"/>
        <v>7</v>
      </c>
      <c r="G563" s="6">
        <f t="shared" si="97"/>
        <v>16.551944444444445</v>
      </c>
      <c r="H563">
        <f t="shared" si="107"/>
        <v>1000</v>
      </c>
      <c r="I563" s="18">
        <f t="shared" si="98"/>
        <v>0.18700000000000006</v>
      </c>
      <c r="J563">
        <f t="shared" si="99"/>
        <v>15.47606805555556</v>
      </c>
      <c r="K563">
        <f t="shared" si="100"/>
        <v>2.2402777777777771E-2</v>
      </c>
      <c r="L563" s="18">
        <f t="shared" si="101"/>
        <v>1.375</v>
      </c>
      <c r="M563" s="17">
        <f t="shared" si="102"/>
        <v>6.1974027777777776</v>
      </c>
      <c r="N563" s="16">
        <f t="shared" si="103"/>
        <v>9.2786652777777832</v>
      </c>
      <c r="O563">
        <f t="shared" si="104"/>
        <v>0</v>
      </c>
      <c r="P563">
        <f t="shared" si="105"/>
        <v>1.8557330555555567</v>
      </c>
      <c r="Q563">
        <f>SUM($P$2:P563)-SUM($O$2:O563)+SUM($R$2:R562)</f>
        <v>69.311748874998557</v>
      </c>
      <c r="R563">
        <f t="shared" si="106"/>
        <v>0</v>
      </c>
    </row>
    <row r="564" spans="1:18" x14ac:dyDescent="0.25">
      <c r="A564" s="8">
        <v>42567</v>
      </c>
      <c r="B564" s="9">
        <v>0.18366898148148147</v>
      </c>
      <c r="C564" s="9">
        <v>0.8715856481481481</v>
      </c>
      <c r="D564" s="10" t="s">
        <v>29</v>
      </c>
      <c r="E564" s="11">
        <v>63.5</v>
      </c>
      <c r="F564">
        <f t="shared" si="96"/>
        <v>7</v>
      </c>
      <c r="G564" s="6">
        <f t="shared" si="97"/>
        <v>16.509999999999998</v>
      </c>
      <c r="H564">
        <f t="shared" si="107"/>
        <v>1000</v>
      </c>
      <c r="I564" s="18">
        <f t="shared" si="98"/>
        <v>0.36499999999999999</v>
      </c>
      <c r="J564">
        <f t="shared" si="99"/>
        <v>30.130749999999992</v>
      </c>
      <c r="K564">
        <f t="shared" si="100"/>
        <v>2.4500000000000098E-2</v>
      </c>
      <c r="L564" s="18">
        <f t="shared" si="101"/>
        <v>0</v>
      </c>
      <c r="M564" s="17">
        <f t="shared" si="102"/>
        <v>4.8244999999999996</v>
      </c>
      <c r="N564" s="16">
        <f t="shared" si="103"/>
        <v>25.306249999999991</v>
      </c>
      <c r="O564">
        <f t="shared" si="104"/>
        <v>0</v>
      </c>
      <c r="P564">
        <f t="shared" si="105"/>
        <v>5.0612499999999985</v>
      </c>
      <c r="Q564">
        <f>SUM($P$2:P564)-SUM($O$2:O564)+SUM($R$2:R563)</f>
        <v>74.372998874998757</v>
      </c>
      <c r="R564">
        <f t="shared" si="106"/>
        <v>0</v>
      </c>
    </row>
    <row r="565" spans="1:18" x14ac:dyDescent="0.25">
      <c r="A565" s="12">
        <v>42568</v>
      </c>
      <c r="B565" s="13">
        <v>0.18461805555555555</v>
      </c>
      <c r="C565" s="13">
        <v>0.87072916666666667</v>
      </c>
      <c r="D565" s="14">
        <v>18.2</v>
      </c>
      <c r="E565" s="15">
        <v>80.2</v>
      </c>
      <c r="F565">
        <f t="shared" si="96"/>
        <v>7</v>
      </c>
      <c r="G565" s="6">
        <f t="shared" si="97"/>
        <v>16.466666666666669</v>
      </c>
      <c r="H565">
        <f t="shared" si="107"/>
        <v>1000</v>
      </c>
      <c r="I565" s="18">
        <f t="shared" si="98"/>
        <v>0.19799999999999995</v>
      </c>
      <c r="J565">
        <f t="shared" si="99"/>
        <v>16.302</v>
      </c>
      <c r="K565">
        <f t="shared" si="100"/>
        <v>2.6666666666666571E-2</v>
      </c>
      <c r="L565" s="18">
        <f t="shared" si="101"/>
        <v>0.70000000000000018</v>
      </c>
      <c r="M565" s="17">
        <f t="shared" si="102"/>
        <v>5.5266666666666664</v>
      </c>
      <c r="N565" s="16">
        <f t="shared" si="103"/>
        <v>10.775333333333332</v>
      </c>
      <c r="O565">
        <f t="shared" si="104"/>
        <v>0</v>
      </c>
      <c r="P565">
        <f t="shared" si="105"/>
        <v>2.1550666666666665</v>
      </c>
      <c r="Q565">
        <f>SUM($P$2:P565)-SUM($O$2:O565)+SUM($R$2:R564)</f>
        <v>76.528065541665455</v>
      </c>
      <c r="R565">
        <f t="shared" si="106"/>
        <v>0</v>
      </c>
    </row>
    <row r="566" spans="1:18" x14ac:dyDescent="0.25">
      <c r="A566" s="8">
        <v>42569</v>
      </c>
      <c r="B566" s="9">
        <v>0.18557870370370369</v>
      </c>
      <c r="C566" s="9">
        <v>0.86984953703703705</v>
      </c>
      <c r="D566" s="10">
        <v>16.3</v>
      </c>
      <c r="E566" s="11">
        <v>73.2</v>
      </c>
      <c r="F566">
        <f t="shared" si="96"/>
        <v>7</v>
      </c>
      <c r="G566" s="6">
        <f t="shared" si="97"/>
        <v>16.422499999999999</v>
      </c>
      <c r="H566">
        <f t="shared" si="107"/>
        <v>1000</v>
      </c>
      <c r="I566" s="18">
        <f t="shared" si="98"/>
        <v>0.26800000000000002</v>
      </c>
      <c r="J566">
        <f t="shared" si="99"/>
        <v>22.006150000000002</v>
      </c>
      <c r="K566">
        <f t="shared" si="100"/>
        <v>2.8875000000000029E-2</v>
      </c>
      <c r="L566" s="18">
        <f t="shared" si="101"/>
        <v>1.1749999999999998</v>
      </c>
      <c r="M566" s="17">
        <f t="shared" si="102"/>
        <v>6.0038749999999999</v>
      </c>
      <c r="N566" s="16">
        <f t="shared" si="103"/>
        <v>16.002275000000001</v>
      </c>
      <c r="O566">
        <f t="shared" si="104"/>
        <v>0</v>
      </c>
      <c r="P566">
        <f t="shared" si="105"/>
        <v>3.2004550000000003</v>
      </c>
      <c r="Q566">
        <f>SUM($P$2:P566)-SUM($O$2:O566)+SUM($R$2:R565)</f>
        <v>79.728520541665148</v>
      </c>
      <c r="R566">
        <f t="shared" si="106"/>
        <v>0</v>
      </c>
    </row>
    <row r="567" spans="1:18" x14ac:dyDescent="0.25">
      <c r="A567" s="12">
        <v>42570</v>
      </c>
      <c r="B567" s="13">
        <v>0.18657407407407409</v>
      </c>
      <c r="C567" s="13">
        <v>0.86894675925925924</v>
      </c>
      <c r="D567" s="14">
        <v>17.100000000000001</v>
      </c>
      <c r="E567" s="15">
        <v>42.2</v>
      </c>
      <c r="F567">
        <f t="shared" si="96"/>
        <v>7</v>
      </c>
      <c r="G567" s="6">
        <f t="shared" si="97"/>
        <v>16.376944444444444</v>
      </c>
      <c r="H567">
        <f t="shared" si="107"/>
        <v>1000</v>
      </c>
      <c r="I567" s="18">
        <f t="shared" si="98"/>
        <v>0.57799999999999996</v>
      </c>
      <c r="J567">
        <f t="shared" si="99"/>
        <v>47.329369444444438</v>
      </c>
      <c r="K567">
        <f t="shared" si="100"/>
        <v>3.1152777777777807E-2</v>
      </c>
      <c r="L567" s="18">
        <f t="shared" si="101"/>
        <v>0.97499999999999964</v>
      </c>
      <c r="M567" s="17">
        <f t="shared" si="102"/>
        <v>5.8061527777777773</v>
      </c>
      <c r="N567" s="16">
        <f t="shared" si="103"/>
        <v>41.523216666666663</v>
      </c>
      <c r="O567">
        <f t="shared" si="104"/>
        <v>0</v>
      </c>
      <c r="P567">
        <f t="shared" si="105"/>
        <v>8.3046433333333329</v>
      </c>
      <c r="Q567">
        <f>SUM($P$2:P567)-SUM($O$2:O567)+SUM($R$2:R566)</f>
        <v>88.033163874998536</v>
      </c>
      <c r="R567">
        <f t="shared" si="106"/>
        <v>0</v>
      </c>
    </row>
    <row r="568" spans="1:18" x14ac:dyDescent="0.25">
      <c r="A568" s="8">
        <v>42571</v>
      </c>
      <c r="B568" s="9">
        <v>0.18758101851851852</v>
      </c>
      <c r="C568" s="9">
        <v>0.86799768518518516</v>
      </c>
      <c r="D568" s="10">
        <v>17.3</v>
      </c>
      <c r="E568" s="11">
        <v>35.6</v>
      </c>
      <c r="F568">
        <f t="shared" si="96"/>
        <v>7</v>
      </c>
      <c r="G568" s="6">
        <f t="shared" si="97"/>
        <v>16.329999999999998</v>
      </c>
      <c r="H568">
        <f t="shared" si="107"/>
        <v>1000</v>
      </c>
      <c r="I568" s="18">
        <f t="shared" si="98"/>
        <v>0.64399999999999991</v>
      </c>
      <c r="J568">
        <f t="shared" si="99"/>
        <v>52.582599999999985</v>
      </c>
      <c r="K568">
        <f t="shared" si="100"/>
        <v>3.3500000000000085E-2</v>
      </c>
      <c r="L568" s="18">
        <f t="shared" si="101"/>
        <v>0.92499999999999982</v>
      </c>
      <c r="M568" s="17">
        <f t="shared" si="102"/>
        <v>5.7584999999999997</v>
      </c>
      <c r="N568" s="16">
        <f t="shared" si="103"/>
        <v>46.824099999999987</v>
      </c>
      <c r="O568">
        <f t="shared" si="104"/>
        <v>0</v>
      </c>
      <c r="P568">
        <f t="shared" si="105"/>
        <v>9.3648199999999981</v>
      </c>
      <c r="Q568">
        <f>SUM($P$2:P568)-SUM($O$2:O568)+SUM($R$2:R567)</f>
        <v>97.397983874998772</v>
      </c>
      <c r="R568">
        <f t="shared" si="106"/>
        <v>0</v>
      </c>
    </row>
    <row r="569" spans="1:18" x14ac:dyDescent="0.25">
      <c r="A569" s="12">
        <v>42572</v>
      </c>
      <c r="B569" s="13">
        <v>0.18859953703703702</v>
      </c>
      <c r="C569" s="13">
        <v>0.86702546296296301</v>
      </c>
      <c r="D569" s="14">
        <v>17.7</v>
      </c>
      <c r="E569" s="15">
        <v>32.1</v>
      </c>
      <c r="F569">
        <f t="shared" si="96"/>
        <v>7</v>
      </c>
      <c r="G569" s="6">
        <f t="shared" si="97"/>
        <v>16.282222222222224</v>
      </c>
      <c r="H569">
        <f t="shared" si="107"/>
        <v>1000</v>
      </c>
      <c r="I569" s="18">
        <f t="shared" si="98"/>
        <v>0.67900000000000005</v>
      </c>
      <c r="J569">
        <f t="shared" si="99"/>
        <v>55.278144444444457</v>
      </c>
      <c r="K569">
        <f t="shared" si="100"/>
        <v>3.5888888888888817E-2</v>
      </c>
      <c r="L569" s="18">
        <f t="shared" si="101"/>
        <v>0.82500000000000018</v>
      </c>
      <c r="M569" s="17">
        <f t="shared" si="102"/>
        <v>5.6608888888888886</v>
      </c>
      <c r="N569" s="16">
        <f t="shared" si="103"/>
        <v>49.617255555555566</v>
      </c>
      <c r="O569">
        <f t="shared" si="104"/>
        <v>0</v>
      </c>
      <c r="P569">
        <f t="shared" si="105"/>
        <v>9.9234511111111132</v>
      </c>
      <c r="Q569">
        <f>SUM($P$2:P569)-SUM($O$2:O569)+SUM($R$2:R568)</f>
        <v>107.32143498610958</v>
      </c>
      <c r="R569">
        <f t="shared" si="106"/>
        <v>0</v>
      </c>
    </row>
    <row r="570" spans="1:18" x14ac:dyDescent="0.25">
      <c r="A570" s="8">
        <v>42573</v>
      </c>
      <c r="B570" s="9">
        <v>0.18964120370370371</v>
      </c>
      <c r="C570" s="9">
        <v>0.86603009259259256</v>
      </c>
      <c r="D570" s="10">
        <v>17.399999999999999</v>
      </c>
      <c r="E570" s="11">
        <v>89.1</v>
      </c>
      <c r="F570">
        <f t="shared" si="96"/>
        <v>7</v>
      </c>
      <c r="G570" s="6">
        <f t="shared" si="97"/>
        <v>16.233333333333331</v>
      </c>
      <c r="H570">
        <f t="shared" si="107"/>
        <v>1000</v>
      </c>
      <c r="I570" s="18">
        <f t="shared" si="98"/>
        <v>0.1090000000000001</v>
      </c>
      <c r="J570">
        <f t="shared" si="99"/>
        <v>8.8471666666666735</v>
      </c>
      <c r="K570">
        <f t="shared" si="100"/>
        <v>3.8333333333333462E-2</v>
      </c>
      <c r="L570" s="18">
        <f t="shared" si="101"/>
        <v>0.90000000000000036</v>
      </c>
      <c r="M570" s="17">
        <f t="shared" si="102"/>
        <v>5.7383333333333333</v>
      </c>
      <c r="N570" s="16">
        <f t="shared" si="103"/>
        <v>3.1088333333333402</v>
      </c>
      <c r="O570">
        <f t="shared" si="104"/>
        <v>0</v>
      </c>
      <c r="P570">
        <f t="shared" si="105"/>
        <v>0.62176666666666813</v>
      </c>
      <c r="Q570">
        <f>SUM($P$2:P570)-SUM($O$2:O570)+SUM($R$2:R569)</f>
        <v>107.94320165277622</v>
      </c>
      <c r="R570">
        <f t="shared" si="106"/>
        <v>0</v>
      </c>
    </row>
    <row r="571" spans="1:18" x14ac:dyDescent="0.25">
      <c r="A571" s="12">
        <v>42574</v>
      </c>
      <c r="B571" s="13">
        <v>0.19069444444444444</v>
      </c>
      <c r="C571" s="13">
        <v>0.86499999999999999</v>
      </c>
      <c r="D571" s="14">
        <v>19.399999999999999</v>
      </c>
      <c r="E571" s="15">
        <v>71.2</v>
      </c>
      <c r="F571">
        <f t="shared" si="96"/>
        <v>7</v>
      </c>
      <c r="G571" s="6">
        <f t="shared" si="97"/>
        <v>16.18333333333333</v>
      </c>
      <c r="H571">
        <f t="shared" si="107"/>
        <v>1000</v>
      </c>
      <c r="I571" s="18">
        <f t="shared" si="98"/>
        <v>0.28799999999999992</v>
      </c>
      <c r="J571">
        <f t="shared" si="99"/>
        <v>23.303999999999991</v>
      </c>
      <c r="K571">
        <f t="shared" si="100"/>
        <v>4.0833333333333499E-2</v>
      </c>
      <c r="L571" s="18">
        <f t="shared" si="101"/>
        <v>0.40000000000000036</v>
      </c>
      <c r="M571" s="17">
        <f t="shared" si="102"/>
        <v>5.2408333333333337</v>
      </c>
      <c r="N571" s="16">
        <f t="shared" si="103"/>
        <v>18.063166666666657</v>
      </c>
      <c r="O571">
        <f t="shared" si="104"/>
        <v>0</v>
      </c>
      <c r="P571">
        <f t="shared" si="105"/>
        <v>3.6126333333333314</v>
      </c>
      <c r="Q571">
        <f>SUM($P$2:P571)-SUM($O$2:O571)+SUM($R$2:R570)</f>
        <v>111.55583498610986</v>
      </c>
      <c r="R571">
        <f t="shared" si="106"/>
        <v>0</v>
      </c>
    </row>
    <row r="572" spans="1:18" x14ac:dyDescent="0.25">
      <c r="A572" s="8">
        <v>42575</v>
      </c>
      <c r="B572" s="9">
        <v>0.19175925925925927</v>
      </c>
      <c r="C572" s="9">
        <v>0.86394675925925923</v>
      </c>
      <c r="D572" s="10">
        <v>19.899999999999999</v>
      </c>
      <c r="E572" s="11" t="s">
        <v>16</v>
      </c>
      <c r="F572">
        <f t="shared" si="96"/>
        <v>7</v>
      </c>
      <c r="G572" s="6">
        <f t="shared" si="97"/>
        <v>16.1325</v>
      </c>
      <c r="H572">
        <f t="shared" si="107"/>
        <v>1000</v>
      </c>
      <c r="I572" s="18">
        <f t="shared" si="98"/>
        <v>0.47</v>
      </c>
      <c r="J572">
        <f t="shared" si="99"/>
        <v>37.911375</v>
      </c>
      <c r="K572">
        <f t="shared" si="100"/>
        <v>4.3374999999999983E-2</v>
      </c>
      <c r="L572" s="18">
        <f t="shared" si="101"/>
        <v>0.27500000000000036</v>
      </c>
      <c r="M572" s="17">
        <f t="shared" si="102"/>
        <v>5.1183750000000003</v>
      </c>
      <c r="N572" s="16">
        <f t="shared" si="103"/>
        <v>32.792999999999999</v>
      </c>
      <c r="O572">
        <f t="shared" si="104"/>
        <v>0</v>
      </c>
      <c r="P572">
        <f t="shared" si="105"/>
        <v>6.5586000000000002</v>
      </c>
      <c r="Q572">
        <f>SUM($P$2:P572)-SUM($O$2:O572)+SUM($R$2:R571)</f>
        <v>118.1144349861097</v>
      </c>
      <c r="R572">
        <f t="shared" si="106"/>
        <v>0</v>
      </c>
    </row>
    <row r="573" spans="1:18" x14ac:dyDescent="0.25">
      <c r="A573" s="12">
        <v>42576</v>
      </c>
      <c r="B573" s="13">
        <v>0.19284722222222223</v>
      </c>
      <c r="C573" s="13">
        <v>0.8628703703703704</v>
      </c>
      <c r="D573" s="14">
        <v>22.2</v>
      </c>
      <c r="E573" s="15">
        <v>65.099999999999994</v>
      </c>
      <c r="F573">
        <f t="shared" si="96"/>
        <v>7</v>
      </c>
      <c r="G573" s="6">
        <f t="shared" si="97"/>
        <v>16.080555555555556</v>
      </c>
      <c r="H573">
        <f t="shared" si="107"/>
        <v>1000</v>
      </c>
      <c r="I573" s="18">
        <f t="shared" si="98"/>
        <v>0.34900000000000009</v>
      </c>
      <c r="J573">
        <f t="shared" si="99"/>
        <v>28.060569444444454</v>
      </c>
      <c r="K573">
        <f t="shared" si="100"/>
        <v>4.5972222222222213E-2</v>
      </c>
      <c r="L573" s="18">
        <f t="shared" si="101"/>
        <v>0</v>
      </c>
      <c r="M573" s="17">
        <f t="shared" si="102"/>
        <v>4.8459722222222217</v>
      </c>
      <c r="N573" s="16">
        <f t="shared" si="103"/>
        <v>23.214597222222231</v>
      </c>
      <c r="O573">
        <f t="shared" si="104"/>
        <v>0</v>
      </c>
      <c r="P573">
        <f t="shared" si="105"/>
        <v>4.6429194444444466</v>
      </c>
      <c r="Q573">
        <f>SUM($P$2:P573)-SUM($O$2:O573)+SUM($R$2:R572)</f>
        <v>122.75735443055419</v>
      </c>
      <c r="R573">
        <f t="shared" si="106"/>
        <v>0</v>
      </c>
    </row>
    <row r="574" spans="1:18" x14ac:dyDescent="0.25">
      <c r="A574" s="8">
        <v>42577</v>
      </c>
      <c r="B574" s="9">
        <v>0.19393518518518518</v>
      </c>
      <c r="C574" s="9">
        <v>0.86175925925925922</v>
      </c>
      <c r="D574" s="10">
        <v>23.1</v>
      </c>
      <c r="E574" s="11">
        <v>50.3</v>
      </c>
      <c r="F574">
        <f t="shared" si="96"/>
        <v>7</v>
      </c>
      <c r="G574" s="6">
        <f t="shared" si="97"/>
        <v>16.027777777777779</v>
      </c>
      <c r="H574">
        <f t="shared" si="107"/>
        <v>1000</v>
      </c>
      <c r="I574" s="18">
        <f t="shared" si="98"/>
        <v>0.497</v>
      </c>
      <c r="J574">
        <f t="shared" si="99"/>
        <v>39.829027777777782</v>
      </c>
      <c r="K574">
        <f t="shared" si="100"/>
        <v>4.861111111111107E-2</v>
      </c>
      <c r="L574" s="18">
        <f t="shared" si="101"/>
        <v>0</v>
      </c>
      <c r="M574" s="17">
        <f t="shared" si="102"/>
        <v>4.8486111111111105</v>
      </c>
      <c r="N574" s="16">
        <f t="shared" si="103"/>
        <v>34.98041666666667</v>
      </c>
      <c r="O574">
        <f t="shared" si="104"/>
        <v>0</v>
      </c>
      <c r="P574">
        <f t="shared" si="105"/>
        <v>6.9960833333333348</v>
      </c>
      <c r="Q574">
        <f>SUM($P$2:P574)-SUM($O$2:O574)+SUM($R$2:R573)</f>
        <v>129.75343776388763</v>
      </c>
      <c r="R574">
        <f t="shared" si="106"/>
        <v>0</v>
      </c>
    </row>
    <row r="575" spans="1:18" x14ac:dyDescent="0.25">
      <c r="A575" s="12">
        <v>42578</v>
      </c>
      <c r="B575" s="13">
        <v>0.1950462962962963</v>
      </c>
      <c r="C575" s="13">
        <v>0.86062499999999997</v>
      </c>
      <c r="D575" s="14">
        <v>21.1</v>
      </c>
      <c r="E575" s="15">
        <v>46.9</v>
      </c>
      <c r="F575">
        <f t="shared" si="96"/>
        <v>7</v>
      </c>
      <c r="G575" s="6">
        <f t="shared" si="97"/>
        <v>15.973888888888887</v>
      </c>
      <c r="H575">
        <f t="shared" si="107"/>
        <v>1000</v>
      </c>
      <c r="I575" s="18">
        <f t="shared" si="98"/>
        <v>0.53100000000000003</v>
      </c>
      <c r="J575">
        <f t="shared" si="99"/>
        <v>42.410674999999998</v>
      </c>
      <c r="K575">
        <f t="shared" si="100"/>
        <v>5.1305555555555674E-2</v>
      </c>
      <c r="L575" s="18">
        <f t="shared" si="101"/>
        <v>0</v>
      </c>
      <c r="M575" s="17">
        <f t="shared" si="102"/>
        <v>4.8513055555555553</v>
      </c>
      <c r="N575" s="16">
        <f t="shared" si="103"/>
        <v>37.559369444444442</v>
      </c>
      <c r="O575">
        <f t="shared" si="104"/>
        <v>0</v>
      </c>
      <c r="P575">
        <f t="shared" si="105"/>
        <v>7.5118738888888892</v>
      </c>
      <c r="Q575">
        <f>SUM($P$2:P575)-SUM($O$2:O575)+SUM($R$2:R574)</f>
        <v>137.26531165277675</v>
      </c>
      <c r="R575">
        <f t="shared" si="106"/>
        <v>0</v>
      </c>
    </row>
    <row r="576" spans="1:18" x14ac:dyDescent="0.25">
      <c r="A576" s="8">
        <v>42579</v>
      </c>
      <c r="B576" s="9">
        <v>0.19615740740740742</v>
      </c>
      <c r="C576" s="9">
        <v>0.85946759259259264</v>
      </c>
      <c r="D576" s="10">
        <v>21.2</v>
      </c>
      <c r="E576" s="11">
        <v>77.099999999999994</v>
      </c>
      <c r="F576">
        <f t="shared" si="96"/>
        <v>7</v>
      </c>
      <c r="G576" s="6">
        <f t="shared" si="97"/>
        <v>15.919444444444446</v>
      </c>
      <c r="H576">
        <f t="shared" si="107"/>
        <v>1000</v>
      </c>
      <c r="I576" s="18">
        <f t="shared" si="98"/>
        <v>0.22900000000000009</v>
      </c>
      <c r="J576">
        <f t="shared" si="99"/>
        <v>18.227763888888898</v>
      </c>
      <c r="K576">
        <f t="shared" si="100"/>
        <v>5.4027777777777702E-2</v>
      </c>
      <c r="L576" s="18">
        <f t="shared" si="101"/>
        <v>0</v>
      </c>
      <c r="M576" s="17">
        <f t="shared" si="102"/>
        <v>4.8540277777777776</v>
      </c>
      <c r="N576" s="16">
        <f t="shared" si="103"/>
        <v>13.373736111111121</v>
      </c>
      <c r="O576">
        <f t="shared" si="104"/>
        <v>0</v>
      </c>
      <c r="P576">
        <f t="shared" si="105"/>
        <v>2.6747472222222246</v>
      </c>
      <c r="Q576">
        <f>SUM($P$2:P576)-SUM($O$2:O576)+SUM($R$2:R575)</f>
        <v>139.94005887499907</v>
      </c>
      <c r="R576">
        <f t="shared" si="106"/>
        <v>0</v>
      </c>
    </row>
    <row r="577" spans="1:18" x14ac:dyDescent="0.25">
      <c r="A577" s="12">
        <v>42580</v>
      </c>
      <c r="B577" s="13">
        <v>0.19729166666666667</v>
      </c>
      <c r="C577" s="13">
        <v>0.85828703703703701</v>
      </c>
      <c r="D577" s="14">
        <v>18.899999999999999</v>
      </c>
      <c r="E577" s="15" t="s">
        <v>5</v>
      </c>
      <c r="F577">
        <f t="shared" si="96"/>
        <v>7</v>
      </c>
      <c r="G577" s="6">
        <f t="shared" si="97"/>
        <v>15.863888888888889</v>
      </c>
      <c r="H577">
        <f t="shared" si="107"/>
        <v>1000</v>
      </c>
      <c r="I577" s="18">
        <f t="shared" si="98"/>
        <v>0.20999999999999996</v>
      </c>
      <c r="J577">
        <f t="shared" si="99"/>
        <v>16.657083333333329</v>
      </c>
      <c r="K577">
        <f t="shared" si="100"/>
        <v>5.6805555555555561E-2</v>
      </c>
      <c r="L577" s="18">
        <f t="shared" si="101"/>
        <v>0.52500000000000036</v>
      </c>
      <c r="M577" s="17">
        <f t="shared" si="102"/>
        <v>5.3818055555555562</v>
      </c>
      <c r="N577" s="16">
        <f t="shared" si="103"/>
        <v>11.275277777777774</v>
      </c>
      <c r="O577">
        <f t="shared" si="104"/>
        <v>0</v>
      </c>
      <c r="P577">
        <f t="shared" si="105"/>
        <v>2.2550555555555549</v>
      </c>
      <c r="Q577">
        <f>SUM($P$2:P577)-SUM($O$2:O577)+SUM($R$2:R576)</f>
        <v>142.19511443055444</v>
      </c>
      <c r="R577">
        <f t="shared" si="106"/>
        <v>0</v>
      </c>
    </row>
    <row r="578" spans="1:18" x14ac:dyDescent="0.25">
      <c r="A578" s="8">
        <v>42581</v>
      </c>
      <c r="B578" s="9">
        <v>0.19842592592592592</v>
      </c>
      <c r="C578" s="9">
        <v>0.85708333333333331</v>
      </c>
      <c r="D578" s="10">
        <v>19.399999999999999</v>
      </c>
      <c r="E578" s="11">
        <v>73.599999999999994</v>
      </c>
      <c r="F578">
        <f t="shared" si="96"/>
        <v>7</v>
      </c>
      <c r="G578" s="6">
        <f t="shared" si="97"/>
        <v>15.807777777777778</v>
      </c>
      <c r="H578">
        <f t="shared" si="107"/>
        <v>1000</v>
      </c>
      <c r="I578" s="18">
        <f t="shared" si="98"/>
        <v>0.26400000000000001</v>
      </c>
      <c r="J578">
        <f t="shared" si="99"/>
        <v>20.866266666666668</v>
      </c>
      <c r="K578">
        <f t="shared" si="100"/>
        <v>5.9611111111111101E-2</v>
      </c>
      <c r="L578" s="18">
        <f t="shared" si="101"/>
        <v>0.40000000000000036</v>
      </c>
      <c r="M578" s="17">
        <f t="shared" si="102"/>
        <v>5.259611111111111</v>
      </c>
      <c r="N578" s="16">
        <f t="shared" si="103"/>
        <v>15.606655555555557</v>
      </c>
      <c r="O578">
        <f t="shared" si="104"/>
        <v>0</v>
      </c>
      <c r="P578">
        <f t="shared" si="105"/>
        <v>3.1213311111111115</v>
      </c>
      <c r="Q578">
        <f>SUM($P$2:P578)-SUM($O$2:O578)+SUM($R$2:R577)</f>
        <v>145.31644554166587</v>
      </c>
      <c r="R578">
        <f t="shared" si="106"/>
        <v>0</v>
      </c>
    </row>
    <row r="579" spans="1:18" x14ac:dyDescent="0.25">
      <c r="A579" s="12">
        <v>42582</v>
      </c>
      <c r="B579" s="13">
        <v>0.19957175925925927</v>
      </c>
      <c r="C579" s="13">
        <v>0.85585648148148152</v>
      </c>
      <c r="D579" s="14">
        <v>21.2</v>
      </c>
      <c r="E579" s="15">
        <v>56.9</v>
      </c>
      <c r="F579">
        <f t="shared" ref="F579:F642" si="108">MONTH(A579)</f>
        <v>7</v>
      </c>
      <c r="G579" s="6">
        <f t="shared" ref="G579:G642" si="109">(C579-B579)*24</f>
        <v>15.750833333333333</v>
      </c>
      <c r="H579">
        <f t="shared" si="107"/>
        <v>1000</v>
      </c>
      <c r="I579" s="18">
        <f t="shared" ref="I579:I642" si="110">1-E579/100</f>
        <v>0.43100000000000005</v>
      </c>
      <c r="J579">
        <f t="shared" ref="J579:J642" si="111">($S$5*H579*$S$3*G579*I579)/1000</f>
        <v>33.943045833333329</v>
      </c>
      <c r="K579">
        <f t="shared" ref="K579:K642" si="112">IF(G579&lt;17,50*(17-G579)/1000,0)</f>
        <v>6.2458333333333373E-2</v>
      </c>
      <c r="L579" s="18">
        <f t="shared" ref="L579:L642" si="113">IF(D579&gt;=21,0,(21-D579)*250/1000)</f>
        <v>0</v>
      </c>
      <c r="M579" s="17">
        <f t="shared" ref="M579:M642" si="114">$S$7+K579+L579</f>
        <v>4.8624583333333335</v>
      </c>
      <c r="N579" s="16">
        <f t="shared" ref="N579:N642" si="115">J579-M579</f>
        <v>29.080587499999996</v>
      </c>
      <c r="O579">
        <f t="shared" ref="O579:O642" si="116">IF(N579&lt;0,ABS(N579)*0.5,0)</f>
        <v>0</v>
      </c>
      <c r="P579">
        <f t="shared" ref="P579:P642" si="117">IF(N579&gt;0,N579*0.2,0)</f>
        <v>5.8161174999999998</v>
      </c>
      <c r="Q579">
        <f>SUM($P$2:P579)-SUM($O$2:O579)+SUM($R$2:R578)</f>
        <v>151.13256304166589</v>
      </c>
      <c r="R579">
        <f t="shared" ref="R579:R642" si="118">-IF(F580&lt;&gt;F579,ROUND(Q579,2),0)</f>
        <v>-151.13</v>
      </c>
    </row>
    <row r="580" spans="1:18" x14ac:dyDescent="0.25">
      <c r="A580" s="8">
        <v>42583</v>
      </c>
      <c r="B580" s="9">
        <v>0.20072916666666665</v>
      </c>
      <c r="C580" s="9">
        <v>0.85460648148148144</v>
      </c>
      <c r="D580" s="10">
        <v>18.5</v>
      </c>
      <c r="E580" s="11">
        <v>84.8</v>
      </c>
      <c r="F580">
        <f t="shared" si="108"/>
        <v>8</v>
      </c>
      <c r="G580" s="6">
        <f t="shared" si="109"/>
        <v>15.693055555555556</v>
      </c>
      <c r="H580">
        <f t="shared" ref="H580:H643" si="119">IF(F580&gt;F579,IF(F580=7,H579,IF(F580&lt;7,H579+100,H579-100)),H579)</f>
        <v>900</v>
      </c>
      <c r="I580" s="18">
        <f t="shared" si="110"/>
        <v>0.15200000000000002</v>
      </c>
      <c r="J580">
        <f t="shared" si="111"/>
        <v>10.734050000000002</v>
      </c>
      <c r="K580">
        <f t="shared" si="112"/>
        <v>6.5347222222222168E-2</v>
      </c>
      <c r="L580" s="18">
        <f t="shared" si="113"/>
        <v>0.625</v>
      </c>
      <c r="M580" s="17">
        <f t="shared" si="114"/>
        <v>5.4903472222222218</v>
      </c>
      <c r="N580" s="16">
        <f t="shared" si="115"/>
        <v>5.2437027777777798</v>
      </c>
      <c r="O580">
        <f t="shared" si="116"/>
        <v>0</v>
      </c>
      <c r="P580">
        <f t="shared" si="117"/>
        <v>1.048740555555556</v>
      </c>
      <c r="Q580">
        <f>SUM($P$2:P580)-SUM($O$2:O580)+SUM($R$2:R579)</f>
        <v>1.0513035972212492</v>
      </c>
      <c r="R580">
        <f t="shared" si="118"/>
        <v>0</v>
      </c>
    </row>
    <row r="581" spans="1:18" x14ac:dyDescent="0.25">
      <c r="A581" s="12">
        <v>42584</v>
      </c>
      <c r="B581" s="13">
        <v>0.20189814814814816</v>
      </c>
      <c r="C581" s="13">
        <v>0.85333333333333339</v>
      </c>
      <c r="D581" s="14">
        <v>17.899999999999999</v>
      </c>
      <c r="E581" s="15">
        <v>63.9</v>
      </c>
      <c r="F581">
        <f t="shared" si="108"/>
        <v>8</v>
      </c>
      <c r="G581" s="6">
        <f t="shared" si="109"/>
        <v>15.634444444444444</v>
      </c>
      <c r="H581">
        <f t="shared" si="119"/>
        <v>900</v>
      </c>
      <c r="I581" s="18">
        <f t="shared" si="110"/>
        <v>0.36099999999999999</v>
      </c>
      <c r="J581">
        <f t="shared" si="111"/>
        <v>25.398154999999999</v>
      </c>
      <c r="K581">
        <f t="shared" si="112"/>
        <v>6.8277777777777798E-2</v>
      </c>
      <c r="L581" s="18">
        <f t="shared" si="113"/>
        <v>0.77500000000000036</v>
      </c>
      <c r="M581" s="17">
        <f t="shared" si="114"/>
        <v>5.6432777777777776</v>
      </c>
      <c r="N581" s="16">
        <f t="shared" si="115"/>
        <v>19.75487722222222</v>
      </c>
      <c r="O581">
        <f t="shared" si="116"/>
        <v>0</v>
      </c>
      <c r="P581">
        <f t="shared" si="117"/>
        <v>3.950975444444444</v>
      </c>
      <c r="Q581">
        <f>SUM($P$2:P581)-SUM($O$2:O581)+SUM($R$2:R580)</f>
        <v>5.002279041665588</v>
      </c>
      <c r="R581">
        <f t="shared" si="118"/>
        <v>0</v>
      </c>
    </row>
    <row r="582" spans="1:18" x14ac:dyDescent="0.25">
      <c r="A582" s="8">
        <v>42585</v>
      </c>
      <c r="B582" s="9">
        <v>0.20306712962962964</v>
      </c>
      <c r="C582" s="9">
        <v>0.85204861111111108</v>
      </c>
      <c r="D582" s="10">
        <v>16.600000000000001</v>
      </c>
      <c r="E582" s="11">
        <v>73.599999999999994</v>
      </c>
      <c r="F582">
        <f t="shared" si="108"/>
        <v>8</v>
      </c>
      <c r="G582" s="6">
        <f t="shared" si="109"/>
        <v>15.575555555555553</v>
      </c>
      <c r="H582">
        <f t="shared" si="119"/>
        <v>900</v>
      </c>
      <c r="I582" s="18">
        <f t="shared" si="110"/>
        <v>0.26400000000000001</v>
      </c>
      <c r="J582">
        <f t="shared" si="111"/>
        <v>18.50376</v>
      </c>
      <c r="K582">
        <f t="shared" si="112"/>
        <v>7.1222222222222339E-2</v>
      </c>
      <c r="L582" s="18">
        <f t="shared" si="113"/>
        <v>1.0999999999999996</v>
      </c>
      <c r="M582" s="17">
        <f t="shared" si="114"/>
        <v>5.971222222222222</v>
      </c>
      <c r="N582" s="16">
        <f t="shared" si="115"/>
        <v>12.532537777777778</v>
      </c>
      <c r="O582">
        <f t="shared" si="116"/>
        <v>0</v>
      </c>
      <c r="P582">
        <f t="shared" si="117"/>
        <v>2.5065075555555558</v>
      </c>
      <c r="Q582">
        <f>SUM($P$2:P582)-SUM($O$2:O582)+SUM($R$2:R581)</f>
        <v>7.5087865972209329</v>
      </c>
      <c r="R582">
        <f t="shared" si="118"/>
        <v>0</v>
      </c>
    </row>
    <row r="583" spans="1:18" x14ac:dyDescent="0.25">
      <c r="A583" s="12">
        <v>42586</v>
      </c>
      <c r="B583" s="13">
        <v>0.20424768518518518</v>
      </c>
      <c r="C583" s="13">
        <v>0.85072916666666665</v>
      </c>
      <c r="D583" s="14">
        <v>20.6</v>
      </c>
      <c r="E583" s="15">
        <v>70.099999999999994</v>
      </c>
      <c r="F583">
        <f t="shared" si="108"/>
        <v>8</v>
      </c>
      <c r="G583" s="6">
        <f t="shared" si="109"/>
        <v>15.515555555555554</v>
      </c>
      <c r="H583">
        <f t="shared" si="119"/>
        <v>900</v>
      </c>
      <c r="I583" s="18">
        <f t="shared" si="110"/>
        <v>0.29900000000000004</v>
      </c>
      <c r="J583">
        <f t="shared" si="111"/>
        <v>20.876180000000005</v>
      </c>
      <c r="K583">
        <f t="shared" si="112"/>
        <v>7.4222222222222287E-2</v>
      </c>
      <c r="L583" s="18">
        <f t="shared" si="113"/>
        <v>9.9999999999999645E-2</v>
      </c>
      <c r="M583" s="17">
        <f t="shared" si="114"/>
        <v>4.9742222222222221</v>
      </c>
      <c r="N583" s="16">
        <f t="shared" si="115"/>
        <v>15.901957777777783</v>
      </c>
      <c r="O583">
        <f t="shared" si="116"/>
        <v>0</v>
      </c>
      <c r="P583">
        <f t="shared" si="117"/>
        <v>3.1803915555555569</v>
      </c>
      <c r="Q583">
        <f>SUM($P$2:P583)-SUM($O$2:O583)+SUM($R$2:R582)</f>
        <v>10.689178152776549</v>
      </c>
      <c r="R583">
        <f t="shared" si="118"/>
        <v>0</v>
      </c>
    </row>
    <row r="584" spans="1:18" x14ac:dyDescent="0.25">
      <c r="A584" s="8">
        <v>42587</v>
      </c>
      <c r="B584" s="9">
        <v>0.20542824074074073</v>
      </c>
      <c r="C584" s="9">
        <v>0.84939814814814818</v>
      </c>
      <c r="D584" s="10">
        <v>22.8</v>
      </c>
      <c r="E584" s="11">
        <v>56.1</v>
      </c>
      <c r="F584">
        <f t="shared" si="108"/>
        <v>8</v>
      </c>
      <c r="G584" s="6">
        <f t="shared" si="109"/>
        <v>15.455277777777779</v>
      </c>
      <c r="H584">
        <f t="shared" si="119"/>
        <v>900</v>
      </c>
      <c r="I584" s="18">
        <f t="shared" si="110"/>
        <v>0.43899999999999995</v>
      </c>
      <c r="J584">
        <f t="shared" si="111"/>
        <v>30.531901249999997</v>
      </c>
      <c r="K584">
        <f t="shared" si="112"/>
        <v>7.7236111111111061E-2</v>
      </c>
      <c r="L584" s="18">
        <f t="shared" si="113"/>
        <v>0</v>
      </c>
      <c r="M584" s="17">
        <f t="shared" si="114"/>
        <v>4.8772361111111113</v>
      </c>
      <c r="N584" s="16">
        <f t="shared" si="115"/>
        <v>25.654665138888888</v>
      </c>
      <c r="O584">
        <f t="shared" si="116"/>
        <v>0</v>
      </c>
      <c r="P584">
        <f t="shared" si="117"/>
        <v>5.130933027777778</v>
      </c>
      <c r="Q584">
        <f>SUM($P$2:P584)-SUM($O$2:O584)+SUM($R$2:R583)</f>
        <v>15.82011118055425</v>
      </c>
      <c r="R584">
        <f t="shared" si="118"/>
        <v>0</v>
      </c>
    </row>
    <row r="585" spans="1:18" x14ac:dyDescent="0.25">
      <c r="A585" s="12">
        <v>42588</v>
      </c>
      <c r="B585" s="13">
        <v>0.20662037037037037</v>
      </c>
      <c r="C585" s="13">
        <v>0.84805555555555556</v>
      </c>
      <c r="D585" s="14">
        <v>17.399999999999999</v>
      </c>
      <c r="E585" s="15">
        <v>87.9</v>
      </c>
      <c r="F585">
        <f t="shared" si="108"/>
        <v>8</v>
      </c>
      <c r="G585" s="6">
        <f t="shared" si="109"/>
        <v>15.394444444444444</v>
      </c>
      <c r="H585">
        <f t="shared" si="119"/>
        <v>900</v>
      </c>
      <c r="I585" s="18">
        <f t="shared" si="110"/>
        <v>0.121</v>
      </c>
      <c r="J585">
        <f t="shared" si="111"/>
        <v>8.3822749999999999</v>
      </c>
      <c r="K585">
        <f t="shared" si="112"/>
        <v>8.0277777777777795E-2</v>
      </c>
      <c r="L585" s="18">
        <f t="shared" si="113"/>
        <v>0.90000000000000036</v>
      </c>
      <c r="M585" s="17">
        <f t="shared" si="114"/>
        <v>5.7802777777777781</v>
      </c>
      <c r="N585" s="16">
        <f t="shared" si="115"/>
        <v>2.6019972222222219</v>
      </c>
      <c r="O585">
        <f t="shared" si="116"/>
        <v>0</v>
      </c>
      <c r="P585">
        <f t="shared" si="117"/>
        <v>0.52039944444444441</v>
      </c>
      <c r="Q585">
        <f>SUM($P$2:P585)-SUM($O$2:O585)+SUM($R$2:R584)</f>
        <v>16.340510624998842</v>
      </c>
      <c r="R585">
        <f t="shared" si="118"/>
        <v>0</v>
      </c>
    </row>
    <row r="586" spans="1:18" x14ac:dyDescent="0.25">
      <c r="A586" s="8">
        <v>42589</v>
      </c>
      <c r="B586" s="9">
        <v>0.20781250000000001</v>
      </c>
      <c r="C586" s="9">
        <v>0.84668981481481487</v>
      </c>
      <c r="D586" s="10">
        <v>16.100000000000001</v>
      </c>
      <c r="E586" s="11">
        <v>44.5</v>
      </c>
      <c r="F586">
        <f t="shared" si="108"/>
        <v>8</v>
      </c>
      <c r="G586" s="6">
        <f t="shared" si="109"/>
        <v>15.333055555555555</v>
      </c>
      <c r="H586">
        <f t="shared" si="119"/>
        <v>900</v>
      </c>
      <c r="I586" s="18">
        <f t="shared" si="110"/>
        <v>0.55499999999999994</v>
      </c>
      <c r="J586">
        <f t="shared" si="111"/>
        <v>38.294306249999991</v>
      </c>
      <c r="K586">
        <f t="shared" si="112"/>
        <v>8.3347222222222239E-2</v>
      </c>
      <c r="L586" s="18">
        <f t="shared" si="113"/>
        <v>1.2249999999999996</v>
      </c>
      <c r="M586" s="17">
        <f t="shared" si="114"/>
        <v>6.1083472222222213</v>
      </c>
      <c r="N586" s="16">
        <f t="shared" si="115"/>
        <v>32.18595902777777</v>
      </c>
      <c r="O586">
        <f t="shared" si="116"/>
        <v>0</v>
      </c>
      <c r="P586">
        <f t="shared" si="117"/>
        <v>6.4371918055555541</v>
      </c>
      <c r="Q586">
        <f>SUM($P$2:P586)-SUM($O$2:O586)+SUM($R$2:R585)</f>
        <v>22.7777024305542</v>
      </c>
      <c r="R586">
        <f t="shared" si="118"/>
        <v>0</v>
      </c>
    </row>
    <row r="587" spans="1:18" x14ac:dyDescent="0.25">
      <c r="A587" s="12">
        <v>42590</v>
      </c>
      <c r="B587" s="13">
        <v>0.20900462962962962</v>
      </c>
      <c r="C587" s="13">
        <v>0.84530092592592587</v>
      </c>
      <c r="D587" s="14">
        <v>19.899999999999999</v>
      </c>
      <c r="E587" s="15">
        <v>55.8</v>
      </c>
      <c r="F587">
        <f t="shared" si="108"/>
        <v>8</v>
      </c>
      <c r="G587" s="6">
        <f t="shared" si="109"/>
        <v>15.271111111111111</v>
      </c>
      <c r="H587">
        <f t="shared" si="119"/>
        <v>900</v>
      </c>
      <c r="I587" s="18">
        <f t="shared" si="110"/>
        <v>0.44200000000000006</v>
      </c>
      <c r="J587">
        <f t="shared" si="111"/>
        <v>30.374240000000004</v>
      </c>
      <c r="K587">
        <f t="shared" si="112"/>
        <v>8.6444444444444463E-2</v>
      </c>
      <c r="L587" s="18">
        <f t="shared" si="113"/>
        <v>0.27500000000000036</v>
      </c>
      <c r="M587" s="17">
        <f t="shared" si="114"/>
        <v>5.1614444444444443</v>
      </c>
      <c r="N587" s="16">
        <f t="shared" si="115"/>
        <v>25.212795555555559</v>
      </c>
      <c r="O587">
        <f t="shared" si="116"/>
        <v>0</v>
      </c>
      <c r="P587">
        <f t="shared" si="117"/>
        <v>5.0425591111111121</v>
      </c>
      <c r="Q587">
        <f>SUM($P$2:P587)-SUM($O$2:O587)+SUM($R$2:R586)</f>
        <v>27.820261541665332</v>
      </c>
      <c r="R587">
        <f t="shared" si="118"/>
        <v>0</v>
      </c>
    </row>
    <row r="588" spans="1:18" x14ac:dyDescent="0.25">
      <c r="A588" s="8">
        <v>42591</v>
      </c>
      <c r="B588" s="9">
        <v>0.21020833333333333</v>
      </c>
      <c r="C588" s="9">
        <v>0.84390046296296295</v>
      </c>
      <c r="D588" s="10">
        <v>17.600000000000001</v>
      </c>
      <c r="E588" s="11">
        <v>85.2</v>
      </c>
      <c r="F588">
        <f t="shared" si="108"/>
        <v>8</v>
      </c>
      <c r="G588" s="6">
        <f t="shared" si="109"/>
        <v>15.208611111111111</v>
      </c>
      <c r="H588">
        <f t="shared" si="119"/>
        <v>900</v>
      </c>
      <c r="I588" s="18">
        <f t="shared" si="110"/>
        <v>0.14800000000000002</v>
      </c>
      <c r="J588">
        <f t="shared" si="111"/>
        <v>10.128935000000002</v>
      </c>
      <c r="K588">
        <f t="shared" si="112"/>
        <v>8.9569444444444452E-2</v>
      </c>
      <c r="L588" s="18">
        <f t="shared" si="113"/>
        <v>0.84999999999999964</v>
      </c>
      <c r="M588" s="17">
        <f t="shared" si="114"/>
        <v>5.7395694444444443</v>
      </c>
      <c r="N588" s="16">
        <f t="shared" si="115"/>
        <v>4.3893655555555577</v>
      </c>
      <c r="O588">
        <f t="shared" si="116"/>
        <v>0</v>
      </c>
      <c r="P588">
        <f t="shared" si="117"/>
        <v>0.87787311111111155</v>
      </c>
      <c r="Q588">
        <f>SUM($P$2:P588)-SUM($O$2:O588)+SUM($R$2:R587)</f>
        <v>28.698134652776389</v>
      </c>
      <c r="R588">
        <f t="shared" si="118"/>
        <v>0</v>
      </c>
    </row>
    <row r="589" spans="1:18" x14ac:dyDescent="0.25">
      <c r="A589" s="12">
        <v>42592</v>
      </c>
      <c r="B589" s="13">
        <v>0.2114236111111111</v>
      </c>
      <c r="C589" s="13">
        <v>0.84247685185185184</v>
      </c>
      <c r="D589" s="14">
        <v>13.7</v>
      </c>
      <c r="E589" s="15">
        <v>88.7</v>
      </c>
      <c r="F589">
        <f t="shared" si="108"/>
        <v>8</v>
      </c>
      <c r="G589" s="6">
        <f t="shared" si="109"/>
        <v>15.145277777777778</v>
      </c>
      <c r="H589">
        <f t="shared" si="119"/>
        <v>900</v>
      </c>
      <c r="I589" s="18">
        <f t="shared" si="110"/>
        <v>0.11299999999999999</v>
      </c>
      <c r="J589">
        <f t="shared" si="111"/>
        <v>7.7013737499999992</v>
      </c>
      <c r="K589">
        <f t="shared" si="112"/>
        <v>9.2736111111111089E-2</v>
      </c>
      <c r="L589" s="18">
        <f t="shared" si="113"/>
        <v>1.8250000000000002</v>
      </c>
      <c r="M589" s="17">
        <f t="shared" si="114"/>
        <v>6.7177361111111109</v>
      </c>
      <c r="N589" s="16">
        <f t="shared" si="115"/>
        <v>0.98363763888888833</v>
      </c>
      <c r="O589">
        <f t="shared" si="116"/>
        <v>0</v>
      </c>
      <c r="P589">
        <f t="shared" si="117"/>
        <v>0.19672752777777769</v>
      </c>
      <c r="Q589">
        <f>SUM($P$2:P589)-SUM($O$2:O589)+SUM($R$2:R588)</f>
        <v>28.894862180554355</v>
      </c>
      <c r="R589">
        <f t="shared" si="118"/>
        <v>0</v>
      </c>
    </row>
    <row r="590" spans="1:18" x14ac:dyDescent="0.25">
      <c r="A590" s="8">
        <v>42593</v>
      </c>
      <c r="B590" s="9">
        <v>0.21262731481481481</v>
      </c>
      <c r="C590" s="9">
        <v>0.84104166666666669</v>
      </c>
      <c r="D590" s="10">
        <v>14.1</v>
      </c>
      <c r="E590" s="11">
        <v>50.3</v>
      </c>
      <c r="F590">
        <f t="shared" si="108"/>
        <v>8</v>
      </c>
      <c r="G590" s="6">
        <f t="shared" si="109"/>
        <v>15.081944444444446</v>
      </c>
      <c r="H590">
        <f t="shared" si="119"/>
        <v>900</v>
      </c>
      <c r="I590" s="18">
        <f t="shared" si="110"/>
        <v>0.497</v>
      </c>
      <c r="J590">
        <f t="shared" si="111"/>
        <v>33.730768750000003</v>
      </c>
      <c r="K590">
        <f t="shared" si="112"/>
        <v>9.5902777777777712E-2</v>
      </c>
      <c r="L590" s="18">
        <f t="shared" si="113"/>
        <v>1.7250000000000001</v>
      </c>
      <c r="M590" s="17">
        <f t="shared" si="114"/>
        <v>6.6209027777777774</v>
      </c>
      <c r="N590" s="16">
        <f t="shared" si="115"/>
        <v>27.109865972222224</v>
      </c>
      <c r="O590">
        <f t="shared" si="116"/>
        <v>0</v>
      </c>
      <c r="P590">
        <f t="shared" si="117"/>
        <v>5.4219731944444449</v>
      </c>
      <c r="Q590">
        <f>SUM($P$2:P590)-SUM($O$2:O590)+SUM($R$2:R589)</f>
        <v>34.316835374998846</v>
      </c>
      <c r="R590">
        <f t="shared" si="118"/>
        <v>0</v>
      </c>
    </row>
    <row r="591" spans="1:18" x14ac:dyDescent="0.25">
      <c r="A591" s="12">
        <v>42594</v>
      </c>
      <c r="B591" s="13">
        <v>0.21384259259259258</v>
      </c>
      <c r="C591" s="13">
        <v>0.83958333333333335</v>
      </c>
      <c r="D591" s="14">
        <v>14.3</v>
      </c>
      <c r="E591" s="15">
        <v>32.1</v>
      </c>
      <c r="F591">
        <f t="shared" si="108"/>
        <v>8</v>
      </c>
      <c r="G591" s="6">
        <f t="shared" si="109"/>
        <v>15.017777777777777</v>
      </c>
      <c r="H591">
        <f t="shared" si="119"/>
        <v>900</v>
      </c>
      <c r="I591" s="18">
        <f t="shared" si="110"/>
        <v>0.67900000000000005</v>
      </c>
      <c r="J591">
        <f t="shared" si="111"/>
        <v>45.88682</v>
      </c>
      <c r="K591">
        <f t="shared" si="112"/>
        <v>9.9111111111111136E-2</v>
      </c>
      <c r="L591" s="18">
        <f t="shared" si="113"/>
        <v>1.6749999999999998</v>
      </c>
      <c r="M591" s="17">
        <f t="shared" si="114"/>
        <v>6.5741111111111108</v>
      </c>
      <c r="N591" s="16">
        <f t="shared" si="115"/>
        <v>39.312708888888892</v>
      </c>
      <c r="O591">
        <f t="shared" si="116"/>
        <v>0</v>
      </c>
      <c r="P591">
        <f t="shared" si="117"/>
        <v>7.8625417777777784</v>
      </c>
      <c r="Q591">
        <f>SUM($P$2:P591)-SUM($O$2:O591)+SUM($R$2:R590)</f>
        <v>42.179377152776397</v>
      </c>
      <c r="R591">
        <f t="shared" si="118"/>
        <v>0</v>
      </c>
    </row>
    <row r="592" spans="1:18" x14ac:dyDescent="0.25">
      <c r="A592" s="8">
        <v>42595</v>
      </c>
      <c r="B592" s="9">
        <v>0.21505787037037036</v>
      </c>
      <c r="C592" s="9">
        <v>0.83812500000000001</v>
      </c>
      <c r="D592" s="10">
        <v>16.2</v>
      </c>
      <c r="E592" s="11">
        <v>70.099999999999994</v>
      </c>
      <c r="F592">
        <f t="shared" si="108"/>
        <v>8</v>
      </c>
      <c r="G592" s="6">
        <f t="shared" si="109"/>
        <v>14.953611111111112</v>
      </c>
      <c r="H592">
        <f t="shared" si="119"/>
        <v>900</v>
      </c>
      <c r="I592" s="18">
        <f t="shared" si="110"/>
        <v>0.29900000000000004</v>
      </c>
      <c r="J592">
        <f t="shared" si="111"/>
        <v>20.120083750000003</v>
      </c>
      <c r="K592">
        <f t="shared" si="112"/>
        <v>0.10231944444444439</v>
      </c>
      <c r="L592" s="18">
        <f t="shared" si="113"/>
        <v>1.2000000000000002</v>
      </c>
      <c r="M592" s="17">
        <f t="shared" si="114"/>
        <v>6.1023194444444444</v>
      </c>
      <c r="N592" s="16">
        <f t="shared" si="115"/>
        <v>14.017764305555559</v>
      </c>
      <c r="O592">
        <f t="shared" si="116"/>
        <v>0</v>
      </c>
      <c r="P592">
        <f t="shared" si="117"/>
        <v>2.803552861111112</v>
      </c>
      <c r="Q592">
        <f>SUM($P$2:P592)-SUM($O$2:O592)+SUM($R$2:R591)</f>
        <v>44.982930013887653</v>
      </c>
      <c r="R592">
        <f t="shared" si="118"/>
        <v>0</v>
      </c>
    </row>
    <row r="593" spans="1:18" x14ac:dyDescent="0.25">
      <c r="A593" s="12">
        <v>42596</v>
      </c>
      <c r="B593" s="13">
        <v>0.21627314814814816</v>
      </c>
      <c r="C593" s="13">
        <v>0.83664351851851848</v>
      </c>
      <c r="D593" s="14">
        <v>17.2</v>
      </c>
      <c r="E593" s="15" t="s">
        <v>57</v>
      </c>
      <c r="F593">
        <f t="shared" si="108"/>
        <v>8</v>
      </c>
      <c r="G593" s="6">
        <f t="shared" si="109"/>
        <v>14.888888888888889</v>
      </c>
      <c r="H593">
        <f t="shared" si="119"/>
        <v>900</v>
      </c>
      <c r="I593" s="18">
        <f t="shared" si="110"/>
        <v>0.44999999999999996</v>
      </c>
      <c r="J593">
        <f t="shared" si="111"/>
        <v>30.149999999999995</v>
      </c>
      <c r="K593">
        <f t="shared" si="112"/>
        <v>0.10555555555555554</v>
      </c>
      <c r="L593" s="18">
        <f t="shared" si="113"/>
        <v>0.95000000000000018</v>
      </c>
      <c r="M593" s="17">
        <f t="shared" si="114"/>
        <v>5.8555555555555552</v>
      </c>
      <c r="N593" s="16">
        <f t="shared" si="115"/>
        <v>24.294444444444441</v>
      </c>
      <c r="O593">
        <f t="shared" si="116"/>
        <v>0</v>
      </c>
      <c r="P593">
        <f t="shared" si="117"/>
        <v>4.8588888888888881</v>
      </c>
      <c r="Q593">
        <f>SUM($P$2:P593)-SUM($O$2:O593)+SUM($R$2:R592)</f>
        <v>49.841818902776595</v>
      </c>
      <c r="R593">
        <f t="shared" si="118"/>
        <v>0</v>
      </c>
    </row>
    <row r="594" spans="1:18" x14ac:dyDescent="0.25">
      <c r="A594" s="8">
        <v>42597</v>
      </c>
      <c r="B594" s="9">
        <v>0.2175</v>
      </c>
      <c r="C594" s="9">
        <v>0.83515046296296291</v>
      </c>
      <c r="D594" s="10">
        <v>15.1</v>
      </c>
      <c r="E594" s="11">
        <v>38.700000000000003</v>
      </c>
      <c r="F594">
        <f t="shared" si="108"/>
        <v>8</v>
      </c>
      <c r="G594" s="6">
        <f t="shared" si="109"/>
        <v>14.823611111111109</v>
      </c>
      <c r="H594">
        <f t="shared" si="119"/>
        <v>900</v>
      </c>
      <c r="I594" s="18">
        <f t="shared" si="110"/>
        <v>0.61299999999999999</v>
      </c>
      <c r="J594">
        <f t="shared" si="111"/>
        <v>40.890931249999987</v>
      </c>
      <c r="K594">
        <f t="shared" si="112"/>
        <v>0.10881944444444454</v>
      </c>
      <c r="L594" s="18">
        <f t="shared" si="113"/>
        <v>1.4750000000000001</v>
      </c>
      <c r="M594" s="17">
        <f t="shared" si="114"/>
        <v>6.3838194444444447</v>
      </c>
      <c r="N594" s="16">
        <f t="shared" si="115"/>
        <v>34.507111805555539</v>
      </c>
      <c r="O594">
        <f t="shared" si="116"/>
        <v>0</v>
      </c>
      <c r="P594">
        <f t="shared" si="117"/>
        <v>6.9014223611111083</v>
      </c>
      <c r="Q594">
        <f>SUM($P$2:P594)-SUM($O$2:O594)+SUM($R$2:R593)</f>
        <v>56.743241263887739</v>
      </c>
      <c r="R594">
        <f t="shared" si="118"/>
        <v>0</v>
      </c>
    </row>
    <row r="595" spans="1:18" x14ac:dyDescent="0.25">
      <c r="A595" s="12">
        <v>42598</v>
      </c>
      <c r="B595" s="13">
        <v>0.21871527777777777</v>
      </c>
      <c r="C595" s="13">
        <v>0.83363425925925927</v>
      </c>
      <c r="D595" s="14">
        <v>14.6</v>
      </c>
      <c r="E595" s="15">
        <v>66.599999999999994</v>
      </c>
      <c r="F595">
        <f t="shared" si="108"/>
        <v>8</v>
      </c>
      <c r="G595" s="6">
        <f t="shared" si="109"/>
        <v>14.758055555555556</v>
      </c>
      <c r="H595">
        <f t="shared" si="119"/>
        <v>900</v>
      </c>
      <c r="I595" s="18">
        <f t="shared" si="110"/>
        <v>0.33400000000000007</v>
      </c>
      <c r="J595">
        <f t="shared" si="111"/>
        <v>22.181357500000004</v>
      </c>
      <c r="K595">
        <f t="shared" si="112"/>
        <v>0.1120972222222222</v>
      </c>
      <c r="L595" s="18">
        <f t="shared" si="113"/>
        <v>1.6</v>
      </c>
      <c r="M595" s="17">
        <f t="shared" si="114"/>
        <v>6.5120972222222218</v>
      </c>
      <c r="N595" s="16">
        <f t="shared" si="115"/>
        <v>15.669260277777783</v>
      </c>
      <c r="O595">
        <f t="shared" si="116"/>
        <v>0</v>
      </c>
      <c r="P595">
        <f t="shared" si="117"/>
        <v>3.1338520555555567</v>
      </c>
      <c r="Q595">
        <f>SUM($P$2:P595)-SUM($O$2:O595)+SUM($R$2:R594)</f>
        <v>59.877093319443247</v>
      </c>
      <c r="R595">
        <f t="shared" si="118"/>
        <v>0</v>
      </c>
    </row>
    <row r="596" spans="1:18" x14ac:dyDescent="0.25">
      <c r="A596" s="8">
        <v>42599</v>
      </c>
      <c r="B596" s="9">
        <v>0.21994212962962964</v>
      </c>
      <c r="C596" s="9">
        <v>0.83211805555555551</v>
      </c>
      <c r="D596" s="10">
        <v>12.9</v>
      </c>
      <c r="E596" s="11">
        <v>64.7</v>
      </c>
      <c r="F596">
        <f t="shared" si="108"/>
        <v>8</v>
      </c>
      <c r="G596" s="6">
        <f t="shared" si="109"/>
        <v>14.69222222222222</v>
      </c>
      <c r="H596">
        <f t="shared" si="119"/>
        <v>900</v>
      </c>
      <c r="I596" s="18">
        <f t="shared" si="110"/>
        <v>0.35299999999999998</v>
      </c>
      <c r="J596">
        <f t="shared" si="111"/>
        <v>23.338594999999994</v>
      </c>
      <c r="K596">
        <f t="shared" si="112"/>
        <v>0.11538888888888899</v>
      </c>
      <c r="L596" s="18">
        <f t="shared" si="113"/>
        <v>2.0249999999999999</v>
      </c>
      <c r="M596" s="17">
        <f t="shared" si="114"/>
        <v>6.9403888888888883</v>
      </c>
      <c r="N596" s="16">
        <f t="shared" si="115"/>
        <v>16.398206111111108</v>
      </c>
      <c r="O596">
        <f t="shared" si="116"/>
        <v>0</v>
      </c>
      <c r="P596">
        <f t="shared" si="117"/>
        <v>3.2796412222222218</v>
      </c>
      <c r="Q596">
        <f>SUM($P$2:P596)-SUM($O$2:O596)+SUM($R$2:R595)</f>
        <v>63.156734541665173</v>
      </c>
      <c r="R596">
        <f t="shared" si="118"/>
        <v>0</v>
      </c>
    </row>
    <row r="597" spans="1:18" x14ac:dyDescent="0.25">
      <c r="A597" s="12">
        <v>42600</v>
      </c>
      <c r="B597" s="13">
        <v>0.22115740740740741</v>
      </c>
      <c r="C597" s="13">
        <v>0.83059027777777783</v>
      </c>
      <c r="D597" s="14">
        <v>14.4</v>
      </c>
      <c r="E597" s="15">
        <v>89.1</v>
      </c>
      <c r="F597">
        <f t="shared" si="108"/>
        <v>8</v>
      </c>
      <c r="G597" s="6">
        <f t="shared" si="109"/>
        <v>14.62638888888889</v>
      </c>
      <c r="H597">
        <f t="shared" si="119"/>
        <v>900</v>
      </c>
      <c r="I597" s="18">
        <f t="shared" si="110"/>
        <v>0.1090000000000001</v>
      </c>
      <c r="J597">
        <f t="shared" si="111"/>
        <v>7.1742437500000058</v>
      </c>
      <c r="K597">
        <f t="shared" si="112"/>
        <v>0.1186805555555555</v>
      </c>
      <c r="L597" s="18">
        <f t="shared" si="113"/>
        <v>1.65</v>
      </c>
      <c r="M597" s="17">
        <f t="shared" si="114"/>
        <v>6.5686805555555559</v>
      </c>
      <c r="N597" s="16">
        <f t="shared" si="115"/>
        <v>0.60556319444444995</v>
      </c>
      <c r="O597">
        <f t="shared" si="116"/>
        <v>0</v>
      </c>
      <c r="P597">
        <f t="shared" si="117"/>
        <v>0.12111263888889</v>
      </c>
      <c r="Q597">
        <f>SUM($P$2:P597)-SUM($O$2:O597)+SUM($R$2:R596)</f>
        <v>63.27784718055409</v>
      </c>
      <c r="R597">
        <f t="shared" si="118"/>
        <v>0</v>
      </c>
    </row>
    <row r="598" spans="1:18" x14ac:dyDescent="0.25">
      <c r="A598" s="8">
        <v>42601</v>
      </c>
      <c r="B598" s="9">
        <v>0.22238425925925925</v>
      </c>
      <c r="C598" s="9">
        <v>0.82903935185185185</v>
      </c>
      <c r="D598" s="10" t="s">
        <v>29</v>
      </c>
      <c r="E598" s="11">
        <v>49.6</v>
      </c>
      <c r="F598">
        <f t="shared" si="108"/>
        <v>8</v>
      </c>
      <c r="G598" s="6">
        <f t="shared" si="109"/>
        <v>14.559722222222224</v>
      </c>
      <c r="H598">
        <f t="shared" si="119"/>
        <v>900</v>
      </c>
      <c r="I598" s="18">
        <f t="shared" si="110"/>
        <v>0.504</v>
      </c>
      <c r="J598">
        <f t="shared" si="111"/>
        <v>33.021450000000002</v>
      </c>
      <c r="K598">
        <f t="shared" si="112"/>
        <v>0.12201388888888882</v>
      </c>
      <c r="L598" s="18">
        <f t="shared" si="113"/>
        <v>0</v>
      </c>
      <c r="M598" s="17">
        <f t="shared" si="114"/>
        <v>4.9220138888888885</v>
      </c>
      <c r="N598" s="16">
        <f t="shared" si="115"/>
        <v>28.099436111111114</v>
      </c>
      <c r="O598">
        <f t="shared" si="116"/>
        <v>0</v>
      </c>
      <c r="P598">
        <f t="shared" si="117"/>
        <v>5.6198872222222231</v>
      </c>
      <c r="Q598">
        <f>SUM($P$2:P598)-SUM($O$2:O598)+SUM($R$2:R597)</f>
        <v>68.897734402776223</v>
      </c>
      <c r="R598">
        <f t="shared" si="118"/>
        <v>0</v>
      </c>
    </row>
    <row r="599" spans="1:18" x14ac:dyDescent="0.25">
      <c r="A599" s="12">
        <v>42602</v>
      </c>
      <c r="B599" s="13">
        <v>0.22361111111111112</v>
      </c>
      <c r="C599" s="13">
        <v>0.82748842592592597</v>
      </c>
      <c r="D599" s="14">
        <v>19.5</v>
      </c>
      <c r="E599" s="15">
        <v>39.9</v>
      </c>
      <c r="F599">
        <f t="shared" si="108"/>
        <v>8</v>
      </c>
      <c r="G599" s="6">
        <f t="shared" si="109"/>
        <v>14.493055555555557</v>
      </c>
      <c r="H599">
        <f t="shared" si="119"/>
        <v>900</v>
      </c>
      <c r="I599" s="18">
        <f t="shared" si="110"/>
        <v>0.60099999999999998</v>
      </c>
      <c r="J599">
        <f t="shared" si="111"/>
        <v>39.196468750000001</v>
      </c>
      <c r="K599">
        <f t="shared" si="112"/>
        <v>0.12534722222222214</v>
      </c>
      <c r="L599" s="18">
        <f t="shared" si="113"/>
        <v>0.375</v>
      </c>
      <c r="M599" s="17">
        <f t="shared" si="114"/>
        <v>5.3003472222222223</v>
      </c>
      <c r="N599" s="16">
        <f t="shared" si="115"/>
        <v>33.89612152777778</v>
      </c>
      <c r="O599">
        <f t="shared" si="116"/>
        <v>0</v>
      </c>
      <c r="P599">
        <f t="shared" si="117"/>
        <v>6.7792243055555561</v>
      </c>
      <c r="Q599">
        <f>SUM($P$2:P599)-SUM($O$2:O599)+SUM($R$2:R598)</f>
        <v>75.676958708331767</v>
      </c>
      <c r="R599">
        <f t="shared" si="118"/>
        <v>0</v>
      </c>
    </row>
    <row r="600" spans="1:18" x14ac:dyDescent="0.25">
      <c r="A600" s="8">
        <v>42603</v>
      </c>
      <c r="B600" s="9">
        <v>0.22483796296296296</v>
      </c>
      <c r="C600" s="9">
        <v>0.8259143518518518</v>
      </c>
      <c r="D600" s="10">
        <v>20.7</v>
      </c>
      <c r="E600" s="11">
        <v>80.5</v>
      </c>
      <c r="F600">
        <f t="shared" si="108"/>
        <v>8</v>
      </c>
      <c r="G600" s="6">
        <f t="shared" si="109"/>
        <v>14.425833333333332</v>
      </c>
      <c r="H600">
        <f t="shared" si="119"/>
        <v>900</v>
      </c>
      <c r="I600" s="18">
        <f t="shared" si="110"/>
        <v>0.19499999999999995</v>
      </c>
      <c r="J600">
        <f t="shared" si="111"/>
        <v>12.658668749999995</v>
      </c>
      <c r="K600">
        <f t="shared" si="112"/>
        <v>0.12870833333333342</v>
      </c>
      <c r="L600" s="18">
        <f t="shared" si="113"/>
        <v>7.5000000000000164E-2</v>
      </c>
      <c r="M600" s="17">
        <f t="shared" si="114"/>
        <v>5.003708333333333</v>
      </c>
      <c r="N600" s="16">
        <f t="shared" si="115"/>
        <v>7.654960416666662</v>
      </c>
      <c r="O600">
        <f t="shared" si="116"/>
        <v>0</v>
      </c>
      <c r="P600">
        <f t="shared" si="117"/>
        <v>1.5309920833333326</v>
      </c>
      <c r="Q600">
        <f>SUM($P$2:P600)-SUM($O$2:O600)+SUM($R$2:R599)</f>
        <v>77.207950791665098</v>
      </c>
      <c r="R600">
        <f t="shared" si="118"/>
        <v>0</v>
      </c>
    </row>
    <row r="601" spans="1:18" x14ac:dyDescent="0.25">
      <c r="A601" s="12">
        <v>42604</v>
      </c>
      <c r="B601" s="13">
        <v>0.2260648148148148</v>
      </c>
      <c r="C601" s="13">
        <v>0.82434027777777774</v>
      </c>
      <c r="D601" s="14">
        <v>17.3</v>
      </c>
      <c r="E601" s="15">
        <v>92.9</v>
      </c>
      <c r="F601">
        <f t="shared" si="108"/>
        <v>8</v>
      </c>
      <c r="G601" s="6">
        <f t="shared" si="109"/>
        <v>14.358611111111111</v>
      </c>
      <c r="H601">
        <f t="shared" si="119"/>
        <v>900</v>
      </c>
      <c r="I601" s="18">
        <f t="shared" si="110"/>
        <v>7.0999999999999952E-2</v>
      </c>
      <c r="J601">
        <f t="shared" si="111"/>
        <v>4.587576249999997</v>
      </c>
      <c r="K601">
        <f t="shared" si="112"/>
        <v>0.13206944444444443</v>
      </c>
      <c r="L601" s="18">
        <f t="shared" si="113"/>
        <v>0.92499999999999982</v>
      </c>
      <c r="M601" s="17">
        <f t="shared" si="114"/>
        <v>5.857069444444444</v>
      </c>
      <c r="N601" s="16">
        <f t="shared" si="115"/>
        <v>-1.269493194444447</v>
      </c>
      <c r="O601">
        <f t="shared" si="116"/>
        <v>0.63474659722222349</v>
      </c>
      <c r="P601">
        <f t="shared" si="117"/>
        <v>0</v>
      </c>
      <c r="Q601">
        <f>SUM($P$2:P601)-SUM($O$2:O601)+SUM($R$2:R600)</f>
        <v>76.573204194442951</v>
      </c>
      <c r="R601">
        <f t="shared" si="118"/>
        <v>0</v>
      </c>
    </row>
    <row r="602" spans="1:18" x14ac:dyDescent="0.25">
      <c r="A602" s="8">
        <v>42605</v>
      </c>
      <c r="B602" s="9">
        <v>0.22729166666666667</v>
      </c>
      <c r="C602" s="9">
        <v>0.82275462962962964</v>
      </c>
      <c r="D602" s="10">
        <v>17.2</v>
      </c>
      <c r="E602" s="11" t="s">
        <v>58</v>
      </c>
      <c r="F602">
        <f t="shared" si="108"/>
        <v>8</v>
      </c>
      <c r="G602" s="6">
        <f t="shared" si="109"/>
        <v>14.29111111111111</v>
      </c>
      <c r="H602">
        <f t="shared" si="119"/>
        <v>900</v>
      </c>
      <c r="I602" s="18">
        <f t="shared" si="110"/>
        <v>0.4</v>
      </c>
      <c r="J602">
        <f t="shared" si="111"/>
        <v>25.724</v>
      </c>
      <c r="K602">
        <f t="shared" si="112"/>
        <v>0.13544444444444448</v>
      </c>
      <c r="L602" s="18">
        <f t="shared" si="113"/>
        <v>0.95000000000000018</v>
      </c>
      <c r="M602" s="17">
        <f t="shared" si="114"/>
        <v>5.8854444444444445</v>
      </c>
      <c r="N602" s="16">
        <f t="shared" si="115"/>
        <v>19.838555555555555</v>
      </c>
      <c r="O602">
        <f t="shared" si="116"/>
        <v>0</v>
      </c>
      <c r="P602">
        <f t="shared" si="117"/>
        <v>3.967711111111111</v>
      </c>
      <c r="Q602">
        <f>SUM($P$2:P602)-SUM($O$2:O602)+SUM($R$2:R601)</f>
        <v>80.540915305554108</v>
      </c>
      <c r="R602">
        <f t="shared" si="118"/>
        <v>0</v>
      </c>
    </row>
    <row r="603" spans="1:18" x14ac:dyDescent="0.25">
      <c r="A603" s="12">
        <v>42606</v>
      </c>
      <c r="B603" s="13">
        <v>0.22851851851851851</v>
      </c>
      <c r="C603" s="13">
        <v>0.82115740740740739</v>
      </c>
      <c r="D603" s="14">
        <v>17.7</v>
      </c>
      <c r="E603" s="15" t="s">
        <v>15</v>
      </c>
      <c r="F603">
        <f t="shared" si="108"/>
        <v>8</v>
      </c>
      <c r="G603" s="6">
        <f t="shared" si="109"/>
        <v>14.223333333333334</v>
      </c>
      <c r="H603">
        <f t="shared" si="119"/>
        <v>900</v>
      </c>
      <c r="I603" s="18">
        <f t="shared" si="110"/>
        <v>0.38</v>
      </c>
      <c r="J603">
        <f t="shared" si="111"/>
        <v>24.321900000000003</v>
      </c>
      <c r="K603">
        <f t="shared" si="112"/>
        <v>0.13883333333333328</v>
      </c>
      <c r="L603" s="18">
        <f t="shared" si="113"/>
        <v>0.82500000000000018</v>
      </c>
      <c r="M603" s="17">
        <f t="shared" si="114"/>
        <v>5.7638333333333334</v>
      </c>
      <c r="N603" s="16">
        <f t="shared" si="115"/>
        <v>18.558066666666669</v>
      </c>
      <c r="O603">
        <f t="shared" si="116"/>
        <v>0</v>
      </c>
      <c r="P603">
        <f t="shared" si="117"/>
        <v>3.7116133333333341</v>
      </c>
      <c r="Q603">
        <f>SUM($P$2:P603)-SUM($O$2:O603)+SUM($R$2:R602)</f>
        <v>84.252528638887497</v>
      </c>
      <c r="R603">
        <f t="shared" si="118"/>
        <v>0</v>
      </c>
    </row>
    <row r="604" spans="1:18" x14ac:dyDescent="0.25">
      <c r="A604" s="8">
        <v>42607</v>
      </c>
      <c r="B604" s="9">
        <v>0.22974537037037038</v>
      </c>
      <c r="C604" s="9">
        <v>0.8195486111111111</v>
      </c>
      <c r="D604" s="10">
        <v>18.100000000000001</v>
      </c>
      <c r="E604" s="11">
        <v>9.6999999999999993</v>
      </c>
      <c r="F604">
        <f t="shared" si="108"/>
        <v>8</v>
      </c>
      <c r="G604" s="6">
        <f t="shared" si="109"/>
        <v>14.155277777777778</v>
      </c>
      <c r="H604">
        <f t="shared" si="119"/>
        <v>900</v>
      </c>
      <c r="I604" s="18">
        <f t="shared" si="110"/>
        <v>0.90300000000000002</v>
      </c>
      <c r="J604">
        <f t="shared" si="111"/>
        <v>57.519971250000005</v>
      </c>
      <c r="K604">
        <f t="shared" si="112"/>
        <v>0.14223611111111109</v>
      </c>
      <c r="L604" s="18">
        <f t="shared" si="113"/>
        <v>0.72499999999999964</v>
      </c>
      <c r="M604" s="17">
        <f t="shared" si="114"/>
        <v>5.6672361111111105</v>
      </c>
      <c r="N604" s="16">
        <f t="shared" si="115"/>
        <v>51.852735138888896</v>
      </c>
      <c r="O604">
        <f t="shared" si="116"/>
        <v>0</v>
      </c>
      <c r="P604">
        <f t="shared" si="117"/>
        <v>10.37054702777778</v>
      </c>
      <c r="Q604">
        <f>SUM($P$2:P604)-SUM($O$2:O604)+SUM($R$2:R603)</f>
        <v>94.623075666665272</v>
      </c>
      <c r="R604">
        <f t="shared" si="118"/>
        <v>0</v>
      </c>
    </row>
    <row r="605" spans="1:18" x14ac:dyDescent="0.25">
      <c r="A605" s="12">
        <v>42608</v>
      </c>
      <c r="B605" s="13">
        <v>0.23096064814814815</v>
      </c>
      <c r="C605" s="13">
        <v>0.81792824074074078</v>
      </c>
      <c r="D605" s="14">
        <v>20.3</v>
      </c>
      <c r="E605" s="15">
        <v>0.8</v>
      </c>
      <c r="F605">
        <f t="shared" si="108"/>
        <v>8</v>
      </c>
      <c r="G605" s="6">
        <f t="shared" si="109"/>
        <v>14.087222222222222</v>
      </c>
      <c r="H605">
        <f t="shared" si="119"/>
        <v>900</v>
      </c>
      <c r="I605" s="18">
        <f t="shared" si="110"/>
        <v>0.99199999999999999</v>
      </c>
      <c r="J605">
        <f t="shared" si="111"/>
        <v>62.885359999999999</v>
      </c>
      <c r="K605">
        <f t="shared" si="112"/>
        <v>0.1456388888888889</v>
      </c>
      <c r="L605" s="18">
        <f t="shared" si="113"/>
        <v>0.17499999999999982</v>
      </c>
      <c r="M605" s="17">
        <f t="shared" si="114"/>
        <v>5.1206388888888883</v>
      </c>
      <c r="N605" s="16">
        <f t="shared" si="115"/>
        <v>57.764721111111108</v>
      </c>
      <c r="O605">
        <f t="shared" si="116"/>
        <v>0</v>
      </c>
      <c r="P605">
        <f t="shared" si="117"/>
        <v>11.552944222222223</v>
      </c>
      <c r="Q605">
        <f>SUM($P$2:P605)-SUM($O$2:O605)+SUM($R$2:R604)</f>
        <v>106.17601988888759</v>
      </c>
      <c r="R605">
        <f t="shared" si="118"/>
        <v>0</v>
      </c>
    </row>
    <row r="606" spans="1:18" x14ac:dyDescent="0.25">
      <c r="A606" s="8">
        <v>42609</v>
      </c>
      <c r="B606" s="9">
        <v>0.23218749999999999</v>
      </c>
      <c r="C606" s="9">
        <v>0.81630787037037034</v>
      </c>
      <c r="D606" s="10">
        <v>21.9</v>
      </c>
      <c r="E606" s="11">
        <v>1.2</v>
      </c>
      <c r="F606">
        <f t="shared" si="108"/>
        <v>8</v>
      </c>
      <c r="G606" s="6">
        <f t="shared" si="109"/>
        <v>14.018888888888888</v>
      </c>
      <c r="H606">
        <f t="shared" si="119"/>
        <v>900</v>
      </c>
      <c r="I606" s="18">
        <f t="shared" si="110"/>
        <v>0.98799999999999999</v>
      </c>
      <c r="J606">
        <f t="shared" si="111"/>
        <v>62.327979999999997</v>
      </c>
      <c r="K606">
        <f t="shared" si="112"/>
        <v>0.14905555555555561</v>
      </c>
      <c r="L606" s="18">
        <f t="shared" si="113"/>
        <v>0</v>
      </c>
      <c r="M606" s="17">
        <f t="shared" si="114"/>
        <v>4.9490555555555558</v>
      </c>
      <c r="N606" s="16">
        <f t="shared" si="115"/>
        <v>57.378924444444444</v>
      </c>
      <c r="O606">
        <f t="shared" si="116"/>
        <v>0</v>
      </c>
      <c r="P606">
        <f t="shared" si="117"/>
        <v>11.475784888888889</v>
      </c>
      <c r="Q606">
        <f>SUM($P$2:P606)-SUM($O$2:O606)+SUM($R$2:R605)</f>
        <v>117.65180477777653</v>
      </c>
      <c r="R606">
        <f t="shared" si="118"/>
        <v>0</v>
      </c>
    </row>
    <row r="607" spans="1:18" x14ac:dyDescent="0.25">
      <c r="A607" s="12">
        <v>42610</v>
      </c>
      <c r="B607" s="13">
        <v>0.23341435185185186</v>
      </c>
      <c r="C607" s="13">
        <v>0.81467592592592597</v>
      </c>
      <c r="D607" s="14">
        <v>21.1</v>
      </c>
      <c r="E607" s="15">
        <v>3.5</v>
      </c>
      <c r="F607">
        <f t="shared" si="108"/>
        <v>8</v>
      </c>
      <c r="G607" s="6">
        <f t="shared" si="109"/>
        <v>13.950277777777778</v>
      </c>
      <c r="H607">
        <f t="shared" si="119"/>
        <v>900</v>
      </c>
      <c r="I607" s="18">
        <f t="shared" si="110"/>
        <v>0.96499999999999997</v>
      </c>
      <c r="J607">
        <f t="shared" si="111"/>
        <v>60.579081249999994</v>
      </c>
      <c r="K607">
        <f t="shared" si="112"/>
        <v>0.15248611111111107</v>
      </c>
      <c r="L607" s="18">
        <f t="shared" si="113"/>
        <v>0</v>
      </c>
      <c r="M607" s="17">
        <f t="shared" si="114"/>
        <v>4.9524861111111109</v>
      </c>
      <c r="N607" s="16">
        <f t="shared" si="115"/>
        <v>55.626595138888881</v>
      </c>
      <c r="O607">
        <f t="shared" si="116"/>
        <v>0</v>
      </c>
      <c r="P607">
        <f t="shared" si="117"/>
        <v>11.125319027777778</v>
      </c>
      <c r="Q607">
        <f>SUM($P$2:P607)-SUM($O$2:O607)+SUM($R$2:R606)</f>
        <v>128.77712380555431</v>
      </c>
      <c r="R607">
        <f t="shared" si="118"/>
        <v>0</v>
      </c>
    </row>
    <row r="608" spans="1:18" x14ac:dyDescent="0.25">
      <c r="A608" s="8">
        <v>42611</v>
      </c>
      <c r="B608" s="9">
        <v>0.2346412037037037</v>
      </c>
      <c r="C608" s="9">
        <v>0.81303240740740745</v>
      </c>
      <c r="D608" s="10">
        <v>21.4</v>
      </c>
      <c r="E608" s="11">
        <v>40.299999999999997</v>
      </c>
      <c r="F608">
        <f t="shared" si="108"/>
        <v>8</v>
      </c>
      <c r="G608" s="6">
        <f t="shared" si="109"/>
        <v>13.881388888888891</v>
      </c>
      <c r="H608">
        <f t="shared" si="119"/>
        <v>900</v>
      </c>
      <c r="I608" s="18">
        <f t="shared" si="110"/>
        <v>0.59699999999999998</v>
      </c>
      <c r="J608">
        <f t="shared" si="111"/>
        <v>37.292351250000003</v>
      </c>
      <c r="K608">
        <f t="shared" si="112"/>
        <v>0.15593055555555546</v>
      </c>
      <c r="L608" s="18">
        <f t="shared" si="113"/>
        <v>0</v>
      </c>
      <c r="M608" s="17">
        <f t="shared" si="114"/>
        <v>4.9559305555555557</v>
      </c>
      <c r="N608" s="16">
        <f t="shared" si="115"/>
        <v>32.336420694444449</v>
      </c>
      <c r="O608">
        <f t="shared" si="116"/>
        <v>0</v>
      </c>
      <c r="P608">
        <f t="shared" si="117"/>
        <v>6.46728413888889</v>
      </c>
      <c r="Q608">
        <f>SUM($P$2:P608)-SUM($O$2:O608)+SUM($R$2:R607)</f>
        <v>135.24440794444331</v>
      </c>
      <c r="R608">
        <f t="shared" si="118"/>
        <v>0</v>
      </c>
    </row>
    <row r="609" spans="1:18" x14ac:dyDescent="0.25">
      <c r="A609" s="12">
        <v>42612</v>
      </c>
      <c r="B609" s="13">
        <v>0.23586805555555557</v>
      </c>
      <c r="C609" s="13">
        <v>0.81138888888888894</v>
      </c>
      <c r="D609" s="14" t="s">
        <v>31</v>
      </c>
      <c r="E609" s="15">
        <v>37.6</v>
      </c>
      <c r="F609">
        <f t="shared" si="108"/>
        <v>8</v>
      </c>
      <c r="G609" s="6">
        <f t="shared" si="109"/>
        <v>13.8125</v>
      </c>
      <c r="H609">
        <f t="shared" si="119"/>
        <v>900</v>
      </c>
      <c r="I609" s="18">
        <f t="shared" si="110"/>
        <v>0.624</v>
      </c>
      <c r="J609">
        <f t="shared" si="111"/>
        <v>38.785499999999999</v>
      </c>
      <c r="K609">
        <f t="shared" si="112"/>
        <v>0.15937499999999999</v>
      </c>
      <c r="L609" s="18">
        <f t="shared" si="113"/>
        <v>0</v>
      </c>
      <c r="M609" s="17">
        <f t="shared" si="114"/>
        <v>4.9593749999999996</v>
      </c>
      <c r="N609" s="16">
        <f t="shared" si="115"/>
        <v>33.826124999999998</v>
      </c>
      <c r="O609">
        <f t="shared" si="116"/>
        <v>0</v>
      </c>
      <c r="P609">
        <f t="shared" si="117"/>
        <v>6.765225</v>
      </c>
      <c r="Q609">
        <f>SUM($P$2:P609)-SUM($O$2:O609)+SUM($R$2:R608)</f>
        <v>142.00963294444341</v>
      </c>
      <c r="R609">
        <f t="shared" si="118"/>
        <v>0</v>
      </c>
    </row>
    <row r="610" spans="1:18" x14ac:dyDescent="0.25">
      <c r="A610" s="8">
        <v>42613</v>
      </c>
      <c r="B610" s="9">
        <v>0.23709490740740741</v>
      </c>
      <c r="C610" s="9">
        <v>0.80973379629629627</v>
      </c>
      <c r="D610" s="10">
        <v>15.5</v>
      </c>
      <c r="E610" s="11">
        <v>58.9</v>
      </c>
      <c r="F610">
        <f t="shared" si="108"/>
        <v>8</v>
      </c>
      <c r="G610" s="6">
        <f t="shared" si="109"/>
        <v>13.743333333333334</v>
      </c>
      <c r="H610">
        <f t="shared" si="119"/>
        <v>900</v>
      </c>
      <c r="I610" s="18">
        <f t="shared" si="110"/>
        <v>0.41100000000000003</v>
      </c>
      <c r="J610">
        <f t="shared" si="111"/>
        <v>25.418295000000001</v>
      </c>
      <c r="K610">
        <f t="shared" si="112"/>
        <v>0.16283333333333327</v>
      </c>
      <c r="L610" s="18">
        <f t="shared" si="113"/>
        <v>1.375</v>
      </c>
      <c r="M610" s="17">
        <f t="shared" si="114"/>
        <v>6.3378333333333332</v>
      </c>
      <c r="N610" s="16">
        <f t="shared" si="115"/>
        <v>19.080461666666668</v>
      </c>
      <c r="O610">
        <f t="shared" si="116"/>
        <v>0</v>
      </c>
      <c r="P610">
        <f t="shared" si="117"/>
        <v>3.8160923333333336</v>
      </c>
      <c r="Q610">
        <f>SUM($P$2:P610)-SUM($O$2:O610)+SUM($R$2:R609)</f>
        <v>145.82572527777666</v>
      </c>
      <c r="R610">
        <f t="shared" si="118"/>
        <v>-145.83000000000001</v>
      </c>
    </row>
    <row r="611" spans="1:18" x14ac:dyDescent="0.25">
      <c r="A611" s="12">
        <v>42614</v>
      </c>
      <c r="B611" s="13">
        <v>0.23832175925925925</v>
      </c>
      <c r="C611" s="13">
        <v>0.80806712962962968</v>
      </c>
      <c r="D611" s="14">
        <v>18.2</v>
      </c>
      <c r="E611" s="15">
        <v>15.5</v>
      </c>
      <c r="F611">
        <f t="shared" si="108"/>
        <v>9</v>
      </c>
      <c r="G611" s="6">
        <f t="shared" si="109"/>
        <v>13.673888888888889</v>
      </c>
      <c r="H611">
        <f t="shared" si="119"/>
        <v>800</v>
      </c>
      <c r="I611" s="18">
        <f t="shared" si="110"/>
        <v>0.84499999999999997</v>
      </c>
      <c r="J611">
        <f t="shared" si="111"/>
        <v>46.217744444444442</v>
      </c>
      <c r="K611">
        <f t="shared" si="112"/>
        <v>0.16630555555555554</v>
      </c>
      <c r="L611" s="18">
        <f t="shared" si="113"/>
        <v>0.70000000000000018</v>
      </c>
      <c r="M611" s="17">
        <f t="shared" si="114"/>
        <v>5.6663055555555557</v>
      </c>
      <c r="N611" s="16">
        <f t="shared" si="115"/>
        <v>40.551438888888889</v>
      </c>
      <c r="O611">
        <f t="shared" si="116"/>
        <v>0</v>
      </c>
      <c r="P611">
        <f t="shared" si="117"/>
        <v>8.1102877777777778</v>
      </c>
      <c r="Q611">
        <f>SUM($P$2:P611)-SUM($O$2:O611)+SUM($R$2:R610)</f>
        <v>8.1060130555545129</v>
      </c>
      <c r="R611">
        <f t="shared" si="118"/>
        <v>0</v>
      </c>
    </row>
    <row r="612" spans="1:18" x14ac:dyDescent="0.25">
      <c r="A612" s="8">
        <v>42615</v>
      </c>
      <c r="B612" s="9">
        <v>0.23953703703703705</v>
      </c>
      <c r="C612" s="9">
        <v>0.80640046296296297</v>
      </c>
      <c r="D612" s="10">
        <v>16.600000000000001</v>
      </c>
      <c r="E612" s="11">
        <v>30.6</v>
      </c>
      <c r="F612">
        <f t="shared" si="108"/>
        <v>9</v>
      </c>
      <c r="G612" s="6">
        <f t="shared" si="109"/>
        <v>13.604722222222223</v>
      </c>
      <c r="H612">
        <f t="shared" si="119"/>
        <v>800</v>
      </c>
      <c r="I612" s="18">
        <f t="shared" si="110"/>
        <v>0.69399999999999995</v>
      </c>
      <c r="J612">
        <f t="shared" si="111"/>
        <v>37.766708888888893</v>
      </c>
      <c r="K612">
        <f t="shared" si="112"/>
        <v>0.16976388888888883</v>
      </c>
      <c r="L612" s="18">
        <f t="shared" si="113"/>
        <v>1.0999999999999996</v>
      </c>
      <c r="M612" s="17">
        <f t="shared" si="114"/>
        <v>6.0697638888888878</v>
      </c>
      <c r="N612" s="16">
        <f t="shared" si="115"/>
        <v>31.696945000000007</v>
      </c>
      <c r="O612">
        <f t="shared" si="116"/>
        <v>0</v>
      </c>
      <c r="P612">
        <f t="shared" si="117"/>
        <v>6.3393890000000015</v>
      </c>
      <c r="Q612">
        <f>SUM($P$2:P612)-SUM($O$2:O612)+SUM($R$2:R611)</f>
        <v>14.445402055554496</v>
      </c>
      <c r="R612">
        <f t="shared" si="118"/>
        <v>0</v>
      </c>
    </row>
    <row r="613" spans="1:18" x14ac:dyDescent="0.25">
      <c r="A613" s="12">
        <v>42616</v>
      </c>
      <c r="B613" s="13">
        <v>0.24076388888888889</v>
      </c>
      <c r="C613" s="13">
        <v>0.80473379629629627</v>
      </c>
      <c r="D613" s="14">
        <v>17.2</v>
      </c>
      <c r="E613" s="15" t="s">
        <v>58</v>
      </c>
      <c r="F613">
        <f t="shared" si="108"/>
        <v>9</v>
      </c>
      <c r="G613" s="6">
        <f t="shared" si="109"/>
        <v>13.535277777777777</v>
      </c>
      <c r="H613">
        <f t="shared" si="119"/>
        <v>800</v>
      </c>
      <c r="I613" s="18">
        <f t="shared" si="110"/>
        <v>0.4</v>
      </c>
      <c r="J613">
        <f t="shared" si="111"/>
        <v>21.656444444444446</v>
      </c>
      <c r="K613">
        <f t="shared" si="112"/>
        <v>0.17323611111111115</v>
      </c>
      <c r="L613" s="18">
        <f t="shared" si="113"/>
        <v>0.95000000000000018</v>
      </c>
      <c r="M613" s="17">
        <f t="shared" si="114"/>
        <v>5.9232361111111116</v>
      </c>
      <c r="N613" s="16">
        <f t="shared" si="115"/>
        <v>15.733208333333334</v>
      </c>
      <c r="O613">
        <f t="shared" si="116"/>
        <v>0</v>
      </c>
      <c r="P613">
        <f t="shared" si="117"/>
        <v>3.146641666666667</v>
      </c>
      <c r="Q613">
        <f>SUM($P$2:P613)-SUM($O$2:O613)+SUM($R$2:R612)</f>
        <v>17.592043722221206</v>
      </c>
      <c r="R613">
        <f t="shared" si="118"/>
        <v>0</v>
      </c>
    </row>
    <row r="614" spans="1:18" x14ac:dyDescent="0.25">
      <c r="A614" s="8">
        <v>42617</v>
      </c>
      <c r="B614" s="9">
        <v>0.24199074074074073</v>
      </c>
      <c r="C614" s="9">
        <v>0.80305555555555552</v>
      </c>
      <c r="D614" s="10">
        <v>15.7</v>
      </c>
      <c r="E614" s="11" t="s">
        <v>14</v>
      </c>
      <c r="F614">
        <f t="shared" si="108"/>
        <v>9</v>
      </c>
      <c r="G614" s="6">
        <f t="shared" si="109"/>
        <v>13.465555555555554</v>
      </c>
      <c r="H614">
        <f t="shared" si="119"/>
        <v>800</v>
      </c>
      <c r="I614" s="18">
        <f t="shared" si="110"/>
        <v>8.9999999999999969E-2</v>
      </c>
      <c r="J614">
        <f t="shared" si="111"/>
        <v>4.8475999999999972</v>
      </c>
      <c r="K614">
        <f t="shared" si="112"/>
        <v>0.17672222222222231</v>
      </c>
      <c r="L614" s="18">
        <f t="shared" si="113"/>
        <v>1.3250000000000002</v>
      </c>
      <c r="M614" s="17">
        <f t="shared" si="114"/>
        <v>6.3017222222222227</v>
      </c>
      <c r="N614" s="16">
        <f t="shared" si="115"/>
        <v>-1.4541222222222254</v>
      </c>
      <c r="O614">
        <f t="shared" si="116"/>
        <v>0.72706111111111271</v>
      </c>
      <c r="P614">
        <f t="shared" si="117"/>
        <v>0</v>
      </c>
      <c r="Q614">
        <f>SUM($P$2:P614)-SUM($O$2:O614)+SUM($R$2:R613)</f>
        <v>16.864982611110008</v>
      </c>
      <c r="R614">
        <f t="shared" si="118"/>
        <v>0</v>
      </c>
    </row>
    <row r="615" spans="1:18" x14ac:dyDescent="0.25">
      <c r="A615" s="12">
        <v>42618</v>
      </c>
      <c r="B615" s="13">
        <v>0.24320601851851853</v>
      </c>
      <c r="C615" s="13">
        <v>0.80136574074074074</v>
      </c>
      <c r="D615" s="14">
        <v>15.3</v>
      </c>
      <c r="E615" s="15">
        <v>72.8</v>
      </c>
      <c r="F615">
        <f t="shared" si="108"/>
        <v>9</v>
      </c>
      <c r="G615" s="6">
        <f t="shared" si="109"/>
        <v>13.395833333333332</v>
      </c>
      <c r="H615">
        <f t="shared" si="119"/>
        <v>800</v>
      </c>
      <c r="I615" s="18">
        <f t="shared" si="110"/>
        <v>0.27200000000000002</v>
      </c>
      <c r="J615">
        <f t="shared" si="111"/>
        <v>14.574666666666666</v>
      </c>
      <c r="K615">
        <f t="shared" si="112"/>
        <v>0.18020833333333339</v>
      </c>
      <c r="L615" s="18">
        <f t="shared" si="113"/>
        <v>1.4249999999999998</v>
      </c>
      <c r="M615" s="17">
        <f t="shared" si="114"/>
        <v>6.4052083333333334</v>
      </c>
      <c r="N615" s="16">
        <f t="shared" si="115"/>
        <v>8.1694583333333313</v>
      </c>
      <c r="O615">
        <f t="shared" si="116"/>
        <v>0</v>
      </c>
      <c r="P615">
        <f t="shared" si="117"/>
        <v>1.6338916666666663</v>
      </c>
      <c r="Q615">
        <f>SUM($P$2:P615)-SUM($O$2:O615)+SUM($R$2:R614)</f>
        <v>18.498874277776849</v>
      </c>
      <c r="R615">
        <f t="shared" si="118"/>
        <v>0</v>
      </c>
    </row>
    <row r="616" spans="1:18" x14ac:dyDescent="0.25">
      <c r="A616" s="8">
        <v>42619</v>
      </c>
      <c r="B616" s="9">
        <v>0.24443287037037037</v>
      </c>
      <c r="C616" s="9">
        <v>0.79967592592592596</v>
      </c>
      <c r="D616" s="10">
        <v>15.5</v>
      </c>
      <c r="E616" s="11">
        <v>27.9</v>
      </c>
      <c r="F616">
        <f t="shared" si="108"/>
        <v>9</v>
      </c>
      <c r="G616" s="6">
        <f t="shared" si="109"/>
        <v>13.325833333333335</v>
      </c>
      <c r="H616">
        <f t="shared" si="119"/>
        <v>800</v>
      </c>
      <c r="I616" s="18">
        <f t="shared" si="110"/>
        <v>0.72100000000000009</v>
      </c>
      <c r="J616">
        <f t="shared" si="111"/>
        <v>38.431703333333346</v>
      </c>
      <c r="K616">
        <f t="shared" si="112"/>
        <v>0.18370833333333322</v>
      </c>
      <c r="L616" s="18">
        <f t="shared" si="113"/>
        <v>1.375</v>
      </c>
      <c r="M616" s="17">
        <f t="shared" si="114"/>
        <v>6.3587083333333334</v>
      </c>
      <c r="N616" s="16">
        <f t="shared" si="115"/>
        <v>32.072995000000013</v>
      </c>
      <c r="O616">
        <f t="shared" si="116"/>
        <v>0</v>
      </c>
      <c r="P616">
        <f t="shared" si="117"/>
        <v>6.4145990000000026</v>
      </c>
      <c r="Q616">
        <f>SUM($P$2:P616)-SUM($O$2:O616)+SUM($R$2:R615)</f>
        <v>24.913473277776575</v>
      </c>
      <c r="R616">
        <f t="shared" si="118"/>
        <v>0</v>
      </c>
    </row>
    <row r="617" spans="1:18" x14ac:dyDescent="0.25">
      <c r="A617" s="12">
        <v>42620</v>
      </c>
      <c r="B617" s="13">
        <v>0.24564814814814814</v>
      </c>
      <c r="C617" s="13">
        <v>0.79798611111111106</v>
      </c>
      <c r="D617" s="14">
        <v>16.5</v>
      </c>
      <c r="E617" s="15">
        <v>23.6</v>
      </c>
      <c r="F617">
        <f t="shared" si="108"/>
        <v>9</v>
      </c>
      <c r="G617" s="6">
        <f t="shared" si="109"/>
        <v>13.25611111111111</v>
      </c>
      <c r="H617">
        <f t="shared" si="119"/>
        <v>800</v>
      </c>
      <c r="I617" s="18">
        <f t="shared" si="110"/>
        <v>0.76400000000000001</v>
      </c>
      <c r="J617">
        <f t="shared" si="111"/>
        <v>40.510675555555551</v>
      </c>
      <c r="K617">
        <f t="shared" si="112"/>
        <v>0.1871944444444445</v>
      </c>
      <c r="L617" s="18">
        <f t="shared" si="113"/>
        <v>1.125</v>
      </c>
      <c r="M617" s="17">
        <f t="shared" si="114"/>
        <v>6.1121944444444445</v>
      </c>
      <c r="N617" s="16">
        <f t="shared" si="115"/>
        <v>34.39848111111111</v>
      </c>
      <c r="O617">
        <f t="shared" si="116"/>
        <v>0</v>
      </c>
      <c r="P617">
        <f t="shared" si="117"/>
        <v>6.879696222222222</v>
      </c>
      <c r="Q617">
        <f>SUM($P$2:P617)-SUM($O$2:O617)+SUM($R$2:R616)</f>
        <v>31.793169499998839</v>
      </c>
      <c r="R617">
        <f t="shared" si="118"/>
        <v>0</v>
      </c>
    </row>
    <row r="618" spans="1:18" x14ac:dyDescent="0.25">
      <c r="A618" s="8">
        <v>42621</v>
      </c>
      <c r="B618" s="9">
        <v>0.24687500000000001</v>
      </c>
      <c r="C618" s="9">
        <v>0.79629629629629628</v>
      </c>
      <c r="D618" s="10">
        <v>17.399999999999999</v>
      </c>
      <c r="E618" s="11">
        <v>8.9</v>
      </c>
      <c r="F618">
        <f t="shared" si="108"/>
        <v>9</v>
      </c>
      <c r="G618" s="6">
        <f t="shared" si="109"/>
        <v>13.186111111111112</v>
      </c>
      <c r="H618">
        <f t="shared" si="119"/>
        <v>800</v>
      </c>
      <c r="I618" s="18">
        <f t="shared" si="110"/>
        <v>0.91100000000000003</v>
      </c>
      <c r="J618">
        <f t="shared" si="111"/>
        <v>48.05018888888889</v>
      </c>
      <c r="K618">
        <f t="shared" si="112"/>
        <v>0.19069444444444439</v>
      </c>
      <c r="L618" s="18">
        <f t="shared" si="113"/>
        <v>0.90000000000000036</v>
      </c>
      <c r="M618" s="17">
        <f t="shared" si="114"/>
        <v>5.8906944444444447</v>
      </c>
      <c r="N618" s="16">
        <f t="shared" si="115"/>
        <v>42.159494444444448</v>
      </c>
      <c r="O618">
        <f t="shared" si="116"/>
        <v>0</v>
      </c>
      <c r="P618">
        <f t="shared" si="117"/>
        <v>8.4318988888888899</v>
      </c>
      <c r="Q618">
        <f>SUM($P$2:P618)-SUM($O$2:O618)+SUM($R$2:R617)</f>
        <v>40.225068388887848</v>
      </c>
      <c r="R618">
        <f t="shared" si="118"/>
        <v>0</v>
      </c>
    </row>
    <row r="619" spans="1:18" x14ac:dyDescent="0.25">
      <c r="A619" s="12">
        <v>42622</v>
      </c>
      <c r="B619" s="13">
        <v>0.24810185185185185</v>
      </c>
      <c r="C619" s="13">
        <v>0.79459490740740746</v>
      </c>
      <c r="D619" s="14">
        <v>18.899999999999999</v>
      </c>
      <c r="E619" s="15">
        <v>1.9</v>
      </c>
      <c r="F619">
        <f t="shared" si="108"/>
        <v>9</v>
      </c>
      <c r="G619" s="6">
        <f t="shared" si="109"/>
        <v>13.115833333333335</v>
      </c>
      <c r="H619">
        <f t="shared" si="119"/>
        <v>800</v>
      </c>
      <c r="I619" s="18">
        <f t="shared" si="110"/>
        <v>0.98099999999999998</v>
      </c>
      <c r="J619">
        <f t="shared" si="111"/>
        <v>51.466529999999999</v>
      </c>
      <c r="K619">
        <f t="shared" si="112"/>
        <v>0.19420833333333326</v>
      </c>
      <c r="L619" s="18">
        <f t="shared" si="113"/>
        <v>0.52500000000000036</v>
      </c>
      <c r="M619" s="17">
        <f t="shared" si="114"/>
        <v>5.5192083333333333</v>
      </c>
      <c r="N619" s="16">
        <f t="shared" si="115"/>
        <v>45.947321666666667</v>
      </c>
      <c r="O619">
        <f t="shared" si="116"/>
        <v>0</v>
      </c>
      <c r="P619">
        <f t="shared" si="117"/>
        <v>9.1894643333333335</v>
      </c>
      <c r="Q619">
        <f>SUM($P$2:P619)-SUM($O$2:O619)+SUM($R$2:R618)</f>
        <v>49.414532722220883</v>
      </c>
      <c r="R619">
        <f t="shared" si="118"/>
        <v>0</v>
      </c>
    </row>
    <row r="620" spans="1:18" x14ac:dyDescent="0.25">
      <c r="A620" s="8">
        <v>42623</v>
      </c>
      <c r="B620" s="9">
        <v>0.24931712962962962</v>
      </c>
      <c r="C620" s="9">
        <v>0.79289351851851853</v>
      </c>
      <c r="D620" s="10">
        <v>20.7</v>
      </c>
      <c r="E620" s="11">
        <v>22.1</v>
      </c>
      <c r="F620">
        <f t="shared" si="108"/>
        <v>9</v>
      </c>
      <c r="G620" s="6">
        <f t="shared" si="109"/>
        <v>13.045833333333334</v>
      </c>
      <c r="H620">
        <f t="shared" si="119"/>
        <v>800</v>
      </c>
      <c r="I620" s="18">
        <f t="shared" si="110"/>
        <v>0.77900000000000003</v>
      </c>
      <c r="J620">
        <f t="shared" si="111"/>
        <v>40.650816666666671</v>
      </c>
      <c r="K620">
        <f t="shared" si="112"/>
        <v>0.19770833333333329</v>
      </c>
      <c r="L620" s="18">
        <f t="shared" si="113"/>
        <v>7.5000000000000164E-2</v>
      </c>
      <c r="M620" s="17">
        <f t="shared" si="114"/>
        <v>5.0727083333333329</v>
      </c>
      <c r="N620" s="16">
        <f t="shared" si="115"/>
        <v>35.57810833333334</v>
      </c>
      <c r="O620">
        <f t="shared" si="116"/>
        <v>0</v>
      </c>
      <c r="P620">
        <f t="shared" si="117"/>
        <v>7.1156216666666685</v>
      </c>
      <c r="Q620">
        <f>SUM($P$2:P620)-SUM($O$2:O620)+SUM($R$2:R619)</f>
        <v>56.530154388887695</v>
      </c>
      <c r="R620">
        <f t="shared" si="118"/>
        <v>0</v>
      </c>
    </row>
    <row r="621" spans="1:18" x14ac:dyDescent="0.25">
      <c r="A621" s="12">
        <v>42624</v>
      </c>
      <c r="B621" s="13">
        <v>0.25054398148148149</v>
      </c>
      <c r="C621" s="13">
        <v>0.79118055555555555</v>
      </c>
      <c r="D621" s="14" t="s">
        <v>27</v>
      </c>
      <c r="E621" s="15">
        <v>21.7</v>
      </c>
      <c r="F621">
        <f t="shared" si="108"/>
        <v>9</v>
      </c>
      <c r="G621" s="6">
        <f t="shared" si="109"/>
        <v>12.975277777777777</v>
      </c>
      <c r="H621">
        <f t="shared" si="119"/>
        <v>800</v>
      </c>
      <c r="I621" s="18">
        <f t="shared" si="110"/>
        <v>0.78300000000000003</v>
      </c>
      <c r="J621">
        <f t="shared" si="111"/>
        <v>40.638570000000001</v>
      </c>
      <c r="K621">
        <f t="shared" si="112"/>
        <v>0.20123611111111117</v>
      </c>
      <c r="L621" s="18">
        <f t="shared" si="113"/>
        <v>0</v>
      </c>
      <c r="M621" s="17">
        <f t="shared" si="114"/>
        <v>5.001236111111111</v>
      </c>
      <c r="N621" s="16">
        <f t="shared" si="115"/>
        <v>35.63733388888889</v>
      </c>
      <c r="O621">
        <f t="shared" si="116"/>
        <v>0</v>
      </c>
      <c r="P621">
        <f t="shared" si="117"/>
        <v>7.1274667777777783</v>
      </c>
      <c r="Q621">
        <f>SUM($P$2:P621)-SUM($O$2:O621)+SUM($R$2:R620)</f>
        <v>63.657621166665194</v>
      </c>
      <c r="R621">
        <f t="shared" si="118"/>
        <v>0</v>
      </c>
    </row>
    <row r="622" spans="1:18" x14ac:dyDescent="0.25">
      <c r="A622" s="8">
        <v>42625</v>
      </c>
      <c r="B622" s="9">
        <v>0.25177083333333333</v>
      </c>
      <c r="C622" s="9">
        <v>0.78947916666666662</v>
      </c>
      <c r="D622" s="10">
        <v>19.2</v>
      </c>
      <c r="E622" s="11">
        <v>10.8</v>
      </c>
      <c r="F622">
        <f t="shared" si="108"/>
        <v>9</v>
      </c>
      <c r="G622" s="6">
        <f t="shared" si="109"/>
        <v>12.904999999999998</v>
      </c>
      <c r="H622">
        <f t="shared" si="119"/>
        <v>800</v>
      </c>
      <c r="I622" s="18">
        <f t="shared" si="110"/>
        <v>0.89200000000000002</v>
      </c>
      <c r="J622">
        <f t="shared" si="111"/>
        <v>46.045039999999993</v>
      </c>
      <c r="K622">
        <f t="shared" si="112"/>
        <v>0.20475000000000013</v>
      </c>
      <c r="L622" s="18">
        <f t="shared" si="113"/>
        <v>0.45000000000000018</v>
      </c>
      <c r="M622" s="17">
        <f t="shared" si="114"/>
        <v>5.4547499999999998</v>
      </c>
      <c r="N622" s="16">
        <f t="shared" si="115"/>
        <v>40.590289999999996</v>
      </c>
      <c r="O622">
        <f t="shared" si="116"/>
        <v>0</v>
      </c>
      <c r="P622">
        <f t="shared" si="117"/>
        <v>8.1180579999999996</v>
      </c>
      <c r="Q622">
        <f>SUM($P$2:P622)-SUM($O$2:O622)+SUM($R$2:R621)</f>
        <v>71.775679166665213</v>
      </c>
      <c r="R622">
        <f t="shared" si="118"/>
        <v>0</v>
      </c>
    </row>
    <row r="623" spans="1:18" x14ac:dyDescent="0.25">
      <c r="A623" s="12">
        <v>42626</v>
      </c>
      <c r="B623" s="13">
        <v>0.25298611111111113</v>
      </c>
      <c r="C623" s="13">
        <v>0.78776620370370365</v>
      </c>
      <c r="D623" s="14">
        <v>18.7</v>
      </c>
      <c r="E623" s="15">
        <v>10.8</v>
      </c>
      <c r="F623">
        <f t="shared" si="108"/>
        <v>9</v>
      </c>
      <c r="G623" s="6">
        <f t="shared" si="109"/>
        <v>12.83472222222222</v>
      </c>
      <c r="H623">
        <f t="shared" si="119"/>
        <v>800</v>
      </c>
      <c r="I623" s="18">
        <f t="shared" si="110"/>
        <v>0.89200000000000002</v>
      </c>
      <c r="J623">
        <f t="shared" si="111"/>
        <v>45.794288888888886</v>
      </c>
      <c r="K623">
        <f t="shared" si="112"/>
        <v>0.20826388888888897</v>
      </c>
      <c r="L623" s="18">
        <f t="shared" si="113"/>
        <v>0.57500000000000018</v>
      </c>
      <c r="M623" s="17">
        <f t="shared" si="114"/>
        <v>5.5832638888888892</v>
      </c>
      <c r="N623" s="16">
        <f t="shared" si="115"/>
        <v>40.211024999999999</v>
      </c>
      <c r="O623">
        <f t="shared" si="116"/>
        <v>0</v>
      </c>
      <c r="P623">
        <f t="shared" si="117"/>
        <v>8.0422050000000009</v>
      </c>
      <c r="Q623">
        <f>SUM($P$2:P623)-SUM($O$2:O623)+SUM($R$2:R622)</f>
        <v>79.817884166665408</v>
      </c>
      <c r="R623">
        <f t="shared" si="118"/>
        <v>0</v>
      </c>
    </row>
    <row r="624" spans="1:18" x14ac:dyDescent="0.25">
      <c r="A624" s="8">
        <v>42627</v>
      </c>
      <c r="B624" s="9">
        <v>0.25421296296296297</v>
      </c>
      <c r="C624" s="9">
        <v>0.78605324074074079</v>
      </c>
      <c r="D624" s="10">
        <v>15.2</v>
      </c>
      <c r="E624" s="11">
        <v>19.8</v>
      </c>
      <c r="F624">
        <f t="shared" si="108"/>
        <v>9</v>
      </c>
      <c r="G624" s="6">
        <f t="shared" si="109"/>
        <v>12.764166666666666</v>
      </c>
      <c r="H624">
        <f t="shared" si="119"/>
        <v>800</v>
      </c>
      <c r="I624" s="18">
        <f t="shared" si="110"/>
        <v>0.80200000000000005</v>
      </c>
      <c r="J624">
        <f t="shared" si="111"/>
        <v>40.947446666666671</v>
      </c>
      <c r="K624">
        <f t="shared" si="112"/>
        <v>0.21179166666666668</v>
      </c>
      <c r="L624" s="18">
        <f t="shared" si="113"/>
        <v>1.4500000000000002</v>
      </c>
      <c r="M624" s="17">
        <f t="shared" si="114"/>
        <v>6.4617916666666666</v>
      </c>
      <c r="N624" s="16">
        <f t="shared" si="115"/>
        <v>34.485655000000008</v>
      </c>
      <c r="O624">
        <f t="shared" si="116"/>
        <v>0</v>
      </c>
      <c r="P624">
        <f t="shared" si="117"/>
        <v>6.8971310000000017</v>
      </c>
      <c r="Q624">
        <f>SUM($P$2:P624)-SUM($O$2:O624)+SUM($R$2:R623)</f>
        <v>86.715015166665125</v>
      </c>
      <c r="R624">
        <f t="shared" si="118"/>
        <v>0</v>
      </c>
    </row>
    <row r="625" spans="1:18" x14ac:dyDescent="0.25">
      <c r="A625" s="12">
        <v>42628</v>
      </c>
      <c r="B625" s="13">
        <v>0.25543981481481481</v>
      </c>
      <c r="C625" s="13">
        <v>0.78434027777777782</v>
      </c>
      <c r="D625" s="14">
        <v>14.5</v>
      </c>
      <c r="E625" s="15">
        <v>1.9</v>
      </c>
      <c r="F625">
        <f t="shared" si="108"/>
        <v>9</v>
      </c>
      <c r="G625" s="6">
        <f t="shared" si="109"/>
        <v>12.693611111111112</v>
      </c>
      <c r="H625">
        <f t="shared" si="119"/>
        <v>800</v>
      </c>
      <c r="I625" s="18">
        <f t="shared" si="110"/>
        <v>0.98099999999999998</v>
      </c>
      <c r="J625">
        <f t="shared" si="111"/>
        <v>49.809730000000002</v>
      </c>
      <c r="K625">
        <f t="shared" si="112"/>
        <v>0.2153194444444444</v>
      </c>
      <c r="L625" s="18">
        <f t="shared" si="113"/>
        <v>1.625</v>
      </c>
      <c r="M625" s="17">
        <f t="shared" si="114"/>
        <v>6.6403194444444438</v>
      </c>
      <c r="N625" s="16">
        <f t="shared" si="115"/>
        <v>43.169410555555558</v>
      </c>
      <c r="O625">
        <f t="shared" si="116"/>
        <v>0</v>
      </c>
      <c r="P625">
        <f t="shared" si="117"/>
        <v>8.6338821111111113</v>
      </c>
      <c r="Q625">
        <f>SUM($P$2:P625)-SUM($O$2:O625)+SUM($R$2:R624)</f>
        <v>95.348897277776359</v>
      </c>
      <c r="R625">
        <f t="shared" si="118"/>
        <v>0</v>
      </c>
    </row>
    <row r="626" spans="1:18" x14ac:dyDescent="0.25">
      <c r="A626" s="8">
        <v>42629</v>
      </c>
      <c r="B626" s="9">
        <v>0.25665509259259262</v>
      </c>
      <c r="C626" s="9">
        <v>0.7826157407407407</v>
      </c>
      <c r="D626" s="10">
        <v>14.9</v>
      </c>
      <c r="E626" s="11" t="s">
        <v>17</v>
      </c>
      <c r="F626">
        <f t="shared" si="108"/>
        <v>9</v>
      </c>
      <c r="G626" s="6">
        <f t="shared" si="109"/>
        <v>12.623055555555553</v>
      </c>
      <c r="H626">
        <f t="shared" si="119"/>
        <v>800</v>
      </c>
      <c r="I626" s="18">
        <f t="shared" si="110"/>
        <v>0.95</v>
      </c>
      <c r="J626">
        <f t="shared" si="111"/>
        <v>47.967611111111104</v>
      </c>
      <c r="K626">
        <f t="shared" si="112"/>
        <v>0.21884722222222236</v>
      </c>
      <c r="L626" s="18">
        <f t="shared" si="113"/>
        <v>1.5249999999999999</v>
      </c>
      <c r="M626" s="17">
        <f t="shared" si="114"/>
        <v>6.5438472222222224</v>
      </c>
      <c r="N626" s="16">
        <f t="shared" si="115"/>
        <v>41.423763888888885</v>
      </c>
      <c r="O626">
        <f t="shared" si="116"/>
        <v>0</v>
      </c>
      <c r="P626">
        <f t="shared" si="117"/>
        <v>8.2847527777777774</v>
      </c>
      <c r="Q626">
        <f>SUM($P$2:P626)-SUM($O$2:O626)+SUM($R$2:R625)</f>
        <v>103.63365005555397</v>
      </c>
      <c r="R626">
        <f t="shared" si="118"/>
        <v>0</v>
      </c>
    </row>
    <row r="627" spans="1:18" x14ac:dyDescent="0.25">
      <c r="A627" s="12">
        <v>42630</v>
      </c>
      <c r="B627" s="13">
        <v>0.25788194444444446</v>
      </c>
      <c r="C627" s="13">
        <v>0.78090277777777772</v>
      </c>
      <c r="D627" s="14" t="s">
        <v>36</v>
      </c>
      <c r="E627" s="15">
        <v>33.700000000000003</v>
      </c>
      <c r="F627">
        <f t="shared" si="108"/>
        <v>9</v>
      </c>
      <c r="G627" s="6">
        <f t="shared" si="109"/>
        <v>12.552499999999998</v>
      </c>
      <c r="H627">
        <f t="shared" si="119"/>
        <v>800</v>
      </c>
      <c r="I627" s="18">
        <f t="shared" si="110"/>
        <v>0.66300000000000003</v>
      </c>
      <c r="J627">
        <f t="shared" si="111"/>
        <v>33.289229999999996</v>
      </c>
      <c r="K627">
        <f t="shared" si="112"/>
        <v>0.22237500000000007</v>
      </c>
      <c r="L627" s="18">
        <f t="shared" si="113"/>
        <v>0</v>
      </c>
      <c r="M627" s="17">
        <f t="shared" si="114"/>
        <v>5.0223750000000003</v>
      </c>
      <c r="N627" s="16">
        <f t="shared" si="115"/>
        <v>28.266854999999996</v>
      </c>
      <c r="O627">
        <f t="shared" si="116"/>
        <v>0</v>
      </c>
      <c r="P627">
        <f t="shared" si="117"/>
        <v>5.6533709999999999</v>
      </c>
      <c r="Q627">
        <f>SUM($P$2:P627)-SUM($O$2:O627)+SUM($R$2:R626)</f>
        <v>109.28702105555431</v>
      </c>
      <c r="R627">
        <f t="shared" si="118"/>
        <v>0</v>
      </c>
    </row>
    <row r="628" spans="1:18" x14ac:dyDescent="0.25">
      <c r="A628" s="8">
        <v>42631</v>
      </c>
      <c r="B628" s="9">
        <v>0.2591087962962963</v>
      </c>
      <c r="C628" s="9">
        <v>0.77918981481481486</v>
      </c>
      <c r="D628" s="10">
        <v>11.5</v>
      </c>
      <c r="E628" s="11">
        <v>22.8</v>
      </c>
      <c r="F628">
        <f t="shared" si="108"/>
        <v>9</v>
      </c>
      <c r="G628" s="6">
        <f t="shared" si="109"/>
        <v>12.481944444444444</v>
      </c>
      <c r="H628">
        <f t="shared" si="119"/>
        <v>800</v>
      </c>
      <c r="I628" s="18">
        <f t="shared" si="110"/>
        <v>0.77200000000000002</v>
      </c>
      <c r="J628">
        <f t="shared" si="111"/>
        <v>38.544244444444438</v>
      </c>
      <c r="K628">
        <f t="shared" si="112"/>
        <v>0.22590277777777776</v>
      </c>
      <c r="L628" s="18">
        <f t="shared" si="113"/>
        <v>2.375</v>
      </c>
      <c r="M628" s="17">
        <f t="shared" si="114"/>
        <v>7.4009027777777776</v>
      </c>
      <c r="N628" s="16">
        <f t="shared" si="115"/>
        <v>31.143341666666661</v>
      </c>
      <c r="O628">
        <f t="shared" si="116"/>
        <v>0</v>
      </c>
      <c r="P628">
        <f t="shared" si="117"/>
        <v>6.2286683333333324</v>
      </c>
      <c r="Q628">
        <f>SUM($P$2:P628)-SUM($O$2:O628)+SUM($R$2:R627)</f>
        <v>115.51568938888749</v>
      </c>
      <c r="R628">
        <f t="shared" si="118"/>
        <v>0</v>
      </c>
    </row>
    <row r="629" spans="1:18" x14ac:dyDescent="0.25">
      <c r="A629" s="12">
        <v>42632</v>
      </c>
      <c r="B629" s="13">
        <v>0.26033564814814814</v>
      </c>
      <c r="C629" s="13">
        <v>0.77746527777777774</v>
      </c>
      <c r="D629" s="14">
        <v>10.3</v>
      </c>
      <c r="E629" s="15">
        <v>65.099999999999994</v>
      </c>
      <c r="F629">
        <f t="shared" si="108"/>
        <v>9</v>
      </c>
      <c r="G629" s="6">
        <f t="shared" si="109"/>
        <v>12.411111111111111</v>
      </c>
      <c r="H629">
        <f t="shared" si="119"/>
        <v>800</v>
      </c>
      <c r="I629" s="18">
        <f t="shared" si="110"/>
        <v>0.34900000000000009</v>
      </c>
      <c r="J629">
        <f t="shared" si="111"/>
        <v>17.325911111111115</v>
      </c>
      <c r="K629">
        <f t="shared" si="112"/>
        <v>0.22944444444444442</v>
      </c>
      <c r="L629" s="18">
        <f t="shared" si="113"/>
        <v>2.6749999999999998</v>
      </c>
      <c r="M629" s="17">
        <f t="shared" si="114"/>
        <v>7.7044444444444444</v>
      </c>
      <c r="N629" s="16">
        <f t="shared" si="115"/>
        <v>9.6214666666666702</v>
      </c>
      <c r="O629">
        <f t="shared" si="116"/>
        <v>0</v>
      </c>
      <c r="P629">
        <f t="shared" si="117"/>
        <v>1.9242933333333341</v>
      </c>
      <c r="Q629">
        <f>SUM($P$2:P629)-SUM($O$2:O629)+SUM($R$2:R628)</f>
        <v>117.43998272222098</v>
      </c>
      <c r="R629">
        <f t="shared" si="118"/>
        <v>0</v>
      </c>
    </row>
    <row r="630" spans="1:18" x14ac:dyDescent="0.25">
      <c r="A630" s="8">
        <v>42633</v>
      </c>
      <c r="B630" s="9">
        <v>0.26156249999999998</v>
      </c>
      <c r="C630" s="9">
        <v>0.77575231481481477</v>
      </c>
      <c r="D630" s="10">
        <v>10.4</v>
      </c>
      <c r="E630" s="11">
        <v>73.2</v>
      </c>
      <c r="F630">
        <f t="shared" si="108"/>
        <v>9</v>
      </c>
      <c r="G630" s="6">
        <f t="shared" si="109"/>
        <v>12.340555555555554</v>
      </c>
      <c r="H630">
        <f t="shared" si="119"/>
        <v>800</v>
      </c>
      <c r="I630" s="18">
        <f t="shared" si="110"/>
        <v>0.26800000000000002</v>
      </c>
      <c r="J630">
        <f t="shared" si="111"/>
        <v>13.229075555555553</v>
      </c>
      <c r="K630">
        <f t="shared" si="112"/>
        <v>0.2329722222222223</v>
      </c>
      <c r="L630" s="18">
        <f t="shared" si="113"/>
        <v>2.65</v>
      </c>
      <c r="M630" s="17">
        <f t="shared" si="114"/>
        <v>7.6829722222222223</v>
      </c>
      <c r="N630" s="16">
        <f t="shared" si="115"/>
        <v>5.5461033333333312</v>
      </c>
      <c r="O630">
        <f t="shared" si="116"/>
        <v>0</v>
      </c>
      <c r="P630">
        <f t="shared" si="117"/>
        <v>1.1092206666666662</v>
      </c>
      <c r="Q630">
        <f>SUM($P$2:P630)-SUM($O$2:O630)+SUM($R$2:R629)</f>
        <v>118.54920338888769</v>
      </c>
      <c r="R630">
        <f t="shared" si="118"/>
        <v>0</v>
      </c>
    </row>
    <row r="631" spans="1:18" x14ac:dyDescent="0.25">
      <c r="A631" s="12">
        <v>42634</v>
      </c>
      <c r="B631" s="13">
        <v>0.26280092592592591</v>
      </c>
      <c r="C631" s="13">
        <v>0.77402777777777776</v>
      </c>
      <c r="D631" s="14">
        <v>10.1</v>
      </c>
      <c r="E631" s="15">
        <v>54.2</v>
      </c>
      <c r="F631">
        <f t="shared" si="108"/>
        <v>9</v>
      </c>
      <c r="G631" s="6">
        <f t="shared" si="109"/>
        <v>12.269444444444446</v>
      </c>
      <c r="H631">
        <f t="shared" si="119"/>
        <v>800</v>
      </c>
      <c r="I631" s="18">
        <f t="shared" si="110"/>
        <v>0.45799999999999996</v>
      </c>
      <c r="J631">
        <f t="shared" si="111"/>
        <v>22.47762222222222</v>
      </c>
      <c r="K631">
        <f t="shared" si="112"/>
        <v>0.23652777777777773</v>
      </c>
      <c r="L631" s="18">
        <f t="shared" si="113"/>
        <v>2.7250000000000001</v>
      </c>
      <c r="M631" s="17">
        <f t="shared" si="114"/>
        <v>7.7615277777777774</v>
      </c>
      <c r="N631" s="16">
        <f t="shared" si="115"/>
        <v>14.716094444444442</v>
      </c>
      <c r="O631">
        <f t="shared" si="116"/>
        <v>0</v>
      </c>
      <c r="P631">
        <f t="shared" si="117"/>
        <v>2.9432188888888886</v>
      </c>
      <c r="Q631">
        <f>SUM($P$2:P631)-SUM($O$2:O631)+SUM($R$2:R630)</f>
        <v>121.49242227777677</v>
      </c>
      <c r="R631">
        <f t="shared" si="118"/>
        <v>0</v>
      </c>
    </row>
    <row r="632" spans="1:18" x14ac:dyDescent="0.25">
      <c r="A632" s="8">
        <v>42635</v>
      </c>
      <c r="B632" s="9">
        <v>0.26402777777777775</v>
      </c>
      <c r="C632" s="9">
        <v>0.77231481481481479</v>
      </c>
      <c r="D632" s="10" t="s">
        <v>59</v>
      </c>
      <c r="E632" s="11">
        <v>59.6</v>
      </c>
      <c r="F632">
        <f t="shared" si="108"/>
        <v>9</v>
      </c>
      <c r="G632" s="6">
        <f t="shared" si="109"/>
        <v>12.198888888888888</v>
      </c>
      <c r="H632">
        <f t="shared" si="119"/>
        <v>800</v>
      </c>
      <c r="I632" s="18">
        <f t="shared" si="110"/>
        <v>0.40400000000000003</v>
      </c>
      <c r="J632">
        <f t="shared" si="111"/>
        <v>19.713404444444443</v>
      </c>
      <c r="K632">
        <f t="shared" si="112"/>
        <v>0.24005555555555561</v>
      </c>
      <c r="L632" s="18">
        <f t="shared" si="113"/>
        <v>0</v>
      </c>
      <c r="M632" s="17">
        <f t="shared" si="114"/>
        <v>5.0400555555555551</v>
      </c>
      <c r="N632" s="16">
        <f t="shared" si="115"/>
        <v>14.673348888888889</v>
      </c>
      <c r="O632">
        <f t="shared" si="116"/>
        <v>0</v>
      </c>
      <c r="P632">
        <f t="shared" si="117"/>
        <v>2.9346697777777777</v>
      </c>
      <c r="Q632">
        <f>SUM($P$2:P632)-SUM($O$2:O632)+SUM($R$2:R631)</f>
        <v>124.42709205555457</v>
      </c>
      <c r="R632">
        <f t="shared" si="118"/>
        <v>0</v>
      </c>
    </row>
    <row r="633" spans="1:18" x14ac:dyDescent="0.25">
      <c r="A633" s="12">
        <v>42636</v>
      </c>
      <c r="B633" s="13">
        <v>0.26526620370370368</v>
      </c>
      <c r="C633" s="13">
        <v>0.77060185185185182</v>
      </c>
      <c r="D633" s="14">
        <v>11.6</v>
      </c>
      <c r="E633" s="15">
        <v>78.2</v>
      </c>
      <c r="F633">
        <f t="shared" si="108"/>
        <v>9</v>
      </c>
      <c r="G633" s="6">
        <f t="shared" si="109"/>
        <v>12.128055555555555</v>
      </c>
      <c r="H633">
        <f t="shared" si="119"/>
        <v>800</v>
      </c>
      <c r="I633" s="18">
        <f t="shared" si="110"/>
        <v>0.21799999999999997</v>
      </c>
      <c r="J633">
        <f t="shared" si="111"/>
        <v>10.575664444444444</v>
      </c>
      <c r="K633">
        <f t="shared" si="112"/>
        <v>0.24359722222222221</v>
      </c>
      <c r="L633" s="18">
        <f t="shared" si="113"/>
        <v>2.35</v>
      </c>
      <c r="M633" s="17">
        <f t="shared" si="114"/>
        <v>7.3935972222222226</v>
      </c>
      <c r="N633" s="16">
        <f t="shared" si="115"/>
        <v>3.182067222222221</v>
      </c>
      <c r="O633">
        <f t="shared" si="116"/>
        <v>0</v>
      </c>
      <c r="P633">
        <f t="shared" si="117"/>
        <v>0.63641344444444425</v>
      </c>
      <c r="Q633">
        <f>SUM($P$2:P633)-SUM($O$2:O633)+SUM($R$2:R632)</f>
        <v>125.06350549999888</v>
      </c>
      <c r="R633">
        <f t="shared" si="118"/>
        <v>0</v>
      </c>
    </row>
    <row r="634" spans="1:18" x14ac:dyDescent="0.25">
      <c r="A634" s="8">
        <v>42637</v>
      </c>
      <c r="B634" s="9">
        <v>0.26649305555555558</v>
      </c>
      <c r="C634" s="9">
        <v>0.76888888888888884</v>
      </c>
      <c r="D634" s="10">
        <v>13.1</v>
      </c>
      <c r="E634" s="11">
        <v>61.6</v>
      </c>
      <c r="F634">
        <f t="shared" si="108"/>
        <v>9</v>
      </c>
      <c r="G634" s="6">
        <f t="shared" si="109"/>
        <v>12.057499999999997</v>
      </c>
      <c r="H634">
        <f t="shared" si="119"/>
        <v>800</v>
      </c>
      <c r="I634" s="18">
        <f t="shared" si="110"/>
        <v>0.38400000000000001</v>
      </c>
      <c r="J634">
        <f t="shared" si="111"/>
        <v>18.520319999999995</v>
      </c>
      <c r="K634">
        <f t="shared" si="112"/>
        <v>0.24712500000000012</v>
      </c>
      <c r="L634" s="18">
        <f t="shared" si="113"/>
        <v>1.9750000000000001</v>
      </c>
      <c r="M634" s="17">
        <f t="shared" si="114"/>
        <v>7.0221250000000008</v>
      </c>
      <c r="N634" s="16">
        <f t="shared" si="115"/>
        <v>11.498194999999994</v>
      </c>
      <c r="O634">
        <f t="shared" si="116"/>
        <v>0</v>
      </c>
      <c r="P634">
        <f t="shared" si="117"/>
        <v>2.2996389999999987</v>
      </c>
      <c r="Q634">
        <f>SUM($P$2:P634)-SUM($O$2:O634)+SUM($R$2:R633)</f>
        <v>127.36314449999873</v>
      </c>
      <c r="R634">
        <f t="shared" si="118"/>
        <v>0</v>
      </c>
    </row>
    <row r="635" spans="1:18" x14ac:dyDescent="0.25">
      <c r="A635" s="12">
        <v>42638</v>
      </c>
      <c r="B635" s="13">
        <v>0.26773148148148146</v>
      </c>
      <c r="C635" s="13">
        <v>0.76717592592592587</v>
      </c>
      <c r="D635" s="14">
        <v>12.1</v>
      </c>
      <c r="E635" s="15" t="s">
        <v>60</v>
      </c>
      <c r="F635">
        <f t="shared" si="108"/>
        <v>9</v>
      </c>
      <c r="G635" s="6">
        <f t="shared" si="109"/>
        <v>11.986666666666666</v>
      </c>
      <c r="H635">
        <f t="shared" si="119"/>
        <v>800</v>
      </c>
      <c r="I635" s="18">
        <f t="shared" si="110"/>
        <v>0.66999999999999993</v>
      </c>
      <c r="J635">
        <f t="shared" si="111"/>
        <v>32.124266666666664</v>
      </c>
      <c r="K635">
        <f t="shared" si="112"/>
        <v>0.2506666666666667</v>
      </c>
      <c r="L635" s="18">
        <f t="shared" si="113"/>
        <v>2.2250000000000001</v>
      </c>
      <c r="M635" s="17">
        <f t="shared" si="114"/>
        <v>7.2756666666666661</v>
      </c>
      <c r="N635" s="16">
        <f t="shared" si="115"/>
        <v>24.848599999999998</v>
      </c>
      <c r="O635">
        <f t="shared" si="116"/>
        <v>0</v>
      </c>
      <c r="P635">
        <f t="shared" si="117"/>
        <v>4.9697199999999997</v>
      </c>
      <c r="Q635">
        <f>SUM($P$2:P635)-SUM($O$2:O635)+SUM($R$2:R634)</f>
        <v>132.33286449999878</v>
      </c>
      <c r="R635">
        <f t="shared" si="118"/>
        <v>0</v>
      </c>
    </row>
    <row r="636" spans="1:18" x14ac:dyDescent="0.25">
      <c r="A636" s="8">
        <v>42639</v>
      </c>
      <c r="B636" s="9">
        <v>0.26896990740740739</v>
      </c>
      <c r="C636" s="9">
        <v>0.76546296296296301</v>
      </c>
      <c r="D636" s="10">
        <v>9.8000000000000007</v>
      </c>
      <c r="E636" s="11" t="s">
        <v>61</v>
      </c>
      <c r="F636">
        <f t="shared" si="108"/>
        <v>9</v>
      </c>
      <c r="G636" s="6">
        <f t="shared" si="109"/>
        <v>11.915833333333335</v>
      </c>
      <c r="H636">
        <f t="shared" si="119"/>
        <v>800</v>
      </c>
      <c r="I636" s="18">
        <f t="shared" si="110"/>
        <v>0.69</v>
      </c>
      <c r="J636">
        <f t="shared" si="111"/>
        <v>32.887700000000002</v>
      </c>
      <c r="K636">
        <f t="shared" si="112"/>
        <v>0.2542083333333332</v>
      </c>
      <c r="L636" s="18">
        <f t="shared" si="113"/>
        <v>2.8</v>
      </c>
      <c r="M636" s="17">
        <f t="shared" si="114"/>
        <v>7.8542083333333332</v>
      </c>
      <c r="N636" s="16">
        <f t="shared" si="115"/>
        <v>25.03349166666667</v>
      </c>
      <c r="O636">
        <f t="shared" si="116"/>
        <v>0</v>
      </c>
      <c r="P636">
        <f t="shared" si="117"/>
        <v>5.0066983333333344</v>
      </c>
      <c r="Q636">
        <f>SUM($P$2:P636)-SUM($O$2:O636)+SUM($R$2:R635)</f>
        <v>137.33956283333191</v>
      </c>
      <c r="R636">
        <f t="shared" si="118"/>
        <v>0</v>
      </c>
    </row>
    <row r="637" spans="1:18" x14ac:dyDescent="0.25">
      <c r="A637" s="12">
        <v>42640</v>
      </c>
      <c r="B637" s="13">
        <v>0.27020833333333333</v>
      </c>
      <c r="C637" s="13">
        <v>0.76375000000000004</v>
      </c>
      <c r="D637" s="14">
        <v>8.5</v>
      </c>
      <c r="E637" s="15">
        <v>33.299999999999997</v>
      </c>
      <c r="F637">
        <f t="shared" si="108"/>
        <v>9</v>
      </c>
      <c r="G637" s="6">
        <f t="shared" si="109"/>
        <v>11.845000000000001</v>
      </c>
      <c r="H637">
        <f t="shared" si="119"/>
        <v>800</v>
      </c>
      <c r="I637" s="18">
        <f t="shared" si="110"/>
        <v>0.66700000000000004</v>
      </c>
      <c r="J637">
        <f t="shared" si="111"/>
        <v>31.602460000000004</v>
      </c>
      <c r="K637">
        <f t="shared" si="112"/>
        <v>0.25774999999999992</v>
      </c>
      <c r="L637" s="18">
        <f t="shared" si="113"/>
        <v>3.125</v>
      </c>
      <c r="M637" s="17">
        <f t="shared" si="114"/>
        <v>8.1827499999999986</v>
      </c>
      <c r="N637" s="16">
        <f t="shared" si="115"/>
        <v>23.419710000000006</v>
      </c>
      <c r="O637">
        <f t="shared" si="116"/>
        <v>0</v>
      </c>
      <c r="P637">
        <f t="shared" si="117"/>
        <v>4.6839420000000009</v>
      </c>
      <c r="Q637">
        <f>SUM($P$2:P637)-SUM($O$2:O637)+SUM($R$2:R636)</f>
        <v>142.02350483333203</v>
      </c>
      <c r="R637">
        <f t="shared" si="118"/>
        <v>0</v>
      </c>
    </row>
    <row r="638" spans="1:18" x14ac:dyDescent="0.25">
      <c r="A638" s="8">
        <v>42641</v>
      </c>
      <c r="B638" s="9">
        <v>0.27145833333333336</v>
      </c>
      <c r="C638" s="9">
        <v>0.76204861111111111</v>
      </c>
      <c r="D638" s="10">
        <v>9.6</v>
      </c>
      <c r="E638" s="11">
        <v>63.9</v>
      </c>
      <c r="F638">
        <f t="shared" si="108"/>
        <v>9</v>
      </c>
      <c r="G638" s="6">
        <f t="shared" si="109"/>
        <v>11.774166666666666</v>
      </c>
      <c r="H638">
        <f t="shared" si="119"/>
        <v>800</v>
      </c>
      <c r="I638" s="18">
        <f t="shared" si="110"/>
        <v>0.36099999999999999</v>
      </c>
      <c r="J638">
        <f t="shared" si="111"/>
        <v>17.001896666666664</v>
      </c>
      <c r="K638">
        <f t="shared" si="112"/>
        <v>0.2612916666666667</v>
      </c>
      <c r="L638" s="18">
        <f t="shared" si="113"/>
        <v>2.85</v>
      </c>
      <c r="M638" s="17">
        <f t="shared" si="114"/>
        <v>7.9112916666666671</v>
      </c>
      <c r="N638" s="16">
        <f t="shared" si="115"/>
        <v>9.0906049999999965</v>
      </c>
      <c r="O638">
        <f t="shared" si="116"/>
        <v>0</v>
      </c>
      <c r="P638">
        <f t="shared" si="117"/>
        <v>1.8181209999999994</v>
      </c>
      <c r="Q638">
        <f>SUM($P$2:P638)-SUM($O$2:O638)+SUM($R$2:R637)</f>
        <v>143.84162583333182</v>
      </c>
      <c r="R638">
        <f t="shared" si="118"/>
        <v>0</v>
      </c>
    </row>
    <row r="639" spans="1:18" x14ac:dyDescent="0.25">
      <c r="A639" s="12">
        <v>42642</v>
      </c>
      <c r="B639" s="13">
        <v>0.27269675925925924</v>
      </c>
      <c r="C639" s="13">
        <v>0.76033564814814814</v>
      </c>
      <c r="D639" s="14">
        <v>16.100000000000001</v>
      </c>
      <c r="E639" s="15">
        <v>70.3</v>
      </c>
      <c r="F639">
        <f t="shared" si="108"/>
        <v>9</v>
      </c>
      <c r="G639" s="6">
        <f t="shared" si="109"/>
        <v>11.703333333333333</v>
      </c>
      <c r="H639">
        <f t="shared" si="119"/>
        <v>800</v>
      </c>
      <c r="I639" s="18">
        <f t="shared" si="110"/>
        <v>0.29700000000000004</v>
      </c>
      <c r="J639">
        <f t="shared" si="111"/>
        <v>13.903560000000002</v>
      </c>
      <c r="K639">
        <f t="shared" si="112"/>
        <v>0.26483333333333337</v>
      </c>
      <c r="L639" s="18">
        <f t="shared" si="113"/>
        <v>1.2249999999999996</v>
      </c>
      <c r="M639" s="17">
        <f t="shared" si="114"/>
        <v>6.2898333333333332</v>
      </c>
      <c r="N639" s="16">
        <f t="shared" si="115"/>
        <v>7.6137266666666692</v>
      </c>
      <c r="O639">
        <f t="shared" si="116"/>
        <v>0</v>
      </c>
      <c r="P639">
        <f t="shared" si="117"/>
        <v>1.5227453333333338</v>
      </c>
      <c r="Q639">
        <f>SUM($P$2:P639)-SUM($O$2:O639)+SUM($R$2:R638)</f>
        <v>145.36437116666502</v>
      </c>
      <c r="R639">
        <f t="shared" si="118"/>
        <v>0</v>
      </c>
    </row>
    <row r="640" spans="1:18" x14ac:dyDescent="0.25">
      <c r="A640" s="8">
        <v>42643</v>
      </c>
      <c r="B640" s="9">
        <v>0.27394675925925926</v>
      </c>
      <c r="C640" s="9">
        <v>0.75864583333333335</v>
      </c>
      <c r="D640" s="10">
        <v>16.3</v>
      </c>
      <c r="E640" s="11">
        <v>65.099999999999994</v>
      </c>
      <c r="F640">
        <f t="shared" si="108"/>
        <v>9</v>
      </c>
      <c r="G640" s="6">
        <f t="shared" si="109"/>
        <v>11.632777777777779</v>
      </c>
      <c r="H640">
        <f t="shared" si="119"/>
        <v>800</v>
      </c>
      <c r="I640" s="18">
        <f t="shared" si="110"/>
        <v>0.34900000000000009</v>
      </c>
      <c r="J640">
        <f t="shared" si="111"/>
        <v>16.239357777777784</v>
      </c>
      <c r="K640">
        <f t="shared" si="112"/>
        <v>0.26836111111111105</v>
      </c>
      <c r="L640" s="18">
        <f t="shared" si="113"/>
        <v>1.1749999999999998</v>
      </c>
      <c r="M640" s="17">
        <f t="shared" si="114"/>
        <v>6.2433611111111107</v>
      </c>
      <c r="N640" s="16">
        <f t="shared" si="115"/>
        <v>9.9959966666666737</v>
      </c>
      <c r="O640">
        <f t="shared" si="116"/>
        <v>0</v>
      </c>
      <c r="P640">
        <f t="shared" si="117"/>
        <v>1.9991993333333349</v>
      </c>
      <c r="Q640">
        <f>SUM($P$2:P640)-SUM($O$2:O640)+SUM($R$2:R639)</f>
        <v>147.36357049999833</v>
      </c>
      <c r="R640">
        <f t="shared" si="118"/>
        <v>-147.36000000000001</v>
      </c>
    </row>
    <row r="641" spans="1:18" x14ac:dyDescent="0.25">
      <c r="A641" s="12">
        <v>42644</v>
      </c>
      <c r="B641" s="13">
        <v>0.27519675925925924</v>
      </c>
      <c r="C641" s="13">
        <v>0.75694444444444442</v>
      </c>
      <c r="D641" s="14">
        <v>13.8</v>
      </c>
      <c r="E641" s="15">
        <v>66.2</v>
      </c>
      <c r="F641">
        <f t="shared" si="108"/>
        <v>10</v>
      </c>
      <c r="G641" s="6">
        <f t="shared" si="109"/>
        <v>11.561944444444444</v>
      </c>
      <c r="H641">
        <f t="shared" si="119"/>
        <v>700</v>
      </c>
      <c r="I641" s="18">
        <f t="shared" si="110"/>
        <v>0.33799999999999997</v>
      </c>
      <c r="J641">
        <f t="shared" si="111"/>
        <v>13.677780277777776</v>
      </c>
      <c r="K641">
        <f t="shared" si="112"/>
        <v>0.27190277777777777</v>
      </c>
      <c r="L641" s="18">
        <f t="shared" si="113"/>
        <v>1.7999999999999998</v>
      </c>
      <c r="M641" s="17">
        <f t="shared" si="114"/>
        <v>6.8719027777777777</v>
      </c>
      <c r="N641" s="16">
        <f t="shared" si="115"/>
        <v>6.8058774999999985</v>
      </c>
      <c r="O641">
        <f t="shared" si="116"/>
        <v>0</v>
      </c>
      <c r="P641">
        <f t="shared" si="117"/>
        <v>1.3611754999999999</v>
      </c>
      <c r="Q641">
        <f>SUM($P$2:P641)-SUM($O$2:O641)+SUM($R$2:R640)</f>
        <v>1.3647459999983766</v>
      </c>
      <c r="R641">
        <f t="shared" si="118"/>
        <v>0</v>
      </c>
    </row>
    <row r="642" spans="1:18" x14ac:dyDescent="0.25">
      <c r="A642" s="8">
        <v>42645</v>
      </c>
      <c r="B642" s="9">
        <v>0.27645833333333331</v>
      </c>
      <c r="C642" s="9">
        <v>0.75525462962962964</v>
      </c>
      <c r="D642" s="10">
        <v>15.6</v>
      </c>
      <c r="E642" s="11">
        <v>74.7</v>
      </c>
      <c r="F642">
        <f t="shared" si="108"/>
        <v>10</v>
      </c>
      <c r="G642" s="6">
        <f t="shared" si="109"/>
        <v>11.491111111111111</v>
      </c>
      <c r="H642">
        <f t="shared" si="119"/>
        <v>700</v>
      </c>
      <c r="I642" s="18">
        <f t="shared" si="110"/>
        <v>0.253</v>
      </c>
      <c r="J642">
        <f t="shared" si="111"/>
        <v>10.17537888888889</v>
      </c>
      <c r="K642">
        <f t="shared" si="112"/>
        <v>0.27544444444444438</v>
      </c>
      <c r="L642" s="18">
        <f t="shared" si="113"/>
        <v>1.35</v>
      </c>
      <c r="M642" s="17">
        <f t="shared" si="114"/>
        <v>6.4254444444444445</v>
      </c>
      <c r="N642" s="16">
        <f t="shared" si="115"/>
        <v>3.7499344444444453</v>
      </c>
      <c r="O642">
        <f t="shared" si="116"/>
        <v>0</v>
      </c>
      <c r="P642">
        <f t="shared" si="117"/>
        <v>0.74998688888888909</v>
      </c>
      <c r="Q642">
        <f>SUM($P$2:P642)-SUM($O$2:O642)+SUM($R$2:R641)</f>
        <v>2.1147328888873744</v>
      </c>
      <c r="R642">
        <f t="shared" si="118"/>
        <v>0</v>
      </c>
    </row>
    <row r="643" spans="1:18" x14ac:dyDescent="0.25">
      <c r="A643" s="12">
        <v>42646</v>
      </c>
      <c r="B643" s="13">
        <v>0.27770833333333333</v>
      </c>
      <c r="C643" s="13">
        <v>0.75356481481481485</v>
      </c>
      <c r="D643" s="14">
        <v>13.2</v>
      </c>
      <c r="E643" s="15">
        <v>82.1</v>
      </c>
      <c r="F643">
        <f t="shared" ref="F643:F706" si="120">MONTH(A643)</f>
        <v>10</v>
      </c>
      <c r="G643" s="6">
        <f t="shared" ref="G643:G706" si="121">(C643-B643)*24</f>
        <v>11.420555555555556</v>
      </c>
      <c r="H643">
        <f t="shared" si="119"/>
        <v>700</v>
      </c>
      <c r="I643" s="18">
        <f t="shared" ref="I643:I706" si="122">1-E643/100</f>
        <v>0.17900000000000005</v>
      </c>
      <c r="J643">
        <f t="shared" ref="J643:J706" si="123">($S$5*H643*$S$3*G643*I643)/1000</f>
        <v>7.1549780555555582</v>
      </c>
      <c r="K643">
        <f t="shared" ref="K643:K706" si="124">IF(G643&lt;17,50*(17-G643)/1000,0)</f>
        <v>0.27897222222222223</v>
      </c>
      <c r="L643" s="18">
        <f t="shared" ref="L643:L706" si="125">IF(D643&gt;=21,0,(21-D643)*250/1000)</f>
        <v>1.9500000000000002</v>
      </c>
      <c r="M643" s="17">
        <f t="shared" ref="M643:M706" si="126">$S$7+K643+L643</f>
        <v>7.0289722222222224</v>
      </c>
      <c r="N643" s="16">
        <f t="shared" ref="N643:N706" si="127">J643-M643</f>
        <v>0.12600583333333581</v>
      </c>
      <c r="O643">
        <f t="shared" ref="O643:O706" si="128">IF(N643&lt;0,ABS(N643)*0.5,0)</f>
        <v>0</v>
      </c>
      <c r="P643">
        <f t="shared" ref="P643:P706" si="129">IF(N643&gt;0,N643*0.2,0)</f>
        <v>2.5201166666667163E-2</v>
      </c>
      <c r="Q643">
        <f>SUM($P$2:P643)-SUM($O$2:O643)+SUM($R$2:R642)</f>
        <v>2.1399340555540221</v>
      </c>
      <c r="R643">
        <f t="shared" ref="R643:R706" si="130">-IF(F644&lt;&gt;F643,ROUND(Q643,2),0)</f>
        <v>0</v>
      </c>
    </row>
    <row r="644" spans="1:18" x14ac:dyDescent="0.25">
      <c r="A644" s="8">
        <v>42647</v>
      </c>
      <c r="B644" s="9">
        <v>0.2789699074074074</v>
      </c>
      <c r="C644" s="9">
        <v>0.75188657407407411</v>
      </c>
      <c r="D644" s="10">
        <v>9.1999999999999993</v>
      </c>
      <c r="E644" s="11">
        <v>44.9</v>
      </c>
      <c r="F644">
        <f t="shared" si="120"/>
        <v>10</v>
      </c>
      <c r="G644" s="6">
        <f t="shared" si="121"/>
        <v>11.350000000000001</v>
      </c>
      <c r="H644">
        <f t="shared" ref="H644:H707" si="131">IF(F644&gt;F643,IF(F644=7,H643,IF(F644&lt;7,H643+100,H643-100)),H643)</f>
        <v>700</v>
      </c>
      <c r="I644" s="18">
        <f t="shared" si="122"/>
        <v>0.55099999999999993</v>
      </c>
      <c r="J644">
        <f t="shared" si="123"/>
        <v>21.888475000000003</v>
      </c>
      <c r="K644">
        <f t="shared" si="124"/>
        <v>0.28249999999999992</v>
      </c>
      <c r="L644" s="18">
        <f t="shared" si="125"/>
        <v>2.95</v>
      </c>
      <c r="M644" s="17">
        <f t="shared" si="126"/>
        <v>8.0324999999999989</v>
      </c>
      <c r="N644" s="16">
        <f t="shared" si="127"/>
        <v>13.855975000000004</v>
      </c>
      <c r="O644">
        <f t="shared" si="128"/>
        <v>0</v>
      </c>
      <c r="P644">
        <f t="shared" si="129"/>
        <v>2.771195000000001</v>
      </c>
      <c r="Q644">
        <f>SUM($P$2:P644)-SUM($O$2:O644)+SUM($R$2:R643)</f>
        <v>4.9111290555538289</v>
      </c>
      <c r="R644">
        <f t="shared" si="130"/>
        <v>0</v>
      </c>
    </row>
    <row r="645" spans="1:18" x14ac:dyDescent="0.25">
      <c r="A645" s="12">
        <v>42648</v>
      </c>
      <c r="B645" s="13">
        <v>0.28023148148148147</v>
      </c>
      <c r="C645" s="13">
        <v>0.75020833333333337</v>
      </c>
      <c r="D645" s="14">
        <v>6.5</v>
      </c>
      <c r="E645" s="15">
        <v>92.9</v>
      </c>
      <c r="F645">
        <f t="shared" si="120"/>
        <v>10</v>
      </c>
      <c r="G645" s="6">
        <f t="shared" si="121"/>
        <v>11.279444444444445</v>
      </c>
      <c r="H645">
        <f t="shared" si="131"/>
        <v>700</v>
      </c>
      <c r="I645" s="18">
        <f t="shared" si="122"/>
        <v>7.0999999999999952E-2</v>
      </c>
      <c r="J645">
        <f t="shared" si="123"/>
        <v>2.8029419444444428</v>
      </c>
      <c r="K645">
        <f t="shared" si="124"/>
        <v>0.28602777777777771</v>
      </c>
      <c r="L645" s="18">
        <f t="shared" si="125"/>
        <v>3.625</v>
      </c>
      <c r="M645" s="17">
        <f t="shared" si="126"/>
        <v>8.7110277777777778</v>
      </c>
      <c r="N645" s="16">
        <f t="shared" si="127"/>
        <v>-5.9080858333333346</v>
      </c>
      <c r="O645">
        <f t="shared" si="128"/>
        <v>2.9540429166666673</v>
      </c>
      <c r="P645">
        <f t="shared" si="129"/>
        <v>0</v>
      </c>
      <c r="Q645">
        <f>SUM($P$2:P645)-SUM($O$2:O645)+SUM($R$2:R644)</f>
        <v>1.9570861388872345</v>
      </c>
      <c r="R645">
        <f t="shared" si="130"/>
        <v>0</v>
      </c>
    </row>
    <row r="646" spans="1:18" x14ac:dyDescent="0.25">
      <c r="A646" s="8">
        <v>42649</v>
      </c>
      <c r="B646" s="9">
        <v>0.28149305555555554</v>
      </c>
      <c r="C646" s="9">
        <v>0.74853009259259262</v>
      </c>
      <c r="D646" s="10">
        <v>7.5</v>
      </c>
      <c r="E646" s="11">
        <v>92.5</v>
      </c>
      <c r="F646">
        <f t="shared" si="120"/>
        <v>10</v>
      </c>
      <c r="G646" s="6">
        <f t="shared" si="121"/>
        <v>11.20888888888889</v>
      </c>
      <c r="H646">
        <f t="shared" si="131"/>
        <v>700</v>
      </c>
      <c r="I646" s="18">
        <f t="shared" si="122"/>
        <v>7.4999999999999956E-2</v>
      </c>
      <c r="J646">
        <f t="shared" si="123"/>
        <v>2.9423333333333321</v>
      </c>
      <c r="K646">
        <f t="shared" si="124"/>
        <v>0.28955555555555557</v>
      </c>
      <c r="L646" s="18">
        <f t="shared" si="125"/>
        <v>3.375</v>
      </c>
      <c r="M646" s="17">
        <f t="shared" si="126"/>
        <v>8.4645555555555561</v>
      </c>
      <c r="N646" s="16">
        <f t="shared" si="127"/>
        <v>-5.5222222222222239</v>
      </c>
      <c r="O646">
        <f t="shared" si="128"/>
        <v>2.761111111111112</v>
      </c>
      <c r="P646">
        <f t="shared" si="129"/>
        <v>0</v>
      </c>
      <c r="Q646">
        <f>SUM($P$2:P646)-SUM($O$2:O646)+SUM($R$2:R645)</f>
        <v>-0.80402497222394231</v>
      </c>
      <c r="R646">
        <f t="shared" si="130"/>
        <v>0</v>
      </c>
    </row>
    <row r="647" spans="1:18" x14ac:dyDescent="0.25">
      <c r="A647" s="12">
        <v>42650</v>
      </c>
      <c r="B647" s="13">
        <v>0.2827662037037037</v>
      </c>
      <c r="C647" s="13">
        <v>0.74686342592592592</v>
      </c>
      <c r="D647" s="14">
        <v>5.0999999999999996</v>
      </c>
      <c r="E647" s="15">
        <v>85.2</v>
      </c>
      <c r="F647">
        <f t="shared" si="120"/>
        <v>10</v>
      </c>
      <c r="G647" s="6">
        <f t="shared" si="121"/>
        <v>11.138333333333334</v>
      </c>
      <c r="H647">
        <f t="shared" si="131"/>
        <v>700</v>
      </c>
      <c r="I647" s="18">
        <f t="shared" si="122"/>
        <v>0.14800000000000002</v>
      </c>
      <c r="J647">
        <f t="shared" si="123"/>
        <v>5.7696566666666671</v>
      </c>
      <c r="K647">
        <f t="shared" si="124"/>
        <v>0.29308333333333331</v>
      </c>
      <c r="L647" s="18">
        <f t="shared" si="125"/>
        <v>3.9750000000000001</v>
      </c>
      <c r="M647" s="17">
        <f t="shared" si="126"/>
        <v>9.0680833333333339</v>
      </c>
      <c r="N647" s="16">
        <f t="shared" si="127"/>
        <v>-3.2984266666666668</v>
      </c>
      <c r="O647">
        <f t="shared" si="128"/>
        <v>1.6492133333333334</v>
      </c>
      <c r="P647">
        <f t="shared" si="129"/>
        <v>0</v>
      </c>
      <c r="Q647">
        <f>SUM($P$2:P647)-SUM($O$2:O647)+SUM($R$2:R646)</f>
        <v>-2.453238305557079</v>
      </c>
      <c r="R647">
        <f t="shared" si="130"/>
        <v>0</v>
      </c>
    </row>
    <row r="648" spans="1:18" x14ac:dyDescent="0.25">
      <c r="A648" s="8">
        <v>42651</v>
      </c>
      <c r="B648" s="9">
        <v>0.28403935185185186</v>
      </c>
      <c r="C648" s="9">
        <v>0.74520833333333336</v>
      </c>
      <c r="D648" s="10">
        <v>6.9</v>
      </c>
      <c r="E648" s="11">
        <v>92.9</v>
      </c>
      <c r="F648">
        <f t="shared" si="120"/>
        <v>10</v>
      </c>
      <c r="G648" s="6">
        <f t="shared" si="121"/>
        <v>11.068055555555556</v>
      </c>
      <c r="H648">
        <f t="shared" si="131"/>
        <v>700</v>
      </c>
      <c r="I648" s="18">
        <f t="shared" si="122"/>
        <v>7.0999999999999952E-2</v>
      </c>
      <c r="J648">
        <f t="shared" si="123"/>
        <v>2.7504118055555535</v>
      </c>
      <c r="K648">
        <f t="shared" si="124"/>
        <v>0.29659722222222218</v>
      </c>
      <c r="L648" s="18">
        <f t="shared" si="125"/>
        <v>3.5249999999999999</v>
      </c>
      <c r="M648" s="17">
        <f t="shared" si="126"/>
        <v>8.6215972222222224</v>
      </c>
      <c r="N648" s="16">
        <f t="shared" si="127"/>
        <v>-5.8711854166666688</v>
      </c>
      <c r="O648">
        <f t="shared" si="128"/>
        <v>2.9355927083333344</v>
      </c>
      <c r="P648">
        <f t="shared" si="129"/>
        <v>0</v>
      </c>
      <c r="Q648">
        <f>SUM($P$2:P648)-SUM($O$2:O648)+SUM($R$2:R647)</f>
        <v>-5.3888310138904671</v>
      </c>
      <c r="R648">
        <f t="shared" si="130"/>
        <v>0</v>
      </c>
    </row>
    <row r="649" spans="1:18" x14ac:dyDescent="0.25">
      <c r="A649" s="12">
        <v>42652</v>
      </c>
      <c r="B649" s="13">
        <v>0.28531250000000002</v>
      </c>
      <c r="C649" s="13">
        <v>0.7435532407407407</v>
      </c>
      <c r="D649" s="14">
        <v>6.7</v>
      </c>
      <c r="E649" s="15">
        <v>85.2</v>
      </c>
      <c r="F649">
        <f t="shared" si="120"/>
        <v>10</v>
      </c>
      <c r="G649" s="6">
        <f t="shared" si="121"/>
        <v>10.997777777777776</v>
      </c>
      <c r="H649">
        <f t="shared" si="131"/>
        <v>700</v>
      </c>
      <c r="I649" s="18">
        <f t="shared" si="122"/>
        <v>0.14800000000000002</v>
      </c>
      <c r="J649">
        <f t="shared" si="123"/>
        <v>5.696848888888888</v>
      </c>
      <c r="K649">
        <f t="shared" si="124"/>
        <v>0.30011111111111122</v>
      </c>
      <c r="L649" s="18">
        <f t="shared" si="125"/>
        <v>3.5750000000000002</v>
      </c>
      <c r="M649" s="17">
        <f t="shared" si="126"/>
        <v>8.6751111111111108</v>
      </c>
      <c r="N649" s="16">
        <f t="shared" si="127"/>
        <v>-2.9782622222222228</v>
      </c>
      <c r="O649">
        <f t="shared" si="128"/>
        <v>1.4891311111111114</v>
      </c>
      <c r="P649">
        <f t="shared" si="129"/>
        <v>0</v>
      </c>
      <c r="Q649">
        <f>SUM($P$2:P649)-SUM($O$2:O649)+SUM($R$2:R648)</f>
        <v>-6.8779621250016589</v>
      </c>
      <c r="R649">
        <f t="shared" si="130"/>
        <v>0</v>
      </c>
    </row>
    <row r="650" spans="1:18" x14ac:dyDescent="0.25">
      <c r="A650" s="8">
        <v>42653</v>
      </c>
      <c r="B650" s="9">
        <v>0.28659722222222223</v>
      </c>
      <c r="C650" s="9">
        <v>0.74189814814814814</v>
      </c>
      <c r="D650" s="10">
        <v>6.8</v>
      </c>
      <c r="E650" s="11">
        <v>92.9</v>
      </c>
      <c r="F650">
        <f t="shared" si="120"/>
        <v>10</v>
      </c>
      <c r="G650" s="6">
        <f t="shared" si="121"/>
        <v>10.927222222222222</v>
      </c>
      <c r="H650">
        <f t="shared" si="131"/>
        <v>700</v>
      </c>
      <c r="I650" s="18">
        <f t="shared" si="122"/>
        <v>7.0999999999999952E-2</v>
      </c>
      <c r="J650">
        <f t="shared" si="123"/>
        <v>2.7154147222222198</v>
      </c>
      <c r="K650">
        <f t="shared" si="124"/>
        <v>0.3036388888888889</v>
      </c>
      <c r="L650" s="18">
        <f t="shared" si="125"/>
        <v>3.55</v>
      </c>
      <c r="M650" s="17">
        <f t="shared" si="126"/>
        <v>8.6536388888888887</v>
      </c>
      <c r="N650" s="16">
        <f t="shared" si="127"/>
        <v>-5.9382241666666689</v>
      </c>
      <c r="O650">
        <f t="shared" si="128"/>
        <v>2.9691120833333344</v>
      </c>
      <c r="P650">
        <f t="shared" si="129"/>
        <v>0</v>
      </c>
      <c r="Q650">
        <f>SUM($P$2:P650)-SUM($O$2:O650)+SUM($R$2:R649)</f>
        <v>-9.847074208335016</v>
      </c>
      <c r="R650">
        <f t="shared" si="130"/>
        <v>0</v>
      </c>
    </row>
    <row r="651" spans="1:18" x14ac:dyDescent="0.25">
      <c r="A651" s="12">
        <v>42654</v>
      </c>
      <c r="B651" s="13">
        <v>0.28788194444444443</v>
      </c>
      <c r="C651" s="13">
        <v>0.74026620370370366</v>
      </c>
      <c r="D651" s="14">
        <v>5.6</v>
      </c>
      <c r="E651" s="15">
        <v>92.9</v>
      </c>
      <c r="F651">
        <f t="shared" si="120"/>
        <v>10</v>
      </c>
      <c r="G651" s="6">
        <f t="shared" si="121"/>
        <v>10.857222222222221</v>
      </c>
      <c r="H651">
        <f t="shared" si="131"/>
        <v>700</v>
      </c>
      <c r="I651" s="18">
        <f t="shared" si="122"/>
        <v>7.0999999999999952E-2</v>
      </c>
      <c r="J651">
        <f t="shared" si="123"/>
        <v>2.6980197222222202</v>
      </c>
      <c r="K651">
        <f t="shared" si="124"/>
        <v>0.30713888888888891</v>
      </c>
      <c r="L651" s="18">
        <f t="shared" si="125"/>
        <v>3.85</v>
      </c>
      <c r="M651" s="17">
        <f t="shared" si="126"/>
        <v>8.9571388888888883</v>
      </c>
      <c r="N651" s="16">
        <f t="shared" si="127"/>
        <v>-6.2591191666666681</v>
      </c>
      <c r="O651">
        <f t="shared" si="128"/>
        <v>3.1295595833333341</v>
      </c>
      <c r="P651">
        <f t="shared" si="129"/>
        <v>0</v>
      </c>
      <c r="Q651">
        <f>SUM($P$2:P651)-SUM($O$2:O651)+SUM($R$2:R650)</f>
        <v>-12.976633791668519</v>
      </c>
      <c r="R651">
        <f t="shared" si="130"/>
        <v>0</v>
      </c>
    </row>
    <row r="652" spans="1:18" x14ac:dyDescent="0.25">
      <c r="A652" s="8">
        <v>42655</v>
      </c>
      <c r="B652" s="9">
        <v>0.28916666666666668</v>
      </c>
      <c r="C652" s="9">
        <v>0.7386342592592593</v>
      </c>
      <c r="D652" s="10">
        <v>6.3</v>
      </c>
      <c r="E652" s="11">
        <v>92.9</v>
      </c>
      <c r="F652">
        <f t="shared" si="120"/>
        <v>10</v>
      </c>
      <c r="G652" s="6">
        <f t="shared" si="121"/>
        <v>10.787222222222223</v>
      </c>
      <c r="H652">
        <f t="shared" si="131"/>
        <v>700</v>
      </c>
      <c r="I652" s="18">
        <f t="shared" si="122"/>
        <v>7.0999999999999952E-2</v>
      </c>
      <c r="J652">
        <f t="shared" si="123"/>
        <v>2.6806247222222206</v>
      </c>
      <c r="K652">
        <f t="shared" si="124"/>
        <v>0.31063888888888885</v>
      </c>
      <c r="L652" s="18">
        <f t="shared" si="125"/>
        <v>3.6749999999999998</v>
      </c>
      <c r="M652" s="17">
        <f t="shared" si="126"/>
        <v>8.7856388888888883</v>
      </c>
      <c r="N652" s="16">
        <f t="shared" si="127"/>
        <v>-6.1050141666666677</v>
      </c>
      <c r="O652">
        <f t="shared" si="128"/>
        <v>3.0525070833333339</v>
      </c>
      <c r="P652">
        <f t="shared" si="129"/>
        <v>0</v>
      </c>
      <c r="Q652">
        <f>SUM($P$2:P652)-SUM($O$2:O652)+SUM($R$2:R651)</f>
        <v>-16.029140875001758</v>
      </c>
      <c r="R652">
        <f t="shared" si="130"/>
        <v>0</v>
      </c>
    </row>
    <row r="653" spans="1:18" x14ac:dyDescent="0.25">
      <c r="A653" s="12">
        <v>42656</v>
      </c>
      <c r="B653" s="13">
        <v>0.29045138888888888</v>
      </c>
      <c r="C653" s="13">
        <v>0.73700231481481482</v>
      </c>
      <c r="D653" s="14">
        <v>4.5999999999999996</v>
      </c>
      <c r="E653" s="15">
        <v>59.2</v>
      </c>
      <c r="F653">
        <f t="shared" si="120"/>
        <v>10</v>
      </c>
      <c r="G653" s="6">
        <f t="shared" si="121"/>
        <v>10.717222222222222</v>
      </c>
      <c r="H653">
        <f t="shared" si="131"/>
        <v>700</v>
      </c>
      <c r="I653" s="18">
        <f t="shared" si="122"/>
        <v>0.40799999999999992</v>
      </c>
      <c r="J653">
        <f t="shared" si="123"/>
        <v>15.30419333333333</v>
      </c>
      <c r="K653">
        <f t="shared" si="124"/>
        <v>0.31413888888888886</v>
      </c>
      <c r="L653" s="18">
        <f t="shared" si="125"/>
        <v>4.0999999999999996</v>
      </c>
      <c r="M653" s="17">
        <f t="shared" si="126"/>
        <v>9.214138888888888</v>
      </c>
      <c r="N653" s="16">
        <f t="shared" si="127"/>
        <v>6.0900544444444424</v>
      </c>
      <c r="O653">
        <f t="shared" si="128"/>
        <v>0</v>
      </c>
      <c r="P653">
        <f t="shared" si="129"/>
        <v>1.2180108888888885</v>
      </c>
      <c r="Q653">
        <f>SUM($P$2:P653)-SUM($O$2:O653)+SUM($R$2:R652)</f>
        <v>-14.811129986112974</v>
      </c>
      <c r="R653">
        <f t="shared" si="130"/>
        <v>0</v>
      </c>
    </row>
    <row r="654" spans="1:18" x14ac:dyDescent="0.25">
      <c r="A654" s="8">
        <v>42657</v>
      </c>
      <c r="B654" s="9">
        <v>0.29174768518518518</v>
      </c>
      <c r="C654" s="9">
        <v>0.73539351851851853</v>
      </c>
      <c r="D654" s="10">
        <v>3.6</v>
      </c>
      <c r="E654" s="11">
        <v>49.2</v>
      </c>
      <c r="F654">
        <f t="shared" si="120"/>
        <v>10</v>
      </c>
      <c r="G654" s="6">
        <f t="shared" si="121"/>
        <v>10.647500000000001</v>
      </c>
      <c r="H654">
        <f t="shared" si="131"/>
        <v>700</v>
      </c>
      <c r="I654" s="18">
        <f t="shared" si="122"/>
        <v>0.50800000000000001</v>
      </c>
      <c r="J654">
        <f t="shared" si="123"/>
        <v>18.931255</v>
      </c>
      <c r="K654">
        <f t="shared" si="124"/>
        <v>0.31762499999999994</v>
      </c>
      <c r="L654" s="18">
        <f t="shared" si="125"/>
        <v>4.3499999999999996</v>
      </c>
      <c r="M654" s="17">
        <f t="shared" si="126"/>
        <v>9.4676249999999982</v>
      </c>
      <c r="N654" s="16">
        <f t="shared" si="127"/>
        <v>9.463630000000002</v>
      </c>
      <c r="O654">
        <f t="shared" si="128"/>
        <v>0</v>
      </c>
      <c r="P654">
        <f t="shared" si="129"/>
        <v>1.8927260000000006</v>
      </c>
      <c r="Q654">
        <f>SUM($P$2:P654)-SUM($O$2:O654)+SUM($R$2:R653)</f>
        <v>-12.918403986112935</v>
      </c>
      <c r="R654">
        <f t="shared" si="130"/>
        <v>0</v>
      </c>
    </row>
    <row r="655" spans="1:18" x14ac:dyDescent="0.25">
      <c r="A655" s="12">
        <v>42658</v>
      </c>
      <c r="B655" s="13">
        <v>0.29304398148148147</v>
      </c>
      <c r="C655" s="13">
        <v>0.73378472222222224</v>
      </c>
      <c r="D655" s="14">
        <v>0.7</v>
      </c>
      <c r="E655" s="15">
        <v>90.6</v>
      </c>
      <c r="F655">
        <f t="shared" si="120"/>
        <v>10</v>
      </c>
      <c r="G655" s="6">
        <f t="shared" si="121"/>
        <v>10.577777777777779</v>
      </c>
      <c r="H655">
        <f t="shared" si="131"/>
        <v>700</v>
      </c>
      <c r="I655" s="18">
        <f t="shared" si="122"/>
        <v>9.4000000000000083E-2</v>
      </c>
      <c r="J655">
        <f t="shared" si="123"/>
        <v>3.4800888888888921</v>
      </c>
      <c r="K655">
        <f t="shared" si="124"/>
        <v>0.32111111111111101</v>
      </c>
      <c r="L655" s="18">
        <f t="shared" si="125"/>
        <v>5.0750000000000002</v>
      </c>
      <c r="M655" s="17">
        <f t="shared" si="126"/>
        <v>10.196111111111112</v>
      </c>
      <c r="N655" s="16">
        <f t="shared" si="127"/>
        <v>-6.7160222222222199</v>
      </c>
      <c r="O655">
        <f t="shared" si="128"/>
        <v>3.3580111111111099</v>
      </c>
      <c r="P655">
        <f t="shared" si="129"/>
        <v>0</v>
      </c>
      <c r="Q655">
        <f>SUM($P$2:P655)-SUM($O$2:O655)+SUM($R$2:R654)</f>
        <v>-16.276415097223889</v>
      </c>
      <c r="R655">
        <f t="shared" si="130"/>
        <v>0</v>
      </c>
    </row>
    <row r="656" spans="1:18" x14ac:dyDescent="0.25">
      <c r="A656" s="8">
        <v>42659</v>
      </c>
      <c r="B656" s="9">
        <v>0.29435185185185186</v>
      </c>
      <c r="C656" s="9">
        <v>0.73218749999999999</v>
      </c>
      <c r="D656" s="10">
        <v>3.7</v>
      </c>
      <c r="E656" s="11">
        <v>10.8</v>
      </c>
      <c r="F656">
        <f t="shared" si="120"/>
        <v>10</v>
      </c>
      <c r="G656" s="6">
        <f t="shared" si="121"/>
        <v>10.508055555555554</v>
      </c>
      <c r="H656">
        <f t="shared" si="131"/>
        <v>700</v>
      </c>
      <c r="I656" s="18">
        <f t="shared" si="122"/>
        <v>0.89200000000000002</v>
      </c>
      <c r="J656">
        <f t="shared" si="123"/>
        <v>32.806149444444436</v>
      </c>
      <c r="K656">
        <f t="shared" si="124"/>
        <v>0.32459722222222226</v>
      </c>
      <c r="L656" s="18">
        <f t="shared" si="125"/>
        <v>4.3250000000000002</v>
      </c>
      <c r="M656" s="17">
        <f t="shared" si="126"/>
        <v>9.4495972222222235</v>
      </c>
      <c r="N656" s="16">
        <f t="shared" si="127"/>
        <v>23.356552222222213</v>
      </c>
      <c r="O656">
        <f t="shared" si="128"/>
        <v>0</v>
      </c>
      <c r="P656">
        <f t="shared" si="129"/>
        <v>4.6713104444444431</v>
      </c>
      <c r="Q656">
        <f>SUM($P$2:P656)-SUM($O$2:O656)+SUM($R$2:R655)</f>
        <v>-11.605104652779573</v>
      </c>
      <c r="R656">
        <f t="shared" si="130"/>
        <v>0</v>
      </c>
    </row>
    <row r="657" spans="1:18" x14ac:dyDescent="0.25">
      <c r="A657" s="12">
        <v>42660</v>
      </c>
      <c r="B657" s="13">
        <v>0.29564814814814816</v>
      </c>
      <c r="C657" s="13">
        <v>0.73060185185185189</v>
      </c>
      <c r="D657" s="14">
        <v>4.5999999999999996</v>
      </c>
      <c r="E657" s="15">
        <v>4.3</v>
      </c>
      <c r="F657">
        <f t="shared" si="120"/>
        <v>10</v>
      </c>
      <c r="G657" s="6">
        <f t="shared" si="121"/>
        <v>10.43888888888889</v>
      </c>
      <c r="H657">
        <f t="shared" si="131"/>
        <v>700</v>
      </c>
      <c r="I657" s="18">
        <f t="shared" si="122"/>
        <v>0.95699999999999996</v>
      </c>
      <c r="J657">
        <f t="shared" si="123"/>
        <v>34.965058333333332</v>
      </c>
      <c r="K657">
        <f t="shared" si="124"/>
        <v>0.32805555555555549</v>
      </c>
      <c r="L657" s="18">
        <f t="shared" si="125"/>
        <v>4.0999999999999996</v>
      </c>
      <c r="M657" s="17">
        <f t="shared" si="126"/>
        <v>9.2280555555555548</v>
      </c>
      <c r="N657" s="16">
        <f t="shared" si="127"/>
        <v>25.737002777777775</v>
      </c>
      <c r="O657">
        <f t="shared" si="128"/>
        <v>0</v>
      </c>
      <c r="P657">
        <f t="shared" si="129"/>
        <v>5.1474005555555555</v>
      </c>
      <c r="Q657">
        <f>SUM($P$2:P657)-SUM($O$2:O657)+SUM($R$2:R656)</f>
        <v>-6.4577040972239956</v>
      </c>
      <c r="R657">
        <f t="shared" si="130"/>
        <v>0</v>
      </c>
    </row>
    <row r="658" spans="1:18" x14ac:dyDescent="0.25">
      <c r="A658" s="8">
        <v>42661</v>
      </c>
      <c r="B658" s="9">
        <v>0.29696759259259259</v>
      </c>
      <c r="C658" s="9">
        <v>0.72902777777777783</v>
      </c>
      <c r="D658" s="10">
        <v>4.5</v>
      </c>
      <c r="E658" s="11">
        <v>67.400000000000006</v>
      </c>
      <c r="F658">
        <f t="shared" si="120"/>
        <v>10</v>
      </c>
      <c r="G658" s="6">
        <f t="shared" si="121"/>
        <v>10.369444444444445</v>
      </c>
      <c r="H658">
        <f t="shared" si="131"/>
        <v>700</v>
      </c>
      <c r="I658" s="18">
        <f t="shared" si="122"/>
        <v>0.32599999999999996</v>
      </c>
      <c r="J658">
        <f t="shared" si="123"/>
        <v>11.831536111111113</v>
      </c>
      <c r="K658">
        <f t="shared" si="124"/>
        <v>0.3315277777777777</v>
      </c>
      <c r="L658" s="18">
        <f t="shared" si="125"/>
        <v>4.125</v>
      </c>
      <c r="M658" s="17">
        <f t="shared" si="126"/>
        <v>9.2565277777777766</v>
      </c>
      <c r="N658" s="16">
        <f t="shared" si="127"/>
        <v>2.5750083333333365</v>
      </c>
      <c r="O658">
        <f t="shared" si="128"/>
        <v>0</v>
      </c>
      <c r="P658">
        <f t="shared" si="129"/>
        <v>0.51500166666666736</v>
      </c>
      <c r="Q658">
        <f>SUM($P$2:P658)-SUM($O$2:O658)+SUM($R$2:R657)</f>
        <v>-5.9427024305573468</v>
      </c>
      <c r="R658">
        <f t="shared" si="130"/>
        <v>0</v>
      </c>
    </row>
    <row r="659" spans="1:18" x14ac:dyDescent="0.25">
      <c r="A659" s="12">
        <v>42662</v>
      </c>
      <c r="B659" s="13">
        <v>0.29827546296296298</v>
      </c>
      <c r="C659" s="13">
        <v>0.72746527777777781</v>
      </c>
      <c r="D659" s="14">
        <v>6.2</v>
      </c>
      <c r="E659" s="15">
        <v>92.9</v>
      </c>
      <c r="F659">
        <f t="shared" si="120"/>
        <v>10</v>
      </c>
      <c r="G659" s="6">
        <f t="shared" si="121"/>
        <v>10.300555555555556</v>
      </c>
      <c r="H659">
        <f t="shared" si="131"/>
        <v>700</v>
      </c>
      <c r="I659" s="18">
        <f t="shared" si="122"/>
        <v>7.0999999999999952E-2</v>
      </c>
      <c r="J659">
        <f t="shared" si="123"/>
        <v>2.5596880555555539</v>
      </c>
      <c r="K659">
        <f t="shared" si="124"/>
        <v>0.33497222222222217</v>
      </c>
      <c r="L659" s="18">
        <f t="shared" si="125"/>
        <v>3.7</v>
      </c>
      <c r="M659" s="17">
        <f t="shared" si="126"/>
        <v>8.8349722222222233</v>
      </c>
      <c r="N659" s="16">
        <f t="shared" si="127"/>
        <v>-6.275284166666669</v>
      </c>
      <c r="O659">
        <f t="shared" si="128"/>
        <v>3.1376420833333345</v>
      </c>
      <c r="P659">
        <f t="shared" si="129"/>
        <v>0</v>
      </c>
      <c r="Q659">
        <f>SUM($P$2:P659)-SUM($O$2:O659)+SUM($R$2:R658)</f>
        <v>-9.0803445138908501</v>
      </c>
      <c r="R659">
        <f t="shared" si="130"/>
        <v>0</v>
      </c>
    </row>
    <row r="660" spans="1:18" x14ac:dyDescent="0.25">
      <c r="A660" s="8">
        <v>42663</v>
      </c>
      <c r="B660" s="9">
        <v>0.29959490740740741</v>
      </c>
      <c r="C660" s="9">
        <v>0.72591435185185182</v>
      </c>
      <c r="D660" s="10">
        <v>6.5</v>
      </c>
      <c r="E660" s="11">
        <v>92.9</v>
      </c>
      <c r="F660">
        <f t="shared" si="120"/>
        <v>10</v>
      </c>
      <c r="G660" s="6">
        <f t="shared" si="121"/>
        <v>10.231666666666666</v>
      </c>
      <c r="H660">
        <f t="shared" si="131"/>
        <v>700</v>
      </c>
      <c r="I660" s="18">
        <f t="shared" si="122"/>
        <v>7.0999999999999952E-2</v>
      </c>
      <c r="J660">
        <f t="shared" si="123"/>
        <v>2.5425691666666643</v>
      </c>
      <c r="K660">
        <f t="shared" si="124"/>
        <v>0.33841666666666675</v>
      </c>
      <c r="L660" s="18">
        <f t="shared" si="125"/>
        <v>3.625</v>
      </c>
      <c r="M660" s="17">
        <f t="shared" si="126"/>
        <v>8.7634166666666662</v>
      </c>
      <c r="N660" s="16">
        <f t="shared" si="127"/>
        <v>-6.2208475000000014</v>
      </c>
      <c r="O660">
        <f t="shared" si="128"/>
        <v>3.1104237500000007</v>
      </c>
      <c r="P660">
        <f t="shared" si="129"/>
        <v>0</v>
      </c>
      <c r="Q660">
        <f>SUM($P$2:P660)-SUM($O$2:O660)+SUM($R$2:R659)</f>
        <v>-12.190768263890732</v>
      </c>
      <c r="R660">
        <f t="shared" si="130"/>
        <v>0</v>
      </c>
    </row>
    <row r="661" spans="1:18" x14ac:dyDescent="0.25">
      <c r="A661" s="12">
        <v>42664</v>
      </c>
      <c r="B661" s="13">
        <v>0.30091435185185184</v>
      </c>
      <c r="C661" s="13">
        <v>0.72437499999999999</v>
      </c>
      <c r="D661" s="14">
        <v>3.9</v>
      </c>
      <c r="E661" s="15">
        <v>92.9</v>
      </c>
      <c r="F661">
        <f t="shared" si="120"/>
        <v>10</v>
      </c>
      <c r="G661" s="6">
        <f t="shared" si="121"/>
        <v>10.163055555555555</v>
      </c>
      <c r="H661">
        <f t="shared" si="131"/>
        <v>700</v>
      </c>
      <c r="I661" s="18">
        <f t="shared" si="122"/>
        <v>7.0999999999999952E-2</v>
      </c>
      <c r="J661">
        <f t="shared" si="123"/>
        <v>2.5255193055555538</v>
      </c>
      <c r="K661">
        <f t="shared" si="124"/>
        <v>0.34184722222222225</v>
      </c>
      <c r="L661" s="18">
        <f t="shared" si="125"/>
        <v>4.2750000000000004</v>
      </c>
      <c r="M661" s="17">
        <f t="shared" si="126"/>
        <v>9.4168472222222235</v>
      </c>
      <c r="N661" s="16">
        <f t="shared" si="127"/>
        <v>-6.8913279166666701</v>
      </c>
      <c r="O661">
        <f t="shared" si="128"/>
        <v>3.4456639583333351</v>
      </c>
      <c r="P661">
        <f t="shared" si="129"/>
        <v>0</v>
      </c>
      <c r="Q661">
        <f>SUM($P$2:P661)-SUM($O$2:O661)+SUM($R$2:R660)</f>
        <v>-15.63643222222413</v>
      </c>
      <c r="R661">
        <f t="shared" si="130"/>
        <v>0</v>
      </c>
    </row>
    <row r="662" spans="1:18" x14ac:dyDescent="0.25">
      <c r="A662" s="8">
        <v>42665</v>
      </c>
      <c r="B662" s="9">
        <v>0.30223379629629632</v>
      </c>
      <c r="C662" s="9">
        <v>0.7228472222222222</v>
      </c>
      <c r="D662" s="10">
        <v>3.4</v>
      </c>
      <c r="E662" s="11">
        <v>92.9</v>
      </c>
      <c r="F662">
        <f t="shared" si="120"/>
        <v>10</v>
      </c>
      <c r="G662" s="6">
        <f t="shared" si="121"/>
        <v>10.09472222222222</v>
      </c>
      <c r="H662">
        <f t="shared" si="131"/>
        <v>700</v>
      </c>
      <c r="I662" s="18">
        <f t="shared" si="122"/>
        <v>7.0999999999999952E-2</v>
      </c>
      <c r="J662">
        <f t="shared" si="123"/>
        <v>2.5085384722222202</v>
      </c>
      <c r="K662">
        <f t="shared" si="124"/>
        <v>0.34526388888888898</v>
      </c>
      <c r="L662" s="18">
        <f t="shared" si="125"/>
        <v>4.4000000000000004</v>
      </c>
      <c r="M662" s="17">
        <f t="shared" si="126"/>
        <v>9.5452638888888899</v>
      </c>
      <c r="N662" s="16">
        <f t="shared" si="127"/>
        <v>-7.0367254166666697</v>
      </c>
      <c r="O662">
        <f t="shared" si="128"/>
        <v>3.5183627083333349</v>
      </c>
      <c r="P662">
        <f t="shared" si="129"/>
        <v>0</v>
      </c>
      <c r="Q662">
        <f>SUM($P$2:P662)-SUM($O$2:O662)+SUM($R$2:R661)</f>
        <v>-19.1547949305575</v>
      </c>
      <c r="R662">
        <f t="shared" si="130"/>
        <v>0</v>
      </c>
    </row>
    <row r="663" spans="1:18" x14ac:dyDescent="0.25">
      <c r="A663" s="12">
        <v>42666</v>
      </c>
      <c r="B663" s="13">
        <v>0.30356481481481479</v>
      </c>
      <c r="C663" s="13">
        <v>0.72133101851851855</v>
      </c>
      <c r="D663" s="14">
        <v>6.3</v>
      </c>
      <c r="E663" s="15">
        <v>87.9</v>
      </c>
      <c r="F663">
        <f t="shared" si="120"/>
        <v>10</v>
      </c>
      <c r="G663" s="6">
        <f t="shared" si="121"/>
        <v>10.02638888888889</v>
      </c>
      <c r="H663">
        <f t="shared" si="131"/>
        <v>700</v>
      </c>
      <c r="I663" s="18">
        <f t="shared" si="122"/>
        <v>0.121</v>
      </c>
      <c r="J663">
        <f t="shared" si="123"/>
        <v>4.2461756944444451</v>
      </c>
      <c r="K663">
        <f t="shared" si="124"/>
        <v>0.34868055555555549</v>
      </c>
      <c r="L663" s="18">
        <f t="shared" si="125"/>
        <v>3.6749999999999998</v>
      </c>
      <c r="M663" s="17">
        <f t="shared" si="126"/>
        <v>8.8236805555555549</v>
      </c>
      <c r="N663" s="16">
        <f t="shared" si="127"/>
        <v>-4.5775048611111098</v>
      </c>
      <c r="O663">
        <f t="shared" si="128"/>
        <v>2.2887524305555549</v>
      </c>
      <c r="P663">
        <f t="shared" si="129"/>
        <v>0</v>
      </c>
      <c r="Q663">
        <f>SUM($P$2:P663)-SUM($O$2:O663)+SUM($R$2:R662)</f>
        <v>-21.443547361112905</v>
      </c>
      <c r="R663">
        <f t="shared" si="130"/>
        <v>0</v>
      </c>
    </row>
    <row r="664" spans="1:18" x14ac:dyDescent="0.25">
      <c r="A664" s="8">
        <v>42667</v>
      </c>
      <c r="B664" s="9">
        <v>0.30488425925925927</v>
      </c>
      <c r="C664" s="9">
        <v>0.71982638888888884</v>
      </c>
      <c r="D664" s="10">
        <v>5.9</v>
      </c>
      <c r="E664" s="11">
        <v>92.9</v>
      </c>
      <c r="F664">
        <f t="shared" si="120"/>
        <v>10</v>
      </c>
      <c r="G664" s="6">
        <f t="shared" si="121"/>
        <v>9.9586111111111091</v>
      </c>
      <c r="H664">
        <f t="shared" si="131"/>
        <v>700</v>
      </c>
      <c r="I664" s="18">
        <f t="shared" si="122"/>
        <v>7.0999999999999952E-2</v>
      </c>
      <c r="J664">
        <f t="shared" si="123"/>
        <v>2.4747148611111092</v>
      </c>
      <c r="K664">
        <f t="shared" si="124"/>
        <v>0.35206944444444455</v>
      </c>
      <c r="L664" s="18">
        <f t="shared" si="125"/>
        <v>3.7749999999999999</v>
      </c>
      <c r="M664" s="17">
        <f t="shared" si="126"/>
        <v>8.9270694444444452</v>
      </c>
      <c r="N664" s="16">
        <f t="shared" si="127"/>
        <v>-6.452354583333336</v>
      </c>
      <c r="O664">
        <f t="shared" si="128"/>
        <v>3.226177291666668</v>
      </c>
      <c r="P664">
        <f t="shared" si="129"/>
        <v>0</v>
      </c>
      <c r="Q664">
        <f>SUM($P$2:P664)-SUM($O$2:O664)+SUM($R$2:R663)</f>
        <v>-24.669724652779678</v>
      </c>
      <c r="R664">
        <f t="shared" si="130"/>
        <v>0</v>
      </c>
    </row>
    <row r="665" spans="1:18" x14ac:dyDescent="0.25">
      <c r="A665" s="12">
        <v>42668</v>
      </c>
      <c r="B665" s="13">
        <v>0.30622685185185183</v>
      </c>
      <c r="C665" s="13">
        <v>0.71833333333333338</v>
      </c>
      <c r="D665" s="14">
        <v>6.7</v>
      </c>
      <c r="E665" s="15">
        <v>91.4</v>
      </c>
      <c r="F665">
        <f t="shared" si="120"/>
        <v>10</v>
      </c>
      <c r="G665" s="6">
        <f t="shared" si="121"/>
        <v>9.890555555555558</v>
      </c>
      <c r="H665">
        <f t="shared" si="131"/>
        <v>700</v>
      </c>
      <c r="I665" s="18">
        <f t="shared" si="122"/>
        <v>8.5999999999999965E-2</v>
      </c>
      <c r="J665">
        <f t="shared" si="123"/>
        <v>2.9770572222222218</v>
      </c>
      <c r="K665">
        <f t="shared" si="124"/>
        <v>0.35547222222222213</v>
      </c>
      <c r="L665" s="18">
        <f t="shared" si="125"/>
        <v>3.5750000000000002</v>
      </c>
      <c r="M665" s="17">
        <f t="shared" si="126"/>
        <v>8.7304722222222217</v>
      </c>
      <c r="N665" s="16">
        <f t="shared" si="127"/>
        <v>-5.7534150000000004</v>
      </c>
      <c r="O665">
        <f t="shared" si="128"/>
        <v>2.8767075000000002</v>
      </c>
      <c r="P665">
        <f t="shared" si="129"/>
        <v>0</v>
      </c>
      <c r="Q665">
        <f>SUM($P$2:P665)-SUM($O$2:O665)+SUM($R$2:R664)</f>
        <v>-27.546432152779744</v>
      </c>
      <c r="R665">
        <f t="shared" si="130"/>
        <v>0</v>
      </c>
    </row>
    <row r="666" spans="1:18" x14ac:dyDescent="0.25">
      <c r="A666" s="8">
        <v>42669</v>
      </c>
      <c r="B666" s="9">
        <v>0.30755787037037036</v>
      </c>
      <c r="C666" s="9">
        <v>0.71686342592592589</v>
      </c>
      <c r="D666" s="10">
        <v>5.0999999999999996</v>
      </c>
      <c r="E666" s="11">
        <v>60.8</v>
      </c>
      <c r="F666">
        <f t="shared" si="120"/>
        <v>10</v>
      </c>
      <c r="G666" s="6">
        <f t="shared" si="121"/>
        <v>9.8233333333333324</v>
      </c>
      <c r="H666">
        <f t="shared" si="131"/>
        <v>700</v>
      </c>
      <c r="I666" s="18">
        <f t="shared" si="122"/>
        <v>0.39200000000000002</v>
      </c>
      <c r="J666">
        <f t="shared" si="123"/>
        <v>13.477613333333332</v>
      </c>
      <c r="K666">
        <f t="shared" si="124"/>
        <v>0.35883333333333339</v>
      </c>
      <c r="L666" s="18">
        <f t="shared" si="125"/>
        <v>3.9750000000000001</v>
      </c>
      <c r="M666" s="17">
        <f t="shared" si="126"/>
        <v>9.1338333333333335</v>
      </c>
      <c r="N666" s="16">
        <f t="shared" si="127"/>
        <v>4.3437799999999989</v>
      </c>
      <c r="O666">
        <f t="shared" si="128"/>
        <v>0</v>
      </c>
      <c r="P666">
        <f t="shared" si="129"/>
        <v>0.86875599999999986</v>
      </c>
      <c r="Q666">
        <f>SUM($P$2:P666)-SUM($O$2:O666)+SUM($R$2:R665)</f>
        <v>-26.677676152779895</v>
      </c>
      <c r="R666">
        <f t="shared" si="130"/>
        <v>0</v>
      </c>
    </row>
    <row r="667" spans="1:18" x14ac:dyDescent="0.25">
      <c r="A667" s="12">
        <v>42670</v>
      </c>
      <c r="B667" s="13">
        <v>0.30888888888888888</v>
      </c>
      <c r="C667" s="13">
        <v>0.71540509259259255</v>
      </c>
      <c r="D667" s="14">
        <v>4.2</v>
      </c>
      <c r="E667" s="15">
        <v>53.8</v>
      </c>
      <c r="F667">
        <f t="shared" si="120"/>
        <v>10</v>
      </c>
      <c r="G667" s="6">
        <f t="shared" si="121"/>
        <v>9.756388888888889</v>
      </c>
      <c r="H667">
        <f t="shared" si="131"/>
        <v>700</v>
      </c>
      <c r="I667" s="18">
        <f t="shared" si="122"/>
        <v>0.46200000000000008</v>
      </c>
      <c r="J667">
        <f t="shared" si="123"/>
        <v>15.776080833333335</v>
      </c>
      <c r="K667">
        <f t="shared" si="124"/>
        <v>0.36218055555555556</v>
      </c>
      <c r="L667" s="18">
        <f t="shared" si="125"/>
        <v>4.2</v>
      </c>
      <c r="M667" s="17">
        <f t="shared" si="126"/>
        <v>9.3621805555555557</v>
      </c>
      <c r="N667" s="16">
        <f t="shared" si="127"/>
        <v>6.4139002777777794</v>
      </c>
      <c r="O667">
        <f t="shared" si="128"/>
        <v>0</v>
      </c>
      <c r="P667">
        <f t="shared" si="129"/>
        <v>1.282780055555556</v>
      </c>
      <c r="Q667">
        <f>SUM($P$2:P667)-SUM($O$2:O667)+SUM($R$2:R666)</f>
        <v>-25.394896097224319</v>
      </c>
      <c r="R667">
        <f t="shared" si="130"/>
        <v>0</v>
      </c>
    </row>
    <row r="668" spans="1:18" x14ac:dyDescent="0.25">
      <c r="A668" s="8">
        <v>42671</v>
      </c>
      <c r="B668" s="9">
        <v>0.3102314814814815</v>
      </c>
      <c r="C668" s="9">
        <v>0.71395833333333336</v>
      </c>
      <c r="D668" s="10">
        <v>7.3</v>
      </c>
      <c r="E668" s="11">
        <v>92.5</v>
      </c>
      <c r="F668">
        <f t="shared" si="120"/>
        <v>10</v>
      </c>
      <c r="G668" s="6">
        <f t="shared" si="121"/>
        <v>9.6894444444444439</v>
      </c>
      <c r="H668">
        <f t="shared" si="131"/>
        <v>700</v>
      </c>
      <c r="I668" s="18">
        <f t="shared" si="122"/>
        <v>7.4999999999999956E-2</v>
      </c>
      <c r="J668">
        <f t="shared" si="123"/>
        <v>2.543479166666665</v>
      </c>
      <c r="K668">
        <f t="shared" si="124"/>
        <v>0.36552777777777784</v>
      </c>
      <c r="L668" s="18">
        <f t="shared" si="125"/>
        <v>3.4249999999999998</v>
      </c>
      <c r="M668" s="17">
        <f t="shared" si="126"/>
        <v>8.5905277777777762</v>
      </c>
      <c r="N668" s="16">
        <f t="shared" si="127"/>
        <v>-6.0470486111111112</v>
      </c>
      <c r="O668">
        <f t="shared" si="128"/>
        <v>3.0235243055555556</v>
      </c>
      <c r="P668">
        <f t="shared" si="129"/>
        <v>0</v>
      </c>
      <c r="Q668">
        <f>SUM($P$2:P668)-SUM($O$2:O668)+SUM($R$2:R667)</f>
        <v>-28.418420402779702</v>
      </c>
      <c r="R668">
        <f t="shared" si="130"/>
        <v>0</v>
      </c>
    </row>
    <row r="669" spans="1:18" x14ac:dyDescent="0.25">
      <c r="A669" s="12">
        <v>42672</v>
      </c>
      <c r="B669" s="13">
        <v>0.31157407407407406</v>
      </c>
      <c r="C669" s="13">
        <v>0.71253472222222225</v>
      </c>
      <c r="D669" s="14">
        <v>7.1</v>
      </c>
      <c r="E669" s="15">
        <v>57.7</v>
      </c>
      <c r="F669">
        <f t="shared" si="120"/>
        <v>10</v>
      </c>
      <c r="G669" s="6">
        <f t="shared" si="121"/>
        <v>9.6230555555555561</v>
      </c>
      <c r="H669">
        <f t="shared" si="131"/>
        <v>700</v>
      </c>
      <c r="I669" s="18">
        <f t="shared" si="122"/>
        <v>0.42299999999999993</v>
      </c>
      <c r="J669">
        <f t="shared" si="123"/>
        <v>14.246933749999998</v>
      </c>
      <c r="K669">
        <f t="shared" si="124"/>
        <v>0.36884722222222216</v>
      </c>
      <c r="L669" s="18">
        <f t="shared" si="125"/>
        <v>3.4750000000000001</v>
      </c>
      <c r="M669" s="17">
        <f t="shared" si="126"/>
        <v>8.643847222222222</v>
      </c>
      <c r="N669" s="16">
        <f t="shared" si="127"/>
        <v>5.6030865277777764</v>
      </c>
      <c r="O669">
        <f t="shared" si="128"/>
        <v>0</v>
      </c>
      <c r="P669">
        <f t="shared" si="129"/>
        <v>1.1206173055555553</v>
      </c>
      <c r="Q669">
        <f>SUM($P$2:P669)-SUM($O$2:O669)+SUM($R$2:R668)</f>
        <v>-27.297803097224005</v>
      </c>
      <c r="R669">
        <f t="shared" si="130"/>
        <v>0</v>
      </c>
    </row>
    <row r="670" spans="1:18" x14ac:dyDescent="0.25">
      <c r="A670" s="8">
        <v>42673</v>
      </c>
      <c r="B670" s="9">
        <v>0.27124999999999999</v>
      </c>
      <c r="C670" s="9">
        <v>0.66945601851851855</v>
      </c>
      <c r="D670" s="10">
        <v>5.6</v>
      </c>
      <c r="E670" s="11">
        <v>58.1</v>
      </c>
      <c r="F670">
        <f t="shared" si="120"/>
        <v>10</v>
      </c>
      <c r="G670" s="6">
        <f t="shared" si="121"/>
        <v>9.5569444444444454</v>
      </c>
      <c r="H670">
        <f t="shared" si="131"/>
        <v>700</v>
      </c>
      <c r="I670" s="18">
        <f t="shared" si="122"/>
        <v>0.41900000000000004</v>
      </c>
      <c r="J670">
        <f t="shared" si="123"/>
        <v>14.015259027777782</v>
      </c>
      <c r="K670">
        <f t="shared" si="124"/>
        <v>0.37215277777777772</v>
      </c>
      <c r="L670" s="18">
        <f t="shared" si="125"/>
        <v>3.85</v>
      </c>
      <c r="M670" s="17">
        <f t="shared" si="126"/>
        <v>9.0221527777777784</v>
      </c>
      <c r="N670" s="16">
        <f t="shared" si="127"/>
        <v>4.9931062500000039</v>
      </c>
      <c r="O670">
        <f t="shared" si="128"/>
        <v>0</v>
      </c>
      <c r="P670">
        <f t="shared" si="129"/>
        <v>0.99862125000000079</v>
      </c>
      <c r="Q670">
        <f>SUM($P$2:P670)-SUM($O$2:O670)+SUM($R$2:R669)</f>
        <v>-26.29918184722419</v>
      </c>
      <c r="R670">
        <f t="shared" si="130"/>
        <v>0</v>
      </c>
    </row>
    <row r="671" spans="1:18" x14ac:dyDescent="0.25">
      <c r="A671" s="12">
        <v>42674</v>
      </c>
      <c r="B671" s="13">
        <v>0.27259259259259261</v>
      </c>
      <c r="C671" s="13">
        <v>0.66806712962962966</v>
      </c>
      <c r="D671" s="14">
        <v>5.0999999999999996</v>
      </c>
      <c r="E671" s="15">
        <v>74.7</v>
      </c>
      <c r="F671">
        <f t="shared" si="120"/>
        <v>10</v>
      </c>
      <c r="G671" s="6">
        <f t="shared" si="121"/>
        <v>9.4913888888888884</v>
      </c>
      <c r="H671">
        <f t="shared" si="131"/>
        <v>700</v>
      </c>
      <c r="I671" s="18">
        <f t="shared" si="122"/>
        <v>0.253</v>
      </c>
      <c r="J671">
        <f t="shared" si="123"/>
        <v>8.4046248611111114</v>
      </c>
      <c r="K671">
        <f t="shared" si="124"/>
        <v>0.3754305555555556</v>
      </c>
      <c r="L671" s="18">
        <f t="shared" si="125"/>
        <v>3.9750000000000001</v>
      </c>
      <c r="M671" s="17">
        <f t="shared" si="126"/>
        <v>9.1504305555555554</v>
      </c>
      <c r="N671" s="16">
        <f t="shared" si="127"/>
        <v>-0.745805694444444</v>
      </c>
      <c r="O671">
        <f t="shared" si="128"/>
        <v>0.372902847222222</v>
      </c>
      <c r="P671">
        <f t="shared" si="129"/>
        <v>0</v>
      </c>
      <c r="Q671">
        <f>SUM($P$2:P671)-SUM($O$2:O671)+SUM($R$2:R670)</f>
        <v>-26.672084694446539</v>
      </c>
      <c r="R671">
        <f t="shared" si="130"/>
        <v>26.67</v>
      </c>
    </row>
    <row r="672" spans="1:18" x14ac:dyDescent="0.25">
      <c r="A672" s="8">
        <v>42675</v>
      </c>
      <c r="B672" s="9">
        <v>0.27393518518518517</v>
      </c>
      <c r="C672" s="9">
        <v>0.66668981481481482</v>
      </c>
      <c r="D672" s="10">
        <v>2.8</v>
      </c>
      <c r="E672" s="11">
        <v>81.7</v>
      </c>
      <c r="F672">
        <f t="shared" si="120"/>
        <v>11</v>
      </c>
      <c r="G672" s="6">
        <f t="shared" si="121"/>
        <v>9.426111111111112</v>
      </c>
      <c r="H672">
        <f t="shared" si="131"/>
        <v>600</v>
      </c>
      <c r="I672" s="18">
        <f t="shared" si="122"/>
        <v>0.18299999999999994</v>
      </c>
      <c r="J672">
        <f t="shared" si="123"/>
        <v>5.1749349999999987</v>
      </c>
      <c r="K672">
        <f t="shared" si="124"/>
        <v>0.37869444444444439</v>
      </c>
      <c r="L672" s="18">
        <f t="shared" si="125"/>
        <v>4.55</v>
      </c>
      <c r="M672" s="17">
        <f t="shared" si="126"/>
        <v>9.728694444444443</v>
      </c>
      <c r="N672" s="16">
        <f t="shared" si="127"/>
        <v>-4.5537594444444442</v>
      </c>
      <c r="O672">
        <f t="shared" si="128"/>
        <v>2.2768797222222221</v>
      </c>
      <c r="P672">
        <f t="shared" si="129"/>
        <v>0</v>
      </c>
      <c r="Q672">
        <f>SUM($P$2:P672)-SUM($O$2:O672)+SUM($R$2:R671)</f>
        <v>-2.278964416668714</v>
      </c>
      <c r="R672">
        <f t="shared" si="130"/>
        <v>0</v>
      </c>
    </row>
    <row r="673" spans="1:18" x14ac:dyDescent="0.25">
      <c r="A673" s="12">
        <v>42676</v>
      </c>
      <c r="B673" s="13">
        <v>0.27528935185185183</v>
      </c>
      <c r="C673" s="13">
        <v>0.66533564814814816</v>
      </c>
      <c r="D673" s="14">
        <v>5.0999999999999996</v>
      </c>
      <c r="E673" s="15">
        <v>80.5</v>
      </c>
      <c r="F673">
        <f t="shared" si="120"/>
        <v>11</v>
      </c>
      <c r="G673" s="6">
        <f t="shared" si="121"/>
        <v>9.3611111111111125</v>
      </c>
      <c r="H673">
        <f t="shared" si="131"/>
        <v>600</v>
      </c>
      <c r="I673" s="18">
        <f t="shared" si="122"/>
        <v>0.19499999999999995</v>
      </c>
      <c r="J673">
        <f t="shared" si="123"/>
        <v>5.4762499999999994</v>
      </c>
      <c r="K673">
        <f t="shared" si="124"/>
        <v>0.38194444444444442</v>
      </c>
      <c r="L673" s="18">
        <f t="shared" si="125"/>
        <v>3.9750000000000001</v>
      </c>
      <c r="M673" s="17">
        <f t="shared" si="126"/>
        <v>9.156944444444445</v>
      </c>
      <c r="N673" s="16">
        <f t="shared" si="127"/>
        <v>-3.6806944444444456</v>
      </c>
      <c r="O673">
        <f t="shared" si="128"/>
        <v>1.8403472222222228</v>
      </c>
      <c r="P673">
        <f t="shared" si="129"/>
        <v>0</v>
      </c>
      <c r="Q673">
        <f>SUM($P$2:P673)-SUM($O$2:O673)+SUM($R$2:R672)</f>
        <v>-4.1193116388908493</v>
      </c>
      <c r="R673">
        <f t="shared" si="130"/>
        <v>0</v>
      </c>
    </row>
    <row r="674" spans="1:18" x14ac:dyDescent="0.25">
      <c r="A674" s="8">
        <v>42677</v>
      </c>
      <c r="B674" s="9">
        <v>0.27663194444444444</v>
      </c>
      <c r="C674" s="9">
        <v>0.66399305555555554</v>
      </c>
      <c r="D674" s="10" t="s">
        <v>18</v>
      </c>
      <c r="E674" s="11">
        <v>89.8</v>
      </c>
      <c r="F674">
        <f t="shared" si="120"/>
        <v>11</v>
      </c>
      <c r="G674" s="6">
        <f t="shared" si="121"/>
        <v>9.2966666666666669</v>
      </c>
      <c r="H674">
        <f t="shared" si="131"/>
        <v>600</v>
      </c>
      <c r="I674" s="18">
        <f t="shared" si="122"/>
        <v>0.10199999999999998</v>
      </c>
      <c r="J674">
        <f t="shared" si="123"/>
        <v>2.8447799999999992</v>
      </c>
      <c r="K674">
        <f t="shared" si="124"/>
        <v>0.3851666666666666</v>
      </c>
      <c r="L674" s="18">
        <f t="shared" si="125"/>
        <v>0</v>
      </c>
      <c r="M674" s="17">
        <f t="shared" si="126"/>
        <v>5.1851666666666665</v>
      </c>
      <c r="N674" s="16">
        <f t="shared" si="127"/>
        <v>-2.3403866666666673</v>
      </c>
      <c r="O674">
        <f t="shared" si="128"/>
        <v>1.1701933333333336</v>
      </c>
      <c r="P674">
        <f t="shared" si="129"/>
        <v>0</v>
      </c>
      <c r="Q674">
        <f>SUM($P$2:P674)-SUM($O$2:O674)+SUM($R$2:R673)</f>
        <v>-5.289504972224222</v>
      </c>
      <c r="R674">
        <f t="shared" si="130"/>
        <v>0</v>
      </c>
    </row>
    <row r="675" spans="1:18" x14ac:dyDescent="0.25">
      <c r="A675" s="12">
        <v>42678</v>
      </c>
      <c r="B675" s="13">
        <v>0.27797453703703706</v>
      </c>
      <c r="C675" s="13">
        <v>0.66267361111111112</v>
      </c>
      <c r="D675" s="14">
        <v>2.1</v>
      </c>
      <c r="E675" s="15">
        <v>85.6</v>
      </c>
      <c r="F675">
        <f t="shared" si="120"/>
        <v>11</v>
      </c>
      <c r="G675" s="6">
        <f t="shared" si="121"/>
        <v>9.2327777777777769</v>
      </c>
      <c r="H675">
        <f t="shared" si="131"/>
        <v>600</v>
      </c>
      <c r="I675" s="18">
        <f t="shared" si="122"/>
        <v>0.14400000000000002</v>
      </c>
      <c r="J675">
        <f t="shared" si="123"/>
        <v>3.9885600000000005</v>
      </c>
      <c r="K675">
        <f t="shared" si="124"/>
        <v>0.38836111111111116</v>
      </c>
      <c r="L675" s="18">
        <f t="shared" si="125"/>
        <v>4.7249999999999996</v>
      </c>
      <c r="M675" s="17">
        <f t="shared" si="126"/>
        <v>9.9133611111111115</v>
      </c>
      <c r="N675" s="16">
        <f t="shared" si="127"/>
        <v>-5.924801111111111</v>
      </c>
      <c r="O675">
        <f t="shared" si="128"/>
        <v>2.9624005555555555</v>
      </c>
      <c r="P675">
        <f t="shared" si="129"/>
        <v>0</v>
      </c>
      <c r="Q675">
        <f>SUM($P$2:P675)-SUM($O$2:O675)+SUM($R$2:R674)</f>
        <v>-8.2519055277798543</v>
      </c>
      <c r="R675">
        <f t="shared" si="130"/>
        <v>0</v>
      </c>
    </row>
    <row r="676" spans="1:18" x14ac:dyDescent="0.25">
      <c r="A676" s="8">
        <v>42679</v>
      </c>
      <c r="B676" s="9">
        <v>0.27932870370370372</v>
      </c>
      <c r="C676" s="9">
        <v>0.66137731481481477</v>
      </c>
      <c r="D676" s="10">
        <v>3.5</v>
      </c>
      <c r="E676" s="11">
        <v>89.1</v>
      </c>
      <c r="F676">
        <f t="shared" si="120"/>
        <v>11</v>
      </c>
      <c r="G676" s="6">
        <f t="shared" si="121"/>
        <v>9.1691666666666656</v>
      </c>
      <c r="H676">
        <f t="shared" si="131"/>
        <v>600</v>
      </c>
      <c r="I676" s="18">
        <f t="shared" si="122"/>
        <v>0.1090000000000001</v>
      </c>
      <c r="J676">
        <f t="shared" si="123"/>
        <v>2.9983175000000024</v>
      </c>
      <c r="K676">
        <f t="shared" si="124"/>
        <v>0.39154166666666673</v>
      </c>
      <c r="L676" s="18">
        <f t="shared" si="125"/>
        <v>4.375</v>
      </c>
      <c r="M676" s="17">
        <f t="shared" si="126"/>
        <v>9.5665416666666658</v>
      </c>
      <c r="N676" s="16">
        <f t="shared" si="127"/>
        <v>-6.5682241666666634</v>
      </c>
      <c r="O676">
        <f t="shared" si="128"/>
        <v>3.2841120833333317</v>
      </c>
      <c r="P676">
        <f t="shared" si="129"/>
        <v>0</v>
      </c>
      <c r="Q676">
        <f>SUM($P$2:P676)-SUM($O$2:O676)+SUM($R$2:R675)</f>
        <v>-11.536017611113039</v>
      </c>
      <c r="R676">
        <f t="shared" si="130"/>
        <v>0</v>
      </c>
    </row>
    <row r="677" spans="1:18" x14ac:dyDescent="0.25">
      <c r="A677" s="12">
        <v>42680</v>
      </c>
      <c r="B677" s="13">
        <v>0.28067129629629628</v>
      </c>
      <c r="C677" s="13">
        <v>0.66010416666666671</v>
      </c>
      <c r="D677" s="14">
        <v>4.4000000000000004</v>
      </c>
      <c r="E677" s="15">
        <v>91.4</v>
      </c>
      <c r="F677">
        <f t="shared" si="120"/>
        <v>11</v>
      </c>
      <c r="G677" s="6">
        <f t="shared" si="121"/>
        <v>9.1063888888888904</v>
      </c>
      <c r="H677">
        <f t="shared" si="131"/>
        <v>600</v>
      </c>
      <c r="I677" s="18">
        <f t="shared" si="122"/>
        <v>8.5999999999999965E-2</v>
      </c>
      <c r="J677">
        <f t="shared" si="123"/>
        <v>2.3494483333333327</v>
      </c>
      <c r="K677">
        <f t="shared" si="124"/>
        <v>0.39468055555555548</v>
      </c>
      <c r="L677" s="18">
        <f t="shared" si="125"/>
        <v>4.1500000000000004</v>
      </c>
      <c r="M677" s="17">
        <f t="shared" si="126"/>
        <v>9.3446805555555557</v>
      </c>
      <c r="N677" s="16">
        <f t="shared" si="127"/>
        <v>-6.9952322222222225</v>
      </c>
      <c r="O677">
        <f t="shared" si="128"/>
        <v>3.4976161111111113</v>
      </c>
      <c r="P677">
        <f t="shared" si="129"/>
        <v>0</v>
      </c>
      <c r="Q677">
        <f>SUM($P$2:P677)-SUM($O$2:O677)+SUM($R$2:R676)</f>
        <v>-15.033633722224295</v>
      </c>
      <c r="R677">
        <f t="shared" si="130"/>
        <v>0</v>
      </c>
    </row>
    <row r="678" spans="1:18" x14ac:dyDescent="0.25">
      <c r="A678" s="8">
        <v>42681</v>
      </c>
      <c r="B678" s="9">
        <v>0.2820138888888889</v>
      </c>
      <c r="C678" s="9">
        <v>0.65884259259259259</v>
      </c>
      <c r="D678" s="10">
        <v>3.4</v>
      </c>
      <c r="E678" s="11" t="s">
        <v>14</v>
      </c>
      <c r="F678">
        <f t="shared" si="120"/>
        <v>11</v>
      </c>
      <c r="G678" s="6">
        <f t="shared" si="121"/>
        <v>9.0438888888888886</v>
      </c>
      <c r="H678">
        <f t="shared" si="131"/>
        <v>600</v>
      </c>
      <c r="I678" s="18">
        <f t="shared" si="122"/>
        <v>8.9999999999999969E-2</v>
      </c>
      <c r="J678">
        <f t="shared" si="123"/>
        <v>2.4418499999999992</v>
      </c>
      <c r="K678">
        <f t="shared" si="124"/>
        <v>0.39780555555555552</v>
      </c>
      <c r="L678" s="18">
        <f t="shared" si="125"/>
        <v>4.4000000000000004</v>
      </c>
      <c r="M678" s="17">
        <f t="shared" si="126"/>
        <v>9.5978055555555564</v>
      </c>
      <c r="N678" s="16">
        <f t="shared" si="127"/>
        <v>-7.1559555555555576</v>
      </c>
      <c r="O678">
        <f t="shared" si="128"/>
        <v>3.5779777777777788</v>
      </c>
      <c r="P678">
        <f t="shared" si="129"/>
        <v>0</v>
      </c>
      <c r="Q678">
        <f>SUM($P$2:P678)-SUM($O$2:O678)+SUM($R$2:R677)</f>
        <v>-18.611611500002027</v>
      </c>
      <c r="R678">
        <f t="shared" si="130"/>
        <v>0</v>
      </c>
    </row>
    <row r="679" spans="1:18" x14ac:dyDescent="0.25">
      <c r="A679" s="12">
        <v>42682</v>
      </c>
      <c r="B679" s="13">
        <v>0.28334490740740742</v>
      </c>
      <c r="C679" s="13">
        <v>0.6576157407407407</v>
      </c>
      <c r="D679" s="14">
        <v>0.9</v>
      </c>
      <c r="E679" s="15">
        <v>41.4</v>
      </c>
      <c r="F679">
        <f t="shared" si="120"/>
        <v>11</v>
      </c>
      <c r="G679" s="6">
        <f t="shared" si="121"/>
        <v>8.9824999999999982</v>
      </c>
      <c r="H679">
        <f t="shared" si="131"/>
        <v>600</v>
      </c>
      <c r="I679" s="18">
        <f t="shared" si="122"/>
        <v>0.58600000000000008</v>
      </c>
      <c r="J679">
        <f t="shared" si="123"/>
        <v>15.791234999999997</v>
      </c>
      <c r="K679">
        <f t="shared" si="124"/>
        <v>0.40087500000000009</v>
      </c>
      <c r="L679" s="18">
        <f t="shared" si="125"/>
        <v>5.0250000000000004</v>
      </c>
      <c r="M679" s="17">
        <f t="shared" si="126"/>
        <v>10.225875</v>
      </c>
      <c r="N679" s="16">
        <f t="shared" si="127"/>
        <v>5.5653599999999965</v>
      </c>
      <c r="O679">
        <f t="shared" si="128"/>
        <v>0</v>
      </c>
      <c r="P679">
        <f t="shared" si="129"/>
        <v>1.1130719999999994</v>
      </c>
      <c r="Q679">
        <f>SUM($P$2:P679)-SUM($O$2:O679)+SUM($R$2:R678)</f>
        <v>-17.498539500001925</v>
      </c>
      <c r="R679">
        <f t="shared" si="130"/>
        <v>0</v>
      </c>
    </row>
    <row r="680" spans="1:18" x14ac:dyDescent="0.25">
      <c r="A680" s="8">
        <v>42683</v>
      </c>
      <c r="B680" s="9">
        <v>0.28468749999999998</v>
      </c>
      <c r="C680" s="9">
        <v>0.65640046296296295</v>
      </c>
      <c r="D680" s="10">
        <v>-0.6</v>
      </c>
      <c r="E680" s="11">
        <v>75.900000000000006</v>
      </c>
      <c r="F680">
        <f t="shared" si="120"/>
        <v>11</v>
      </c>
      <c r="G680" s="6">
        <f t="shared" si="121"/>
        <v>8.9211111111111112</v>
      </c>
      <c r="H680">
        <f t="shared" si="131"/>
        <v>600</v>
      </c>
      <c r="I680" s="18">
        <f t="shared" si="122"/>
        <v>0.24099999999999999</v>
      </c>
      <c r="J680">
        <f t="shared" si="123"/>
        <v>6.4499633333333328</v>
      </c>
      <c r="K680">
        <f t="shared" si="124"/>
        <v>0.40394444444444444</v>
      </c>
      <c r="L680" s="18">
        <f t="shared" si="125"/>
        <v>5.4</v>
      </c>
      <c r="M680" s="17">
        <f t="shared" si="126"/>
        <v>10.603944444444444</v>
      </c>
      <c r="N680" s="16">
        <f t="shared" si="127"/>
        <v>-4.1539811111111113</v>
      </c>
      <c r="O680">
        <f t="shared" si="128"/>
        <v>2.0769905555555557</v>
      </c>
      <c r="P680">
        <f t="shared" si="129"/>
        <v>0</v>
      </c>
      <c r="Q680">
        <f>SUM($P$2:P680)-SUM($O$2:O680)+SUM($R$2:R679)</f>
        <v>-19.575530055557465</v>
      </c>
      <c r="R680">
        <f t="shared" si="130"/>
        <v>0</v>
      </c>
    </row>
    <row r="681" spans="1:18" x14ac:dyDescent="0.25">
      <c r="A681" s="12">
        <v>42684</v>
      </c>
      <c r="B681" s="13">
        <v>0.28601851851851851</v>
      </c>
      <c r="C681" s="13">
        <v>0.65521990740740743</v>
      </c>
      <c r="D681" s="14">
        <v>-0.3</v>
      </c>
      <c r="E681" s="15">
        <v>92.9</v>
      </c>
      <c r="F681">
        <f t="shared" si="120"/>
        <v>11</v>
      </c>
      <c r="G681" s="6">
        <f t="shared" si="121"/>
        <v>8.8608333333333338</v>
      </c>
      <c r="H681">
        <f t="shared" si="131"/>
        <v>600</v>
      </c>
      <c r="I681" s="18">
        <f t="shared" si="122"/>
        <v>7.0999999999999952E-2</v>
      </c>
      <c r="J681">
        <f t="shared" si="123"/>
        <v>1.8873574999999987</v>
      </c>
      <c r="K681">
        <f t="shared" si="124"/>
        <v>0.40695833333333331</v>
      </c>
      <c r="L681" s="18">
        <f t="shared" si="125"/>
        <v>5.3250000000000002</v>
      </c>
      <c r="M681" s="17">
        <f t="shared" si="126"/>
        <v>10.531958333333332</v>
      </c>
      <c r="N681" s="16">
        <f t="shared" si="127"/>
        <v>-8.6446008333333335</v>
      </c>
      <c r="O681">
        <f t="shared" si="128"/>
        <v>4.3223004166666668</v>
      </c>
      <c r="P681">
        <f t="shared" si="129"/>
        <v>0</v>
      </c>
      <c r="Q681">
        <f>SUM($P$2:P681)-SUM($O$2:O681)+SUM($R$2:R680)</f>
        <v>-23.897830472224086</v>
      </c>
      <c r="R681">
        <f t="shared" si="130"/>
        <v>0</v>
      </c>
    </row>
    <row r="682" spans="1:18" x14ac:dyDescent="0.25">
      <c r="A682" s="8">
        <v>42685</v>
      </c>
      <c r="B682" s="9">
        <v>0.28734953703703703</v>
      </c>
      <c r="C682" s="9">
        <v>0.65405092592592595</v>
      </c>
      <c r="D682" s="10">
        <v>-0.9</v>
      </c>
      <c r="E682" s="11">
        <v>92.2</v>
      </c>
      <c r="F682">
        <f t="shared" si="120"/>
        <v>11</v>
      </c>
      <c r="G682" s="6">
        <f t="shared" si="121"/>
        <v>8.8008333333333333</v>
      </c>
      <c r="H682">
        <f t="shared" si="131"/>
        <v>600</v>
      </c>
      <c r="I682" s="18">
        <f t="shared" si="122"/>
        <v>7.7999999999999958E-2</v>
      </c>
      <c r="J682">
        <f t="shared" si="123"/>
        <v>2.059394999999999</v>
      </c>
      <c r="K682">
        <f t="shared" si="124"/>
        <v>0.40995833333333331</v>
      </c>
      <c r="L682" s="18">
        <f t="shared" si="125"/>
        <v>5.4749999999999996</v>
      </c>
      <c r="M682" s="17">
        <f t="shared" si="126"/>
        <v>10.684958333333332</v>
      </c>
      <c r="N682" s="16">
        <f t="shared" si="127"/>
        <v>-8.6255633333333339</v>
      </c>
      <c r="O682">
        <f t="shared" si="128"/>
        <v>4.312781666666667</v>
      </c>
      <c r="P682">
        <f t="shared" si="129"/>
        <v>0</v>
      </c>
      <c r="Q682">
        <f>SUM($P$2:P682)-SUM($O$2:O682)+SUM($R$2:R681)</f>
        <v>-28.21061213889061</v>
      </c>
      <c r="R682">
        <f t="shared" si="130"/>
        <v>0</v>
      </c>
    </row>
    <row r="683" spans="1:18" x14ac:dyDescent="0.25">
      <c r="A683" s="12">
        <v>42686</v>
      </c>
      <c r="B683" s="13">
        <v>0.28866898148148146</v>
      </c>
      <c r="C683" s="13">
        <v>0.6529166666666667</v>
      </c>
      <c r="D683" s="14">
        <v>-1.5</v>
      </c>
      <c r="E683" s="15">
        <v>57.7</v>
      </c>
      <c r="F683">
        <f t="shared" si="120"/>
        <v>11</v>
      </c>
      <c r="G683" s="6">
        <f t="shared" si="121"/>
        <v>8.7419444444444458</v>
      </c>
      <c r="H683">
        <f t="shared" si="131"/>
        <v>600</v>
      </c>
      <c r="I683" s="18">
        <f t="shared" si="122"/>
        <v>0.42299999999999993</v>
      </c>
      <c r="J683">
        <f t="shared" si="123"/>
        <v>11.093527499999999</v>
      </c>
      <c r="K683">
        <f t="shared" si="124"/>
        <v>0.41290277777777773</v>
      </c>
      <c r="L683" s="18">
        <f t="shared" si="125"/>
        <v>5.625</v>
      </c>
      <c r="M683" s="17">
        <f t="shared" si="126"/>
        <v>10.837902777777778</v>
      </c>
      <c r="N683" s="16">
        <f t="shared" si="127"/>
        <v>0.25562472222222077</v>
      </c>
      <c r="O683">
        <f t="shared" si="128"/>
        <v>0</v>
      </c>
      <c r="P683">
        <f t="shared" si="129"/>
        <v>5.1124944444444154E-2</v>
      </c>
      <c r="Q683">
        <f>SUM($P$2:P683)-SUM($O$2:O683)+SUM($R$2:R682)</f>
        <v>-28.159487194446228</v>
      </c>
      <c r="R683">
        <f t="shared" si="130"/>
        <v>0</v>
      </c>
    </row>
    <row r="684" spans="1:18" x14ac:dyDescent="0.25">
      <c r="A684" s="8">
        <v>42687</v>
      </c>
      <c r="B684" s="9">
        <v>0.28998842592592594</v>
      </c>
      <c r="C684" s="9">
        <v>0.65180555555555553</v>
      </c>
      <c r="D684" s="10" t="s">
        <v>11</v>
      </c>
      <c r="E684" s="11">
        <v>90.2</v>
      </c>
      <c r="F684">
        <f t="shared" si="120"/>
        <v>11</v>
      </c>
      <c r="G684" s="6">
        <f t="shared" si="121"/>
        <v>8.6836111111111105</v>
      </c>
      <c r="H684">
        <f t="shared" si="131"/>
        <v>600</v>
      </c>
      <c r="I684" s="18">
        <f t="shared" si="122"/>
        <v>9.7999999999999976E-2</v>
      </c>
      <c r="J684">
        <f t="shared" si="123"/>
        <v>2.5529816666666663</v>
      </c>
      <c r="K684">
        <f t="shared" si="124"/>
        <v>0.41581944444444446</v>
      </c>
      <c r="L684" s="18">
        <f t="shared" si="125"/>
        <v>0</v>
      </c>
      <c r="M684" s="17">
        <f t="shared" si="126"/>
        <v>5.2158194444444446</v>
      </c>
      <c r="N684" s="16">
        <f t="shared" si="127"/>
        <v>-2.6628377777777783</v>
      </c>
      <c r="O684">
        <f t="shared" si="128"/>
        <v>1.3314188888888892</v>
      </c>
      <c r="P684">
        <f t="shared" si="129"/>
        <v>0</v>
      </c>
      <c r="Q684">
        <f>SUM($P$2:P684)-SUM($O$2:O684)+SUM($R$2:R683)</f>
        <v>-29.490906083335176</v>
      </c>
      <c r="R684">
        <f t="shared" si="130"/>
        <v>0</v>
      </c>
    </row>
    <row r="685" spans="1:18" x14ac:dyDescent="0.25">
      <c r="A685" s="12">
        <v>42688</v>
      </c>
      <c r="B685" s="13">
        <v>0.29129629629629628</v>
      </c>
      <c r="C685" s="13">
        <v>0.65071759259259254</v>
      </c>
      <c r="D685" s="14">
        <v>1.1000000000000001</v>
      </c>
      <c r="E685" s="15">
        <v>75.5</v>
      </c>
      <c r="F685">
        <f t="shared" si="120"/>
        <v>11</v>
      </c>
      <c r="G685" s="6">
        <f t="shared" si="121"/>
        <v>8.6261111111111113</v>
      </c>
      <c r="H685">
        <f t="shared" si="131"/>
        <v>600</v>
      </c>
      <c r="I685" s="18">
        <f t="shared" si="122"/>
        <v>0.245</v>
      </c>
      <c r="J685">
        <f t="shared" si="123"/>
        <v>6.3401916666666667</v>
      </c>
      <c r="K685">
        <f t="shared" si="124"/>
        <v>0.41869444444444448</v>
      </c>
      <c r="L685" s="18">
        <f t="shared" si="125"/>
        <v>4.9749999999999996</v>
      </c>
      <c r="M685" s="17">
        <f t="shared" si="126"/>
        <v>10.193694444444443</v>
      </c>
      <c r="N685" s="16">
        <f t="shared" si="127"/>
        <v>-3.8535027777777762</v>
      </c>
      <c r="O685">
        <f t="shared" si="128"/>
        <v>1.9267513888888881</v>
      </c>
      <c r="P685">
        <f t="shared" si="129"/>
        <v>0</v>
      </c>
      <c r="Q685">
        <f>SUM($P$2:P685)-SUM($O$2:O685)+SUM($R$2:R684)</f>
        <v>-31.417657472224164</v>
      </c>
      <c r="R685">
        <f t="shared" si="130"/>
        <v>0</v>
      </c>
    </row>
    <row r="686" spans="1:18" x14ac:dyDescent="0.25">
      <c r="A686" s="8">
        <v>42689</v>
      </c>
      <c r="B686" s="9">
        <v>0.29260416666666667</v>
      </c>
      <c r="C686" s="9">
        <v>0.6496643518518519</v>
      </c>
      <c r="D686" s="10">
        <v>0.2</v>
      </c>
      <c r="E686" s="11">
        <v>82.5</v>
      </c>
      <c r="F686">
        <f t="shared" si="120"/>
        <v>11</v>
      </c>
      <c r="G686" s="6">
        <f t="shared" si="121"/>
        <v>8.5694444444444464</v>
      </c>
      <c r="H686">
        <f t="shared" si="131"/>
        <v>600</v>
      </c>
      <c r="I686" s="18">
        <f t="shared" si="122"/>
        <v>0.17500000000000004</v>
      </c>
      <c r="J686">
        <f t="shared" si="123"/>
        <v>4.4989583333333361</v>
      </c>
      <c r="K686">
        <f t="shared" si="124"/>
        <v>0.42152777777777767</v>
      </c>
      <c r="L686" s="18">
        <f t="shared" si="125"/>
        <v>5.2</v>
      </c>
      <c r="M686" s="17">
        <f t="shared" si="126"/>
        <v>10.421527777777778</v>
      </c>
      <c r="N686" s="16">
        <f t="shared" si="127"/>
        <v>-5.9225694444444414</v>
      </c>
      <c r="O686">
        <f t="shared" si="128"/>
        <v>2.9612847222222207</v>
      </c>
      <c r="P686">
        <f t="shared" si="129"/>
        <v>0</v>
      </c>
      <c r="Q686">
        <f>SUM($P$2:P686)-SUM($O$2:O686)+SUM($R$2:R685)</f>
        <v>-34.378942194446154</v>
      </c>
      <c r="R686">
        <f t="shared" si="130"/>
        <v>0</v>
      </c>
    </row>
    <row r="687" spans="1:18" x14ac:dyDescent="0.25">
      <c r="A687" s="12">
        <v>42690</v>
      </c>
      <c r="B687" s="13">
        <v>0.29390046296296296</v>
      </c>
      <c r="C687" s="13">
        <v>0.64863425925925922</v>
      </c>
      <c r="D687" s="14">
        <v>2.4</v>
      </c>
      <c r="E687" s="15">
        <v>92.5</v>
      </c>
      <c r="F687">
        <f t="shared" si="120"/>
        <v>11</v>
      </c>
      <c r="G687" s="6">
        <f t="shared" si="121"/>
        <v>8.5136111111111106</v>
      </c>
      <c r="H687">
        <f t="shared" si="131"/>
        <v>600</v>
      </c>
      <c r="I687" s="18">
        <f t="shared" si="122"/>
        <v>7.4999999999999956E-2</v>
      </c>
      <c r="J687">
        <f t="shared" si="123"/>
        <v>1.9155624999999989</v>
      </c>
      <c r="K687">
        <f t="shared" si="124"/>
        <v>0.42431944444444447</v>
      </c>
      <c r="L687" s="18">
        <f t="shared" si="125"/>
        <v>4.6500000000000004</v>
      </c>
      <c r="M687" s="17">
        <f t="shared" si="126"/>
        <v>9.8743194444444455</v>
      </c>
      <c r="N687" s="16">
        <f t="shared" si="127"/>
        <v>-7.9587569444444464</v>
      </c>
      <c r="O687">
        <f t="shared" si="128"/>
        <v>3.9793784722222232</v>
      </c>
      <c r="P687">
        <f t="shared" si="129"/>
        <v>0</v>
      </c>
      <c r="Q687">
        <f>SUM($P$2:P687)-SUM($O$2:O687)+SUM($R$2:R686)</f>
        <v>-38.358320666668533</v>
      </c>
      <c r="R687">
        <f t="shared" si="130"/>
        <v>0</v>
      </c>
    </row>
    <row r="688" spans="1:18" x14ac:dyDescent="0.25">
      <c r="A688" s="8">
        <v>42691</v>
      </c>
      <c r="B688" s="9">
        <v>0.29518518518518516</v>
      </c>
      <c r="C688" s="9">
        <v>0.64763888888888888</v>
      </c>
      <c r="D688" s="10">
        <v>5.9</v>
      </c>
      <c r="E688" s="11">
        <v>93.1</v>
      </c>
      <c r="F688">
        <f t="shared" si="120"/>
        <v>11</v>
      </c>
      <c r="G688" s="6">
        <f t="shared" si="121"/>
        <v>8.4588888888888896</v>
      </c>
      <c r="H688">
        <f t="shared" si="131"/>
        <v>600</v>
      </c>
      <c r="I688" s="18">
        <f t="shared" si="122"/>
        <v>6.9000000000000061E-2</v>
      </c>
      <c r="J688">
        <f t="shared" si="123"/>
        <v>1.7509900000000016</v>
      </c>
      <c r="K688">
        <f t="shared" si="124"/>
        <v>0.42705555555555552</v>
      </c>
      <c r="L688" s="18">
        <f t="shared" si="125"/>
        <v>3.7749999999999999</v>
      </c>
      <c r="M688" s="17">
        <f t="shared" si="126"/>
        <v>9.0020555555555557</v>
      </c>
      <c r="N688" s="16">
        <f t="shared" si="127"/>
        <v>-7.2510655555555541</v>
      </c>
      <c r="O688">
        <f t="shared" si="128"/>
        <v>3.625532777777777</v>
      </c>
      <c r="P688">
        <f t="shared" si="129"/>
        <v>0</v>
      </c>
      <c r="Q688">
        <f>SUM($P$2:P688)-SUM($O$2:O688)+SUM($R$2:R687)</f>
        <v>-41.98385344444614</v>
      </c>
      <c r="R688">
        <f t="shared" si="130"/>
        <v>0</v>
      </c>
    </row>
    <row r="689" spans="1:18" x14ac:dyDescent="0.25">
      <c r="A689" s="12">
        <v>42692</v>
      </c>
      <c r="B689" s="13">
        <v>0.29645833333333332</v>
      </c>
      <c r="C689" s="13">
        <v>0.64666666666666661</v>
      </c>
      <c r="D689" s="14">
        <v>7.1</v>
      </c>
      <c r="E689" s="15">
        <v>87.5</v>
      </c>
      <c r="F689">
        <f t="shared" si="120"/>
        <v>11</v>
      </c>
      <c r="G689" s="6">
        <f t="shared" si="121"/>
        <v>8.4049999999999994</v>
      </c>
      <c r="H689">
        <f t="shared" si="131"/>
        <v>600</v>
      </c>
      <c r="I689" s="18">
        <f t="shared" si="122"/>
        <v>0.125</v>
      </c>
      <c r="J689">
        <f t="shared" si="123"/>
        <v>3.1518749999999995</v>
      </c>
      <c r="K689">
        <f t="shared" si="124"/>
        <v>0.42975000000000008</v>
      </c>
      <c r="L689" s="18">
        <f t="shared" si="125"/>
        <v>3.4750000000000001</v>
      </c>
      <c r="M689" s="17">
        <f t="shared" si="126"/>
        <v>8.7047500000000007</v>
      </c>
      <c r="N689" s="16">
        <f t="shared" si="127"/>
        <v>-5.5528750000000011</v>
      </c>
      <c r="O689">
        <f t="shared" si="128"/>
        <v>2.7764375000000006</v>
      </c>
      <c r="P689">
        <f t="shared" si="129"/>
        <v>0</v>
      </c>
      <c r="Q689">
        <f>SUM($P$2:P689)-SUM($O$2:O689)+SUM($R$2:R688)</f>
        <v>-44.760290944446297</v>
      </c>
      <c r="R689">
        <f t="shared" si="130"/>
        <v>0</v>
      </c>
    </row>
    <row r="690" spans="1:18" x14ac:dyDescent="0.25">
      <c r="A690" s="8">
        <v>42693</v>
      </c>
      <c r="B690" s="9">
        <v>0.29773148148148149</v>
      </c>
      <c r="C690" s="9">
        <v>0.64571759259259254</v>
      </c>
      <c r="D690" s="10">
        <v>7.1</v>
      </c>
      <c r="E690" s="11">
        <v>89.1</v>
      </c>
      <c r="F690">
        <f t="shared" si="120"/>
        <v>11</v>
      </c>
      <c r="G690" s="6">
        <f t="shared" si="121"/>
        <v>8.3516666666666648</v>
      </c>
      <c r="H690">
        <f t="shared" si="131"/>
        <v>600</v>
      </c>
      <c r="I690" s="18">
        <f t="shared" si="122"/>
        <v>0.1090000000000001</v>
      </c>
      <c r="J690">
        <f t="shared" si="123"/>
        <v>2.7309950000000018</v>
      </c>
      <c r="K690">
        <f t="shared" si="124"/>
        <v>0.43241666666666673</v>
      </c>
      <c r="L690" s="18">
        <f t="shared" si="125"/>
        <v>3.4750000000000001</v>
      </c>
      <c r="M690" s="17">
        <f t="shared" si="126"/>
        <v>8.707416666666667</v>
      </c>
      <c r="N690" s="16">
        <f t="shared" si="127"/>
        <v>-5.9764216666666652</v>
      </c>
      <c r="O690">
        <f t="shared" si="128"/>
        <v>2.9882108333333326</v>
      </c>
      <c r="P690">
        <f t="shared" si="129"/>
        <v>0</v>
      </c>
      <c r="Q690">
        <f>SUM($P$2:P690)-SUM($O$2:O690)+SUM($R$2:R689)</f>
        <v>-47.748501777779666</v>
      </c>
      <c r="R690">
        <f t="shared" si="130"/>
        <v>0</v>
      </c>
    </row>
    <row r="691" spans="1:18" x14ac:dyDescent="0.25">
      <c r="A691" s="12">
        <v>42694</v>
      </c>
      <c r="B691" s="13">
        <v>0.29898148148148146</v>
      </c>
      <c r="C691" s="13">
        <v>0.64481481481481484</v>
      </c>
      <c r="D691" s="14">
        <v>6.7</v>
      </c>
      <c r="E691" s="15">
        <v>83.2</v>
      </c>
      <c r="F691">
        <f t="shared" si="120"/>
        <v>11</v>
      </c>
      <c r="G691" s="6">
        <f t="shared" si="121"/>
        <v>8.3000000000000007</v>
      </c>
      <c r="H691">
        <f t="shared" si="131"/>
        <v>600</v>
      </c>
      <c r="I691" s="18">
        <f t="shared" si="122"/>
        <v>0.16799999999999993</v>
      </c>
      <c r="J691">
        <f t="shared" si="123"/>
        <v>4.1831999999999985</v>
      </c>
      <c r="K691">
        <f t="shared" si="124"/>
        <v>0.43499999999999994</v>
      </c>
      <c r="L691" s="18">
        <f t="shared" si="125"/>
        <v>3.5750000000000002</v>
      </c>
      <c r="M691" s="17">
        <f t="shared" si="126"/>
        <v>8.8099999999999987</v>
      </c>
      <c r="N691" s="16">
        <f t="shared" si="127"/>
        <v>-4.6268000000000002</v>
      </c>
      <c r="O691">
        <f t="shared" si="128"/>
        <v>2.3134000000000001</v>
      </c>
      <c r="P691">
        <f t="shared" si="129"/>
        <v>0</v>
      </c>
      <c r="Q691">
        <f>SUM($P$2:P691)-SUM($O$2:O691)+SUM($R$2:R690)</f>
        <v>-50.061901777779667</v>
      </c>
      <c r="R691">
        <f t="shared" si="130"/>
        <v>0</v>
      </c>
    </row>
    <row r="692" spans="1:18" x14ac:dyDescent="0.25">
      <c r="A692" s="8">
        <v>42695</v>
      </c>
      <c r="B692" s="9">
        <v>0.30023148148148149</v>
      </c>
      <c r="C692" s="9">
        <v>0.64393518518518522</v>
      </c>
      <c r="D692" s="10">
        <v>7.4</v>
      </c>
      <c r="E692" s="11">
        <v>45.7</v>
      </c>
      <c r="F692">
        <f t="shared" si="120"/>
        <v>11</v>
      </c>
      <c r="G692" s="6">
        <f t="shared" si="121"/>
        <v>8.2488888888888887</v>
      </c>
      <c r="H692">
        <f t="shared" si="131"/>
        <v>600</v>
      </c>
      <c r="I692" s="18">
        <f t="shared" si="122"/>
        <v>0.54299999999999993</v>
      </c>
      <c r="J692">
        <f t="shared" si="123"/>
        <v>13.437439999999999</v>
      </c>
      <c r="K692">
        <f t="shared" si="124"/>
        <v>0.43755555555555553</v>
      </c>
      <c r="L692" s="18">
        <f t="shared" si="125"/>
        <v>3.4</v>
      </c>
      <c r="M692" s="17">
        <f t="shared" si="126"/>
        <v>8.6375555555555561</v>
      </c>
      <c r="N692" s="16">
        <f t="shared" si="127"/>
        <v>4.7998844444444426</v>
      </c>
      <c r="O692">
        <f t="shared" si="128"/>
        <v>0</v>
      </c>
      <c r="P692">
        <f t="shared" si="129"/>
        <v>0.95997688888888855</v>
      </c>
      <c r="Q692">
        <f>SUM($P$2:P692)-SUM($O$2:O692)+SUM($R$2:R691)</f>
        <v>-49.101924888890835</v>
      </c>
      <c r="R692">
        <f t="shared" si="130"/>
        <v>0</v>
      </c>
    </row>
    <row r="693" spans="1:18" x14ac:dyDescent="0.25">
      <c r="A693" s="12">
        <v>42696</v>
      </c>
      <c r="B693" s="13">
        <v>0.30145833333333333</v>
      </c>
      <c r="C693" s="13">
        <v>0.64309027777777783</v>
      </c>
      <c r="D693" s="14">
        <v>3.8</v>
      </c>
      <c r="E693" s="15">
        <v>75.099999999999994</v>
      </c>
      <c r="F693">
        <f t="shared" si="120"/>
        <v>11</v>
      </c>
      <c r="G693" s="6">
        <f t="shared" si="121"/>
        <v>8.1991666666666685</v>
      </c>
      <c r="H693">
        <f t="shared" si="131"/>
        <v>600</v>
      </c>
      <c r="I693" s="18">
        <f t="shared" si="122"/>
        <v>0.24900000000000011</v>
      </c>
      <c r="J693">
        <f t="shared" si="123"/>
        <v>6.1247775000000049</v>
      </c>
      <c r="K693">
        <f t="shared" si="124"/>
        <v>0.44004166666666655</v>
      </c>
      <c r="L693" s="18">
        <f t="shared" si="125"/>
        <v>4.3</v>
      </c>
      <c r="M693" s="17">
        <f t="shared" si="126"/>
        <v>9.5400416666666672</v>
      </c>
      <c r="N693" s="16">
        <f t="shared" si="127"/>
        <v>-3.4152641666666623</v>
      </c>
      <c r="O693">
        <f t="shared" si="128"/>
        <v>1.7076320833333312</v>
      </c>
      <c r="P693">
        <f t="shared" si="129"/>
        <v>0</v>
      </c>
      <c r="Q693">
        <f>SUM($P$2:P693)-SUM($O$2:O693)+SUM($R$2:R692)</f>
        <v>-50.809556972224073</v>
      </c>
      <c r="R693">
        <f t="shared" si="130"/>
        <v>0</v>
      </c>
    </row>
    <row r="694" spans="1:18" x14ac:dyDescent="0.25">
      <c r="A694" s="8">
        <v>42697</v>
      </c>
      <c r="B694" s="9">
        <v>0.30266203703703703</v>
      </c>
      <c r="C694" s="9">
        <v>0.64226851851851852</v>
      </c>
      <c r="D694" s="10">
        <v>3.2</v>
      </c>
      <c r="E694" s="11">
        <v>88.5</v>
      </c>
      <c r="F694">
        <f t="shared" si="120"/>
        <v>11</v>
      </c>
      <c r="G694" s="6">
        <f t="shared" si="121"/>
        <v>8.150555555555556</v>
      </c>
      <c r="H694">
        <f t="shared" si="131"/>
        <v>600</v>
      </c>
      <c r="I694" s="18">
        <f t="shared" si="122"/>
        <v>0.11499999999999999</v>
      </c>
      <c r="J694">
        <f t="shared" si="123"/>
        <v>2.8119416666666668</v>
      </c>
      <c r="K694">
        <f t="shared" si="124"/>
        <v>0.44247222222222216</v>
      </c>
      <c r="L694" s="18">
        <f t="shared" si="125"/>
        <v>4.45</v>
      </c>
      <c r="M694" s="17">
        <f t="shared" si="126"/>
        <v>9.6924722222222215</v>
      </c>
      <c r="N694" s="16">
        <f t="shared" si="127"/>
        <v>-6.8805305555555547</v>
      </c>
      <c r="O694">
        <f t="shared" si="128"/>
        <v>3.4402652777777774</v>
      </c>
      <c r="P694">
        <f t="shared" si="129"/>
        <v>0</v>
      </c>
      <c r="Q694">
        <f>SUM($P$2:P694)-SUM($O$2:O694)+SUM($R$2:R693)</f>
        <v>-54.249822250002126</v>
      </c>
      <c r="R694">
        <f t="shared" si="130"/>
        <v>0</v>
      </c>
    </row>
    <row r="695" spans="1:18" x14ac:dyDescent="0.25">
      <c r="A695" s="12">
        <v>42698</v>
      </c>
      <c r="B695" s="13">
        <v>0.30386574074074074</v>
      </c>
      <c r="C695" s="13">
        <v>0.64149305555555558</v>
      </c>
      <c r="D695" s="14">
        <v>3.1</v>
      </c>
      <c r="E695" s="15">
        <v>63.9</v>
      </c>
      <c r="F695">
        <f t="shared" si="120"/>
        <v>11</v>
      </c>
      <c r="G695" s="6">
        <f t="shared" si="121"/>
        <v>8.1030555555555566</v>
      </c>
      <c r="H695">
        <f t="shared" si="131"/>
        <v>600</v>
      </c>
      <c r="I695" s="18">
        <f t="shared" si="122"/>
        <v>0.36099999999999999</v>
      </c>
      <c r="J695">
        <f t="shared" si="123"/>
        <v>8.7756091666666691</v>
      </c>
      <c r="K695">
        <f t="shared" si="124"/>
        <v>0.44484722222222217</v>
      </c>
      <c r="L695" s="18">
        <f t="shared" si="125"/>
        <v>4.4749999999999996</v>
      </c>
      <c r="M695" s="17">
        <f t="shared" si="126"/>
        <v>9.7198472222222208</v>
      </c>
      <c r="N695" s="16">
        <f t="shared" si="127"/>
        <v>-0.94423805555555163</v>
      </c>
      <c r="O695">
        <f t="shared" si="128"/>
        <v>0.47211902777777581</v>
      </c>
      <c r="P695">
        <f t="shared" si="129"/>
        <v>0</v>
      </c>
      <c r="Q695">
        <f>SUM($P$2:P695)-SUM($O$2:O695)+SUM($R$2:R694)</f>
        <v>-54.721941277779933</v>
      </c>
      <c r="R695">
        <f t="shared" si="130"/>
        <v>0</v>
      </c>
    </row>
    <row r="696" spans="1:18" x14ac:dyDescent="0.25">
      <c r="A696" s="8">
        <v>42699</v>
      </c>
      <c r="B696" s="9">
        <v>0.30504629629629632</v>
      </c>
      <c r="C696" s="9">
        <v>0.64075231481481476</v>
      </c>
      <c r="D696" s="10">
        <v>1.8</v>
      </c>
      <c r="E696" s="11">
        <v>75.400000000000006</v>
      </c>
      <c r="F696">
        <f t="shared" si="120"/>
        <v>11</v>
      </c>
      <c r="G696" s="6">
        <f t="shared" si="121"/>
        <v>8.0569444444444436</v>
      </c>
      <c r="H696">
        <f t="shared" si="131"/>
        <v>600</v>
      </c>
      <c r="I696" s="18">
        <f t="shared" si="122"/>
        <v>0.246</v>
      </c>
      <c r="J696">
        <f t="shared" si="123"/>
        <v>5.9460249999999997</v>
      </c>
      <c r="K696">
        <f t="shared" si="124"/>
        <v>0.44715277777777784</v>
      </c>
      <c r="L696" s="18">
        <f t="shared" si="125"/>
        <v>4.8</v>
      </c>
      <c r="M696" s="17">
        <f t="shared" si="126"/>
        <v>10.047152777777779</v>
      </c>
      <c r="N696" s="16">
        <f t="shared" si="127"/>
        <v>-4.101127777777779</v>
      </c>
      <c r="O696">
        <f t="shared" si="128"/>
        <v>2.0505638888888895</v>
      </c>
      <c r="P696">
        <f t="shared" si="129"/>
        <v>0</v>
      </c>
      <c r="Q696">
        <f>SUM($P$2:P696)-SUM($O$2:O696)+SUM($R$2:R695)</f>
        <v>-56.77250516666868</v>
      </c>
      <c r="R696">
        <f t="shared" si="130"/>
        <v>0</v>
      </c>
    </row>
    <row r="697" spans="1:18" x14ac:dyDescent="0.25">
      <c r="A697" s="12">
        <v>42700</v>
      </c>
      <c r="B697" s="13">
        <v>0.3062037037037037</v>
      </c>
      <c r="C697" s="13">
        <v>0.64003472222222224</v>
      </c>
      <c r="D697" s="14">
        <v>2.5</v>
      </c>
      <c r="E697" s="15">
        <v>88.3</v>
      </c>
      <c r="F697">
        <f t="shared" si="120"/>
        <v>11</v>
      </c>
      <c r="G697" s="6">
        <f t="shared" si="121"/>
        <v>8.0119444444444454</v>
      </c>
      <c r="H697">
        <f t="shared" si="131"/>
        <v>600</v>
      </c>
      <c r="I697" s="18">
        <f t="shared" si="122"/>
        <v>0.11699999999999999</v>
      </c>
      <c r="J697">
        <f t="shared" si="123"/>
        <v>2.8121925000000001</v>
      </c>
      <c r="K697">
        <f t="shared" si="124"/>
        <v>0.44940277777777771</v>
      </c>
      <c r="L697" s="18">
        <f t="shared" si="125"/>
        <v>4.625</v>
      </c>
      <c r="M697" s="17">
        <f t="shared" si="126"/>
        <v>9.8744027777777781</v>
      </c>
      <c r="N697" s="16">
        <f t="shared" si="127"/>
        <v>-7.062210277777778</v>
      </c>
      <c r="O697">
        <f t="shared" si="128"/>
        <v>3.531105138888889</v>
      </c>
      <c r="P697">
        <f t="shared" si="129"/>
        <v>0</v>
      </c>
      <c r="Q697">
        <f>SUM($P$2:P697)-SUM($O$2:O697)+SUM($R$2:R696)</f>
        <v>-60.303610305557413</v>
      </c>
      <c r="R697">
        <f t="shared" si="130"/>
        <v>0</v>
      </c>
    </row>
    <row r="698" spans="1:18" x14ac:dyDescent="0.25">
      <c r="A698" s="8">
        <v>42701</v>
      </c>
      <c r="B698" s="9">
        <v>0.30734953703703705</v>
      </c>
      <c r="C698" s="9">
        <v>0.63936342592592588</v>
      </c>
      <c r="D698" s="10">
        <v>2.4</v>
      </c>
      <c r="E698" s="11">
        <v>87.5</v>
      </c>
      <c r="F698">
        <f t="shared" si="120"/>
        <v>11</v>
      </c>
      <c r="G698" s="6">
        <f t="shared" si="121"/>
        <v>7.9683333333333319</v>
      </c>
      <c r="H698">
        <f t="shared" si="131"/>
        <v>600</v>
      </c>
      <c r="I698" s="18">
        <f t="shared" si="122"/>
        <v>0.125</v>
      </c>
      <c r="J698">
        <f t="shared" si="123"/>
        <v>2.9881249999999997</v>
      </c>
      <c r="K698">
        <f t="shared" si="124"/>
        <v>0.45158333333333345</v>
      </c>
      <c r="L698" s="18">
        <f t="shared" si="125"/>
        <v>4.6500000000000004</v>
      </c>
      <c r="M698" s="17">
        <f t="shared" si="126"/>
        <v>9.9015833333333347</v>
      </c>
      <c r="N698" s="16">
        <f t="shared" si="127"/>
        <v>-6.9134583333333346</v>
      </c>
      <c r="O698">
        <f t="shared" si="128"/>
        <v>3.4567291666666673</v>
      </c>
      <c r="P698">
        <f t="shared" si="129"/>
        <v>0</v>
      </c>
      <c r="Q698">
        <f>SUM($P$2:P698)-SUM($O$2:O698)+SUM($R$2:R697)</f>
        <v>-63.760339472224132</v>
      </c>
      <c r="R698">
        <f t="shared" si="130"/>
        <v>0</v>
      </c>
    </row>
    <row r="699" spans="1:18" x14ac:dyDescent="0.25">
      <c r="A699" s="12">
        <v>42702</v>
      </c>
      <c r="B699" s="13">
        <v>0.3084722222222222</v>
      </c>
      <c r="C699" s="13">
        <v>0.63872685185185185</v>
      </c>
      <c r="D699" s="14">
        <v>-2.2999999999999998</v>
      </c>
      <c r="E699" s="15">
        <v>84.1</v>
      </c>
      <c r="F699">
        <f t="shared" si="120"/>
        <v>11</v>
      </c>
      <c r="G699" s="6">
        <f t="shared" si="121"/>
        <v>7.926111111111112</v>
      </c>
      <c r="H699">
        <f t="shared" si="131"/>
        <v>600</v>
      </c>
      <c r="I699" s="18">
        <f t="shared" si="122"/>
        <v>0.15900000000000003</v>
      </c>
      <c r="J699">
        <f t="shared" si="123"/>
        <v>3.780755000000001</v>
      </c>
      <c r="K699">
        <f t="shared" si="124"/>
        <v>0.4536944444444444</v>
      </c>
      <c r="L699" s="18">
        <f t="shared" si="125"/>
        <v>5.8250000000000002</v>
      </c>
      <c r="M699" s="17">
        <f t="shared" si="126"/>
        <v>11.078694444444444</v>
      </c>
      <c r="N699" s="16">
        <f t="shared" si="127"/>
        <v>-7.2979394444444434</v>
      </c>
      <c r="O699">
        <f t="shared" si="128"/>
        <v>3.6489697222222217</v>
      </c>
      <c r="P699">
        <f t="shared" si="129"/>
        <v>0</v>
      </c>
      <c r="Q699">
        <f>SUM($P$2:P699)-SUM($O$2:O699)+SUM($R$2:R698)</f>
        <v>-67.40930919444645</v>
      </c>
      <c r="R699">
        <f t="shared" si="130"/>
        <v>0</v>
      </c>
    </row>
    <row r="700" spans="1:18" x14ac:dyDescent="0.25">
      <c r="A700" s="8">
        <v>42703</v>
      </c>
      <c r="B700" s="9">
        <v>0.30957175925925928</v>
      </c>
      <c r="C700" s="9">
        <v>0.63812500000000005</v>
      </c>
      <c r="D700" s="10">
        <v>-0.8</v>
      </c>
      <c r="E700" s="11">
        <v>49.6</v>
      </c>
      <c r="F700">
        <f t="shared" si="120"/>
        <v>11</v>
      </c>
      <c r="G700" s="6">
        <f t="shared" si="121"/>
        <v>7.8852777777777785</v>
      </c>
      <c r="H700">
        <f t="shared" si="131"/>
        <v>600</v>
      </c>
      <c r="I700" s="18">
        <f t="shared" si="122"/>
        <v>0.504</v>
      </c>
      <c r="J700">
        <f t="shared" si="123"/>
        <v>11.922540000000001</v>
      </c>
      <c r="K700">
        <f t="shared" si="124"/>
        <v>0.45573611111111106</v>
      </c>
      <c r="L700" s="18">
        <f t="shared" si="125"/>
        <v>5.45</v>
      </c>
      <c r="M700" s="17">
        <f t="shared" si="126"/>
        <v>10.705736111111111</v>
      </c>
      <c r="N700" s="16">
        <f t="shared" si="127"/>
        <v>1.2168038888888901</v>
      </c>
      <c r="O700">
        <f t="shared" si="128"/>
        <v>0</v>
      </c>
      <c r="P700">
        <f t="shared" si="129"/>
        <v>0.24336077777777804</v>
      </c>
      <c r="Q700">
        <f>SUM($P$2:P700)-SUM($O$2:O700)+SUM($R$2:R699)</f>
        <v>-67.165948416668471</v>
      </c>
      <c r="R700">
        <f t="shared" si="130"/>
        <v>0</v>
      </c>
    </row>
    <row r="701" spans="1:18" x14ac:dyDescent="0.25">
      <c r="A701" s="12">
        <v>42704</v>
      </c>
      <c r="B701" s="13">
        <v>0.31065972222222221</v>
      </c>
      <c r="C701" s="13">
        <v>0.63756944444444441</v>
      </c>
      <c r="D701" s="14">
        <v>0.8</v>
      </c>
      <c r="E701" s="15">
        <v>92.6</v>
      </c>
      <c r="F701">
        <f t="shared" si="120"/>
        <v>11</v>
      </c>
      <c r="G701" s="6">
        <f t="shared" si="121"/>
        <v>7.8458333333333332</v>
      </c>
      <c r="H701">
        <f t="shared" si="131"/>
        <v>600</v>
      </c>
      <c r="I701" s="18">
        <f t="shared" si="122"/>
        <v>7.4000000000000066E-2</v>
      </c>
      <c r="J701">
        <f t="shared" si="123"/>
        <v>1.7417750000000014</v>
      </c>
      <c r="K701">
        <f t="shared" si="124"/>
        <v>0.45770833333333333</v>
      </c>
      <c r="L701" s="18">
        <f t="shared" si="125"/>
        <v>5.05</v>
      </c>
      <c r="M701" s="17">
        <f t="shared" si="126"/>
        <v>10.307708333333334</v>
      </c>
      <c r="N701" s="16">
        <f t="shared" si="127"/>
        <v>-8.5659333333333336</v>
      </c>
      <c r="O701">
        <f t="shared" si="128"/>
        <v>4.2829666666666668</v>
      </c>
      <c r="P701">
        <f t="shared" si="129"/>
        <v>0</v>
      </c>
      <c r="Q701">
        <f>SUM($P$2:P701)-SUM($O$2:O701)+SUM($R$2:R700)</f>
        <v>-71.448915083335123</v>
      </c>
      <c r="R701">
        <f t="shared" si="130"/>
        <v>71.45</v>
      </c>
    </row>
    <row r="702" spans="1:18" x14ac:dyDescent="0.25">
      <c r="A702" s="8">
        <v>42705</v>
      </c>
      <c r="B702" s="9">
        <v>0.31171296296296297</v>
      </c>
      <c r="C702" s="9">
        <v>0.63704861111111111</v>
      </c>
      <c r="D702" s="10">
        <v>1.1000000000000001</v>
      </c>
      <c r="E702" s="11">
        <v>69.7</v>
      </c>
      <c r="F702">
        <f t="shared" si="120"/>
        <v>12</v>
      </c>
      <c r="G702" s="6">
        <f t="shared" si="121"/>
        <v>7.8080555555555549</v>
      </c>
      <c r="H702">
        <f t="shared" si="131"/>
        <v>500</v>
      </c>
      <c r="I702" s="18">
        <f t="shared" si="122"/>
        <v>0.30299999999999994</v>
      </c>
      <c r="J702">
        <f t="shared" si="123"/>
        <v>5.9146020833333317</v>
      </c>
      <c r="K702">
        <f t="shared" si="124"/>
        <v>0.45959722222222227</v>
      </c>
      <c r="L702" s="18">
        <f t="shared" si="125"/>
        <v>4.9749999999999996</v>
      </c>
      <c r="M702" s="17">
        <f t="shared" si="126"/>
        <v>10.234597222222222</v>
      </c>
      <c r="N702" s="16">
        <f t="shared" si="127"/>
        <v>-4.3199951388888902</v>
      </c>
      <c r="O702">
        <f t="shared" si="128"/>
        <v>2.1599975694444451</v>
      </c>
      <c r="P702">
        <f t="shared" si="129"/>
        <v>0</v>
      </c>
      <c r="Q702">
        <f>SUM($P$2:P702)-SUM($O$2:O702)+SUM($R$2:R701)</f>
        <v>-2.1589126527794633</v>
      </c>
      <c r="R702">
        <f t="shared" si="130"/>
        <v>0</v>
      </c>
    </row>
    <row r="703" spans="1:18" x14ac:dyDescent="0.25">
      <c r="A703" s="12">
        <v>42706</v>
      </c>
      <c r="B703" s="13">
        <v>0.31274305555555554</v>
      </c>
      <c r="C703" s="13">
        <v>0.63656250000000003</v>
      </c>
      <c r="D703" s="14">
        <v>0.3</v>
      </c>
      <c r="E703" s="15">
        <v>91.4</v>
      </c>
      <c r="F703">
        <f t="shared" si="120"/>
        <v>12</v>
      </c>
      <c r="G703" s="6">
        <f t="shared" si="121"/>
        <v>7.7716666666666683</v>
      </c>
      <c r="H703">
        <f t="shared" si="131"/>
        <v>500</v>
      </c>
      <c r="I703" s="18">
        <f t="shared" si="122"/>
        <v>8.5999999999999965E-2</v>
      </c>
      <c r="J703">
        <f t="shared" si="123"/>
        <v>1.670908333333333</v>
      </c>
      <c r="K703">
        <f t="shared" si="124"/>
        <v>0.46141666666666659</v>
      </c>
      <c r="L703" s="18">
        <f t="shared" si="125"/>
        <v>5.1749999999999998</v>
      </c>
      <c r="M703" s="17">
        <f t="shared" si="126"/>
        <v>10.436416666666666</v>
      </c>
      <c r="N703" s="16">
        <f t="shared" si="127"/>
        <v>-8.765508333333333</v>
      </c>
      <c r="O703">
        <f t="shared" si="128"/>
        <v>4.3827541666666665</v>
      </c>
      <c r="P703">
        <f t="shared" si="129"/>
        <v>0</v>
      </c>
      <c r="Q703">
        <f>SUM($P$2:P703)-SUM($O$2:O703)+SUM($R$2:R702)</f>
        <v>-6.5416668194463909</v>
      </c>
      <c r="R703">
        <f t="shared" si="130"/>
        <v>0</v>
      </c>
    </row>
    <row r="704" spans="1:18" x14ac:dyDescent="0.25">
      <c r="A704" s="8">
        <v>42707</v>
      </c>
      <c r="B704" s="9">
        <v>0.31374999999999997</v>
      </c>
      <c r="C704" s="9">
        <v>0.63611111111111107</v>
      </c>
      <c r="D704" s="10">
        <v>-0.3</v>
      </c>
      <c r="E704" s="11">
        <v>72.400000000000006</v>
      </c>
      <c r="F704">
        <f t="shared" si="120"/>
        <v>12</v>
      </c>
      <c r="G704" s="6">
        <f t="shared" si="121"/>
        <v>7.7366666666666664</v>
      </c>
      <c r="H704">
        <f t="shared" si="131"/>
        <v>500</v>
      </c>
      <c r="I704" s="18">
        <f t="shared" si="122"/>
        <v>0.27599999999999991</v>
      </c>
      <c r="J704">
        <f t="shared" si="123"/>
        <v>5.3382999999999976</v>
      </c>
      <c r="K704">
        <f t="shared" si="124"/>
        <v>0.46316666666666667</v>
      </c>
      <c r="L704" s="18">
        <f t="shared" si="125"/>
        <v>5.3250000000000002</v>
      </c>
      <c r="M704" s="17">
        <f t="shared" si="126"/>
        <v>10.588166666666666</v>
      </c>
      <c r="N704" s="16">
        <f t="shared" si="127"/>
        <v>-5.2498666666666685</v>
      </c>
      <c r="O704">
        <f t="shared" si="128"/>
        <v>2.6249333333333342</v>
      </c>
      <c r="P704">
        <f t="shared" si="129"/>
        <v>0</v>
      </c>
      <c r="Q704">
        <f>SUM($P$2:P704)-SUM($O$2:O704)+SUM($R$2:R703)</f>
        <v>-9.1666001527796652</v>
      </c>
      <c r="R704">
        <f t="shared" si="130"/>
        <v>0</v>
      </c>
    </row>
    <row r="705" spans="1:18" x14ac:dyDescent="0.25">
      <c r="A705" s="12">
        <v>42708</v>
      </c>
      <c r="B705" s="13">
        <v>0.31473379629629628</v>
      </c>
      <c r="C705" s="13">
        <v>0.63570601851851849</v>
      </c>
      <c r="D705" s="14">
        <v>-2.6</v>
      </c>
      <c r="E705" s="15">
        <v>66.2</v>
      </c>
      <c r="F705">
        <f t="shared" si="120"/>
        <v>12</v>
      </c>
      <c r="G705" s="6">
        <f t="shared" si="121"/>
        <v>7.7033333333333331</v>
      </c>
      <c r="H705">
        <f t="shared" si="131"/>
        <v>500</v>
      </c>
      <c r="I705" s="18">
        <f t="shared" si="122"/>
        <v>0.33799999999999997</v>
      </c>
      <c r="J705">
        <f t="shared" si="123"/>
        <v>6.509316666666666</v>
      </c>
      <c r="K705">
        <f t="shared" si="124"/>
        <v>0.46483333333333338</v>
      </c>
      <c r="L705" s="18">
        <f t="shared" si="125"/>
        <v>5.9</v>
      </c>
      <c r="M705" s="17">
        <f t="shared" si="126"/>
        <v>11.164833333333334</v>
      </c>
      <c r="N705" s="16">
        <f t="shared" si="127"/>
        <v>-4.6555166666666681</v>
      </c>
      <c r="O705">
        <f t="shared" si="128"/>
        <v>2.327758333333334</v>
      </c>
      <c r="P705">
        <f t="shared" si="129"/>
        <v>0</v>
      </c>
      <c r="Q705">
        <f>SUM($P$2:P705)-SUM($O$2:O705)+SUM($R$2:R704)</f>
        <v>-11.494358486113015</v>
      </c>
      <c r="R705">
        <f t="shared" si="130"/>
        <v>0</v>
      </c>
    </row>
    <row r="706" spans="1:18" x14ac:dyDescent="0.25">
      <c r="A706" s="8">
        <v>42709</v>
      </c>
      <c r="B706" s="9">
        <v>0.31568287037037035</v>
      </c>
      <c r="C706" s="9">
        <v>0.63534722222222217</v>
      </c>
      <c r="D706" s="10">
        <v>0.7</v>
      </c>
      <c r="E706" s="11">
        <v>90.1</v>
      </c>
      <c r="F706">
        <f t="shared" si="120"/>
        <v>12</v>
      </c>
      <c r="G706" s="6">
        <f t="shared" si="121"/>
        <v>7.6719444444444438</v>
      </c>
      <c r="H706">
        <f t="shared" si="131"/>
        <v>500</v>
      </c>
      <c r="I706" s="18">
        <f t="shared" si="122"/>
        <v>9.9000000000000088E-2</v>
      </c>
      <c r="J706">
        <f t="shared" si="123"/>
        <v>1.8988062500000014</v>
      </c>
      <c r="K706">
        <f t="shared" si="124"/>
        <v>0.46640277777777783</v>
      </c>
      <c r="L706" s="18">
        <f t="shared" si="125"/>
        <v>5.0750000000000002</v>
      </c>
      <c r="M706" s="17">
        <f t="shared" si="126"/>
        <v>10.341402777777777</v>
      </c>
      <c r="N706" s="16">
        <f t="shared" si="127"/>
        <v>-8.4425965277777753</v>
      </c>
      <c r="O706">
        <f t="shared" si="128"/>
        <v>4.2212982638888876</v>
      </c>
      <c r="P706">
        <f t="shared" si="129"/>
        <v>0</v>
      </c>
      <c r="Q706">
        <f>SUM($P$2:P706)-SUM($O$2:O706)+SUM($R$2:R705)</f>
        <v>-15.715656750001926</v>
      </c>
      <c r="R706">
        <f t="shared" si="130"/>
        <v>0</v>
      </c>
    </row>
    <row r="707" spans="1:18" x14ac:dyDescent="0.25">
      <c r="A707" s="12">
        <v>42710</v>
      </c>
      <c r="B707" s="13">
        <v>0.3165972222222222</v>
      </c>
      <c r="C707" s="13">
        <v>0.6350231481481482</v>
      </c>
      <c r="D707" s="14">
        <v>1.3</v>
      </c>
      <c r="E707" s="15">
        <v>63.1</v>
      </c>
      <c r="F707">
        <f t="shared" ref="F707:F732" si="132">MONTH(A707)</f>
        <v>12</v>
      </c>
      <c r="G707" s="6">
        <f t="shared" ref="G707:G732" si="133">(C707-B707)*24</f>
        <v>7.642222222222224</v>
      </c>
      <c r="H707">
        <f t="shared" si="131"/>
        <v>500</v>
      </c>
      <c r="I707" s="18">
        <f t="shared" ref="I707:I732" si="134">1-E707/100</f>
        <v>0.36899999999999999</v>
      </c>
      <c r="J707">
        <f t="shared" ref="J707:J732" si="135">($S$5*H707*$S$3*G707*I707)/1000</f>
        <v>7.0499500000000008</v>
      </c>
      <c r="K707">
        <f t="shared" ref="K707:K732" si="136">IF(G707&lt;17,50*(17-G707)/1000,0)</f>
        <v>0.46788888888888885</v>
      </c>
      <c r="L707" s="18">
        <f t="shared" ref="L707:L732" si="137">IF(D707&gt;=21,0,(21-D707)*250/1000)</f>
        <v>4.9249999999999998</v>
      </c>
      <c r="M707" s="17">
        <f t="shared" ref="M707:M732" si="138">$S$7+K707+L707</f>
        <v>10.192888888888888</v>
      </c>
      <c r="N707" s="16">
        <f t="shared" ref="N707:N732" si="139">J707-M707</f>
        <v>-3.142938888888887</v>
      </c>
      <c r="O707">
        <f t="shared" ref="O707:O732" si="140">IF(N707&lt;0,ABS(N707)*0.5,0)</f>
        <v>1.5714694444444435</v>
      </c>
      <c r="P707">
        <f t="shared" ref="P707:P732" si="141">IF(N707&gt;0,N707*0.2,0)</f>
        <v>0</v>
      </c>
      <c r="Q707">
        <f>SUM($P$2:P707)-SUM($O$2:O707)+SUM($R$2:R706)</f>
        <v>-17.287126194446273</v>
      </c>
      <c r="R707">
        <f t="shared" ref="R707:R732" si="142">-IF(F708&lt;&gt;F707,ROUND(Q707,2),0)</f>
        <v>0</v>
      </c>
    </row>
    <row r="708" spans="1:18" x14ac:dyDescent="0.25">
      <c r="A708" s="8">
        <v>42711</v>
      </c>
      <c r="B708" s="9">
        <v>0.31748842592592591</v>
      </c>
      <c r="C708" s="9">
        <v>0.63474537037037038</v>
      </c>
      <c r="D708" s="10">
        <v>-2.5</v>
      </c>
      <c r="E708" s="11">
        <v>49.6</v>
      </c>
      <c r="F708">
        <f t="shared" si="132"/>
        <v>12</v>
      </c>
      <c r="G708" s="6">
        <f t="shared" si="133"/>
        <v>7.6141666666666676</v>
      </c>
      <c r="H708">
        <f t="shared" ref="H708:H732" si="143">IF(F708&gt;F707,IF(F708=7,H707,IF(F708&lt;7,H707+100,H707-100)),H707)</f>
        <v>500</v>
      </c>
      <c r="I708" s="18">
        <f t="shared" si="134"/>
        <v>0.504</v>
      </c>
      <c r="J708">
        <f t="shared" si="135"/>
        <v>9.5938499999999998</v>
      </c>
      <c r="K708">
        <f t="shared" si="136"/>
        <v>0.46929166666666661</v>
      </c>
      <c r="L708" s="18">
        <f t="shared" si="137"/>
        <v>5.875</v>
      </c>
      <c r="M708" s="17">
        <f t="shared" si="138"/>
        <v>11.144291666666668</v>
      </c>
      <c r="N708" s="16">
        <f t="shared" si="139"/>
        <v>-1.5504416666666678</v>
      </c>
      <c r="O708">
        <f t="shared" si="140"/>
        <v>0.77522083333333391</v>
      </c>
      <c r="P708">
        <f t="shared" si="141"/>
        <v>0</v>
      </c>
      <c r="Q708">
        <f>SUM($P$2:P708)-SUM($O$2:O708)+SUM($R$2:R707)</f>
        <v>-18.062347027779879</v>
      </c>
      <c r="R708">
        <f t="shared" si="142"/>
        <v>0</v>
      </c>
    </row>
    <row r="709" spans="1:18" x14ac:dyDescent="0.25">
      <c r="A709" s="12">
        <v>42712</v>
      </c>
      <c r="B709" s="13">
        <v>0.31835648148148149</v>
      </c>
      <c r="C709" s="13">
        <v>0.63451388888888893</v>
      </c>
      <c r="D709" s="14">
        <v>4.5999999999999996</v>
      </c>
      <c r="E709" s="15">
        <v>91.8</v>
      </c>
      <c r="F709">
        <f t="shared" si="132"/>
        <v>12</v>
      </c>
      <c r="G709" s="6">
        <f t="shared" si="133"/>
        <v>7.5877777777777791</v>
      </c>
      <c r="H709">
        <f t="shared" si="143"/>
        <v>500</v>
      </c>
      <c r="I709" s="18">
        <f t="shared" si="134"/>
        <v>8.2000000000000073E-2</v>
      </c>
      <c r="J709">
        <f t="shared" si="135"/>
        <v>1.5554944444444461</v>
      </c>
      <c r="K709">
        <f t="shared" si="136"/>
        <v>0.47061111111111104</v>
      </c>
      <c r="L709" s="18">
        <f t="shared" si="137"/>
        <v>4.0999999999999996</v>
      </c>
      <c r="M709" s="17">
        <f t="shared" si="138"/>
        <v>9.3706111111111099</v>
      </c>
      <c r="N709" s="16">
        <f t="shared" si="139"/>
        <v>-7.8151166666666638</v>
      </c>
      <c r="O709">
        <f t="shared" si="140"/>
        <v>3.9075583333333319</v>
      </c>
      <c r="P709">
        <f t="shared" si="141"/>
        <v>0</v>
      </c>
      <c r="Q709">
        <f>SUM($P$2:P709)-SUM($O$2:O709)+SUM($R$2:R708)</f>
        <v>-21.969905361113206</v>
      </c>
      <c r="R709">
        <f t="shared" si="142"/>
        <v>0</v>
      </c>
    </row>
    <row r="710" spans="1:18" x14ac:dyDescent="0.25">
      <c r="A710" s="8">
        <v>42713</v>
      </c>
      <c r="B710" s="9">
        <v>0.31917824074074075</v>
      </c>
      <c r="C710" s="9">
        <v>0.63431712962962961</v>
      </c>
      <c r="D710" s="10">
        <v>7.7</v>
      </c>
      <c r="E710" s="11">
        <v>92.5</v>
      </c>
      <c r="F710">
        <f t="shared" si="132"/>
        <v>12</v>
      </c>
      <c r="G710" s="6">
        <f t="shared" si="133"/>
        <v>7.5633333333333326</v>
      </c>
      <c r="H710">
        <f t="shared" si="143"/>
        <v>500</v>
      </c>
      <c r="I710" s="18">
        <f t="shared" si="134"/>
        <v>7.4999999999999956E-2</v>
      </c>
      <c r="J710">
        <f t="shared" si="135"/>
        <v>1.4181249999999992</v>
      </c>
      <c r="K710">
        <f t="shared" si="136"/>
        <v>0.47183333333333338</v>
      </c>
      <c r="L710" s="18">
        <f t="shared" si="137"/>
        <v>3.3250000000000002</v>
      </c>
      <c r="M710" s="17">
        <f t="shared" si="138"/>
        <v>8.5968333333333327</v>
      </c>
      <c r="N710" s="16">
        <f t="shared" si="139"/>
        <v>-7.1787083333333337</v>
      </c>
      <c r="O710">
        <f t="shared" si="140"/>
        <v>3.5893541666666668</v>
      </c>
      <c r="P710">
        <f t="shared" si="141"/>
        <v>0</v>
      </c>
      <c r="Q710">
        <f>SUM($P$2:P710)-SUM($O$2:O710)+SUM($R$2:R709)</f>
        <v>-25.559259527779659</v>
      </c>
      <c r="R710">
        <f t="shared" si="142"/>
        <v>0</v>
      </c>
    </row>
    <row r="711" spans="1:18" x14ac:dyDescent="0.25">
      <c r="A711" s="12">
        <v>42714</v>
      </c>
      <c r="B711" s="13">
        <v>0.31997685185185187</v>
      </c>
      <c r="C711" s="13">
        <v>0.63416666666666666</v>
      </c>
      <c r="D711" s="14">
        <v>7.6</v>
      </c>
      <c r="E711" s="15">
        <v>92.9</v>
      </c>
      <c r="F711">
        <f t="shared" si="132"/>
        <v>12</v>
      </c>
      <c r="G711" s="6">
        <f t="shared" si="133"/>
        <v>7.5405555555555548</v>
      </c>
      <c r="H711">
        <f t="shared" si="143"/>
        <v>500</v>
      </c>
      <c r="I711" s="18">
        <f t="shared" si="134"/>
        <v>7.0999999999999952E-2</v>
      </c>
      <c r="J711">
        <f t="shared" si="135"/>
        <v>1.33844861111111</v>
      </c>
      <c r="K711">
        <f t="shared" si="136"/>
        <v>0.47297222222222229</v>
      </c>
      <c r="L711" s="18">
        <f t="shared" si="137"/>
        <v>3.35</v>
      </c>
      <c r="M711" s="17">
        <f t="shared" si="138"/>
        <v>8.6229722222222218</v>
      </c>
      <c r="N711" s="16">
        <f t="shared" si="139"/>
        <v>-7.284523611111112</v>
      </c>
      <c r="O711">
        <f t="shared" si="140"/>
        <v>3.642261805555556</v>
      </c>
      <c r="P711">
        <f t="shared" si="141"/>
        <v>0</v>
      </c>
      <c r="Q711">
        <f>SUM($P$2:P711)-SUM($O$2:O711)+SUM($R$2:R710)</f>
        <v>-29.20152133333545</v>
      </c>
      <c r="R711">
        <f t="shared" si="142"/>
        <v>0</v>
      </c>
    </row>
    <row r="712" spans="1:18" x14ac:dyDescent="0.25">
      <c r="A712" s="8">
        <v>42715</v>
      </c>
      <c r="B712" s="9">
        <v>0.32072916666666668</v>
      </c>
      <c r="C712" s="9">
        <v>0.63405092592592593</v>
      </c>
      <c r="D712" s="10">
        <v>5.9</v>
      </c>
      <c r="E712" s="11">
        <v>92.9</v>
      </c>
      <c r="F712">
        <f t="shared" si="132"/>
        <v>12</v>
      </c>
      <c r="G712" s="6">
        <f t="shared" si="133"/>
        <v>7.5197222222222226</v>
      </c>
      <c r="H712">
        <f t="shared" si="143"/>
        <v>500</v>
      </c>
      <c r="I712" s="18">
        <f t="shared" si="134"/>
        <v>7.0999999999999952E-2</v>
      </c>
      <c r="J712">
        <f t="shared" si="135"/>
        <v>1.3347506944444438</v>
      </c>
      <c r="K712">
        <f t="shared" si="136"/>
        <v>0.47401388888888885</v>
      </c>
      <c r="L712" s="18">
        <f t="shared" si="137"/>
        <v>3.7749999999999999</v>
      </c>
      <c r="M712" s="17">
        <f t="shared" si="138"/>
        <v>9.0490138888888882</v>
      </c>
      <c r="N712" s="16">
        <f t="shared" si="139"/>
        <v>-7.7142631944444444</v>
      </c>
      <c r="O712">
        <f t="shared" si="140"/>
        <v>3.8571315972222222</v>
      </c>
      <c r="P712">
        <f t="shared" si="141"/>
        <v>0</v>
      </c>
      <c r="Q712">
        <f>SUM($P$2:P712)-SUM($O$2:O712)+SUM($R$2:R711)</f>
        <v>-33.058652930557628</v>
      </c>
      <c r="R712">
        <f t="shared" si="142"/>
        <v>0</v>
      </c>
    </row>
    <row r="713" spans="1:18" x14ac:dyDescent="0.25">
      <c r="A713" s="12">
        <v>42716</v>
      </c>
      <c r="B713" s="13">
        <v>0.32145833333333335</v>
      </c>
      <c r="C713" s="13">
        <v>0.63399305555555552</v>
      </c>
      <c r="D713" s="14">
        <v>-3.7</v>
      </c>
      <c r="E713" s="15">
        <v>52.7</v>
      </c>
      <c r="F713">
        <f t="shared" si="132"/>
        <v>12</v>
      </c>
      <c r="G713" s="6">
        <f t="shared" si="133"/>
        <v>7.5008333333333326</v>
      </c>
      <c r="H713">
        <f t="shared" si="143"/>
        <v>500</v>
      </c>
      <c r="I713" s="18">
        <f t="shared" si="134"/>
        <v>0.47299999999999998</v>
      </c>
      <c r="J713">
        <f t="shared" si="135"/>
        <v>8.869735416666666</v>
      </c>
      <c r="K713">
        <f t="shared" si="136"/>
        <v>0.47495833333333337</v>
      </c>
      <c r="L713" s="18">
        <f t="shared" si="137"/>
        <v>6.1749999999999998</v>
      </c>
      <c r="M713" s="17">
        <f t="shared" si="138"/>
        <v>11.449958333333333</v>
      </c>
      <c r="N713" s="16">
        <f t="shared" si="139"/>
        <v>-2.580222916666667</v>
      </c>
      <c r="O713">
        <f t="shared" si="140"/>
        <v>1.2901114583333335</v>
      </c>
      <c r="P713">
        <f t="shared" si="141"/>
        <v>0</v>
      </c>
      <c r="Q713">
        <f>SUM($P$2:P713)-SUM($O$2:O713)+SUM($R$2:R712)</f>
        <v>-34.348764388890913</v>
      </c>
      <c r="R713">
        <f t="shared" si="142"/>
        <v>0</v>
      </c>
    </row>
    <row r="714" spans="1:18" x14ac:dyDescent="0.25">
      <c r="A714" s="8">
        <v>42717</v>
      </c>
      <c r="B714" s="9">
        <v>0.32215277777777779</v>
      </c>
      <c r="C714" s="9">
        <v>0.63396990740740744</v>
      </c>
      <c r="D714" s="10">
        <v>-3.8</v>
      </c>
      <c r="E714" s="11">
        <v>59.6</v>
      </c>
      <c r="F714">
        <f t="shared" si="132"/>
        <v>12</v>
      </c>
      <c r="G714" s="6">
        <f t="shared" si="133"/>
        <v>7.4836111111111112</v>
      </c>
      <c r="H714">
        <f t="shared" si="143"/>
        <v>500</v>
      </c>
      <c r="I714" s="18">
        <f t="shared" si="134"/>
        <v>0.40400000000000003</v>
      </c>
      <c r="J714">
        <f t="shared" si="135"/>
        <v>7.558447222222223</v>
      </c>
      <c r="K714">
        <f t="shared" si="136"/>
        <v>0.47581944444444446</v>
      </c>
      <c r="L714" s="18">
        <f t="shared" si="137"/>
        <v>6.2</v>
      </c>
      <c r="M714" s="17">
        <f t="shared" si="138"/>
        <v>11.475819444444443</v>
      </c>
      <c r="N714" s="16">
        <f t="shared" si="139"/>
        <v>-3.9173722222222205</v>
      </c>
      <c r="O714">
        <f t="shared" si="140"/>
        <v>1.9586861111111102</v>
      </c>
      <c r="P714">
        <f t="shared" si="141"/>
        <v>0</v>
      </c>
      <c r="Q714">
        <f>SUM($P$2:P714)-SUM($O$2:O714)+SUM($R$2:R713)</f>
        <v>-36.307450500002005</v>
      </c>
      <c r="R714">
        <f t="shared" si="142"/>
        <v>0</v>
      </c>
    </row>
    <row r="715" spans="1:18" x14ac:dyDescent="0.25">
      <c r="A715" s="12">
        <v>42718</v>
      </c>
      <c r="B715" s="13">
        <v>0.32280092592592591</v>
      </c>
      <c r="C715" s="13">
        <v>0.63399305555555552</v>
      </c>
      <c r="D715" s="14">
        <v>0.8</v>
      </c>
      <c r="E715" s="15">
        <v>91.4</v>
      </c>
      <c r="F715">
        <f t="shared" si="132"/>
        <v>12</v>
      </c>
      <c r="G715" s="6">
        <f t="shared" si="133"/>
        <v>7.4686111111111106</v>
      </c>
      <c r="H715">
        <f t="shared" si="143"/>
        <v>500</v>
      </c>
      <c r="I715" s="18">
        <f t="shared" si="134"/>
        <v>8.5999999999999965E-2</v>
      </c>
      <c r="J715">
        <f t="shared" si="135"/>
        <v>1.6057513888888881</v>
      </c>
      <c r="K715">
        <f t="shared" si="136"/>
        <v>0.47656944444444443</v>
      </c>
      <c r="L715" s="18">
        <f t="shared" si="137"/>
        <v>5.05</v>
      </c>
      <c r="M715" s="17">
        <f t="shared" si="138"/>
        <v>10.326569444444445</v>
      </c>
      <c r="N715" s="16">
        <f t="shared" si="139"/>
        <v>-8.7208180555555561</v>
      </c>
      <c r="O715">
        <f t="shared" si="140"/>
        <v>4.3604090277777781</v>
      </c>
      <c r="P715">
        <f t="shared" si="141"/>
        <v>0</v>
      </c>
      <c r="Q715">
        <f>SUM($P$2:P715)-SUM($O$2:O715)+SUM($R$2:R714)</f>
        <v>-40.667859527779683</v>
      </c>
      <c r="R715">
        <f t="shared" si="142"/>
        <v>0</v>
      </c>
    </row>
    <row r="716" spans="1:18" x14ac:dyDescent="0.25">
      <c r="A716" s="8">
        <v>42719</v>
      </c>
      <c r="B716" s="9">
        <v>0.32341435185185186</v>
      </c>
      <c r="C716" s="9">
        <v>0.63406249999999997</v>
      </c>
      <c r="D716" s="10">
        <v>-0.2</v>
      </c>
      <c r="E716" s="11">
        <v>75.5</v>
      </c>
      <c r="F716">
        <f t="shared" si="132"/>
        <v>12</v>
      </c>
      <c r="G716" s="6">
        <f t="shared" si="133"/>
        <v>7.4555555555555548</v>
      </c>
      <c r="H716">
        <f t="shared" si="143"/>
        <v>500</v>
      </c>
      <c r="I716" s="18">
        <f t="shared" si="134"/>
        <v>0.245</v>
      </c>
      <c r="J716">
        <f t="shared" si="135"/>
        <v>4.5665277777777771</v>
      </c>
      <c r="K716">
        <f t="shared" si="136"/>
        <v>0.47722222222222221</v>
      </c>
      <c r="L716" s="18">
        <f t="shared" si="137"/>
        <v>5.3</v>
      </c>
      <c r="M716" s="17">
        <f t="shared" si="138"/>
        <v>10.577222222222222</v>
      </c>
      <c r="N716" s="16">
        <f t="shared" si="139"/>
        <v>-6.0106944444444448</v>
      </c>
      <c r="O716">
        <f t="shared" si="140"/>
        <v>3.0053472222222224</v>
      </c>
      <c r="P716">
        <f t="shared" si="141"/>
        <v>0</v>
      </c>
      <c r="Q716">
        <f>SUM($P$2:P716)-SUM($O$2:O716)+SUM($R$2:R715)</f>
        <v>-43.673206750001782</v>
      </c>
      <c r="R716">
        <f t="shared" si="142"/>
        <v>0</v>
      </c>
    </row>
    <row r="717" spans="1:18" x14ac:dyDescent="0.25">
      <c r="A717" s="12">
        <v>42720</v>
      </c>
      <c r="B717" s="13">
        <v>0.32399305555555558</v>
      </c>
      <c r="C717" s="13">
        <v>0.63416666666666666</v>
      </c>
      <c r="D717" s="14">
        <v>-1.3</v>
      </c>
      <c r="E717" s="15">
        <v>89.4</v>
      </c>
      <c r="F717">
        <f t="shared" si="132"/>
        <v>12</v>
      </c>
      <c r="G717" s="6">
        <f t="shared" si="133"/>
        <v>7.4441666666666659</v>
      </c>
      <c r="H717">
        <f t="shared" si="143"/>
        <v>500</v>
      </c>
      <c r="I717" s="18">
        <f t="shared" si="134"/>
        <v>0.10599999999999998</v>
      </c>
      <c r="J717">
        <f t="shared" si="135"/>
        <v>1.9727041666666663</v>
      </c>
      <c r="K717">
        <f t="shared" si="136"/>
        <v>0.47779166666666667</v>
      </c>
      <c r="L717" s="18">
        <f t="shared" si="137"/>
        <v>5.5750000000000002</v>
      </c>
      <c r="M717" s="17">
        <f t="shared" si="138"/>
        <v>10.852791666666667</v>
      </c>
      <c r="N717" s="16">
        <f t="shared" si="139"/>
        <v>-8.8800875000000001</v>
      </c>
      <c r="O717">
        <f t="shared" si="140"/>
        <v>4.4400437500000001</v>
      </c>
      <c r="P717">
        <f t="shared" si="141"/>
        <v>0</v>
      </c>
      <c r="Q717">
        <f>SUM($P$2:P717)-SUM($O$2:O717)+SUM($R$2:R716)</f>
        <v>-48.113250500001868</v>
      </c>
      <c r="R717">
        <f t="shared" si="142"/>
        <v>0</v>
      </c>
    </row>
    <row r="718" spans="1:18" x14ac:dyDescent="0.25">
      <c r="A718" s="8">
        <v>42721</v>
      </c>
      <c r="B718" s="9">
        <v>0.32452546296296297</v>
      </c>
      <c r="C718" s="9">
        <v>0.63432870370370376</v>
      </c>
      <c r="D718" s="10">
        <v>-1.5</v>
      </c>
      <c r="E718" s="11">
        <v>92.9</v>
      </c>
      <c r="F718">
        <f t="shared" si="132"/>
        <v>12</v>
      </c>
      <c r="G718" s="6">
        <f t="shared" si="133"/>
        <v>7.4352777777777792</v>
      </c>
      <c r="H718">
        <f t="shared" si="143"/>
        <v>500</v>
      </c>
      <c r="I718" s="18">
        <f t="shared" si="134"/>
        <v>7.0999999999999952E-2</v>
      </c>
      <c r="J718">
        <f t="shared" si="135"/>
        <v>1.3197618055555549</v>
      </c>
      <c r="K718">
        <f t="shared" si="136"/>
        <v>0.47823611111111103</v>
      </c>
      <c r="L718" s="18">
        <f t="shared" si="137"/>
        <v>5.625</v>
      </c>
      <c r="M718" s="17">
        <f t="shared" si="138"/>
        <v>10.903236111111111</v>
      </c>
      <c r="N718" s="16">
        <f t="shared" si="139"/>
        <v>-9.5834743055555567</v>
      </c>
      <c r="O718">
        <f t="shared" si="140"/>
        <v>4.7917371527777783</v>
      </c>
      <c r="P718">
        <f t="shared" si="141"/>
        <v>0</v>
      </c>
      <c r="Q718">
        <f>SUM($P$2:P718)-SUM($O$2:O718)+SUM($R$2:R717)</f>
        <v>-52.904987652779482</v>
      </c>
      <c r="R718">
        <f t="shared" si="142"/>
        <v>0</v>
      </c>
    </row>
    <row r="719" spans="1:18" x14ac:dyDescent="0.25">
      <c r="A719" s="12">
        <v>42722</v>
      </c>
      <c r="B719" s="13">
        <v>0.32502314814814814</v>
      </c>
      <c r="C719" s="13">
        <v>0.63452546296296297</v>
      </c>
      <c r="D719" s="14" t="s">
        <v>9</v>
      </c>
      <c r="E719" s="15">
        <v>92.9</v>
      </c>
      <c r="F719">
        <f t="shared" si="132"/>
        <v>12</v>
      </c>
      <c r="G719" s="6">
        <f t="shared" si="133"/>
        <v>7.4280555555555559</v>
      </c>
      <c r="H719">
        <f t="shared" si="143"/>
        <v>500</v>
      </c>
      <c r="I719" s="18">
        <f t="shared" si="134"/>
        <v>7.0999999999999952E-2</v>
      </c>
      <c r="J719">
        <f t="shared" si="135"/>
        <v>1.3184798611111104</v>
      </c>
      <c r="K719">
        <f t="shared" si="136"/>
        <v>0.47859722222222223</v>
      </c>
      <c r="L719" s="18">
        <f t="shared" si="137"/>
        <v>0</v>
      </c>
      <c r="M719" s="17">
        <f t="shared" si="138"/>
        <v>5.2785972222222224</v>
      </c>
      <c r="N719" s="16">
        <f t="shared" si="139"/>
        <v>-3.960117361111112</v>
      </c>
      <c r="O719">
        <f t="shared" si="140"/>
        <v>1.980058680555556</v>
      </c>
      <c r="P719">
        <f t="shared" si="141"/>
        <v>0</v>
      </c>
      <c r="Q719">
        <f>SUM($P$2:P719)-SUM($O$2:O719)+SUM($R$2:R718)</f>
        <v>-54.88504633333514</v>
      </c>
      <c r="R719">
        <f t="shared" si="142"/>
        <v>0</v>
      </c>
    </row>
    <row r="720" spans="1:18" x14ac:dyDescent="0.25">
      <c r="A720" s="8">
        <v>42723</v>
      </c>
      <c r="B720" s="9">
        <v>0.32547453703703705</v>
      </c>
      <c r="C720" s="9">
        <v>0.63476851851851857</v>
      </c>
      <c r="D720" s="10">
        <v>1.5</v>
      </c>
      <c r="E720" s="11">
        <v>92.9</v>
      </c>
      <c r="F720">
        <f t="shared" si="132"/>
        <v>12</v>
      </c>
      <c r="G720" s="6">
        <f t="shared" si="133"/>
        <v>7.4230555555555569</v>
      </c>
      <c r="H720">
        <f t="shared" si="143"/>
        <v>500</v>
      </c>
      <c r="I720" s="18">
        <f t="shared" si="134"/>
        <v>7.0999999999999952E-2</v>
      </c>
      <c r="J720">
        <f t="shared" si="135"/>
        <v>1.3175923611111104</v>
      </c>
      <c r="K720">
        <f t="shared" si="136"/>
        <v>0.47884722222222215</v>
      </c>
      <c r="L720" s="18">
        <f t="shared" si="137"/>
        <v>4.875</v>
      </c>
      <c r="M720" s="17">
        <f t="shared" si="138"/>
        <v>10.153847222222222</v>
      </c>
      <c r="N720" s="16">
        <f t="shared" si="139"/>
        <v>-8.8362548611111116</v>
      </c>
      <c r="O720">
        <f t="shared" si="140"/>
        <v>4.4181274305555558</v>
      </c>
      <c r="P720">
        <f t="shared" si="141"/>
        <v>0</v>
      </c>
      <c r="Q720">
        <f>SUM($P$2:P720)-SUM($O$2:O720)+SUM($R$2:R719)</f>
        <v>-59.303173763890527</v>
      </c>
      <c r="R720">
        <f t="shared" si="142"/>
        <v>0</v>
      </c>
    </row>
    <row r="721" spans="1:18" x14ac:dyDescent="0.25">
      <c r="A721" s="12">
        <v>42724</v>
      </c>
      <c r="B721" s="13">
        <v>0.32589120370370372</v>
      </c>
      <c r="C721" s="13">
        <v>0.63505787037037043</v>
      </c>
      <c r="D721" s="14">
        <v>2.7</v>
      </c>
      <c r="E721" s="15">
        <v>69.7</v>
      </c>
      <c r="F721">
        <f t="shared" si="132"/>
        <v>12</v>
      </c>
      <c r="G721" s="6">
        <f t="shared" si="133"/>
        <v>7.4200000000000008</v>
      </c>
      <c r="H721">
        <f t="shared" si="143"/>
        <v>500</v>
      </c>
      <c r="I721" s="18">
        <f t="shared" si="134"/>
        <v>0.30299999999999994</v>
      </c>
      <c r="J721">
        <f t="shared" si="135"/>
        <v>5.6206499999999995</v>
      </c>
      <c r="K721">
        <f t="shared" si="136"/>
        <v>0.47899999999999987</v>
      </c>
      <c r="L721" s="18">
        <f t="shared" si="137"/>
        <v>4.5750000000000002</v>
      </c>
      <c r="M721" s="17">
        <f t="shared" si="138"/>
        <v>9.8539999999999992</v>
      </c>
      <c r="N721" s="16">
        <f t="shared" si="139"/>
        <v>-4.2333499999999997</v>
      </c>
      <c r="O721">
        <f t="shared" si="140"/>
        <v>2.1166749999999999</v>
      </c>
      <c r="P721">
        <f t="shared" si="141"/>
        <v>0</v>
      </c>
      <c r="Q721">
        <f>SUM($P$2:P721)-SUM($O$2:O721)+SUM($R$2:R720)</f>
        <v>-61.419848763890741</v>
      </c>
      <c r="R721">
        <f t="shared" si="142"/>
        <v>0</v>
      </c>
    </row>
    <row r="722" spans="1:18" x14ac:dyDescent="0.25">
      <c r="A722" s="8">
        <v>42725</v>
      </c>
      <c r="B722" s="9">
        <v>0.32626157407407408</v>
      </c>
      <c r="C722" s="9">
        <v>0.6353819444444444</v>
      </c>
      <c r="D722" s="10">
        <v>0.7</v>
      </c>
      <c r="E722" s="11">
        <v>92.9</v>
      </c>
      <c r="F722">
        <f t="shared" si="132"/>
        <v>12</v>
      </c>
      <c r="G722" s="6">
        <f t="shared" si="133"/>
        <v>7.4188888888888878</v>
      </c>
      <c r="H722">
        <f t="shared" si="143"/>
        <v>500</v>
      </c>
      <c r="I722" s="18">
        <f t="shared" si="134"/>
        <v>7.0999999999999952E-2</v>
      </c>
      <c r="J722">
        <f t="shared" si="135"/>
        <v>1.3168527777777768</v>
      </c>
      <c r="K722">
        <f t="shared" si="136"/>
        <v>0.47905555555555568</v>
      </c>
      <c r="L722" s="18">
        <f t="shared" si="137"/>
        <v>5.0750000000000002</v>
      </c>
      <c r="M722" s="17">
        <f t="shared" si="138"/>
        <v>10.354055555555556</v>
      </c>
      <c r="N722" s="16">
        <f t="shared" si="139"/>
        <v>-9.0372027777777788</v>
      </c>
      <c r="O722">
        <f t="shared" si="140"/>
        <v>4.5186013888888894</v>
      </c>
      <c r="P722">
        <f t="shared" si="141"/>
        <v>0</v>
      </c>
      <c r="Q722">
        <f>SUM($P$2:P722)-SUM($O$2:O722)+SUM($R$2:R721)</f>
        <v>-65.938450152779524</v>
      </c>
      <c r="R722">
        <f t="shared" si="142"/>
        <v>0</v>
      </c>
    </row>
    <row r="723" spans="1:18" x14ac:dyDescent="0.25">
      <c r="A723" s="12">
        <v>42726</v>
      </c>
      <c r="B723" s="13">
        <v>0.32658564814814817</v>
      </c>
      <c r="C723" s="13">
        <v>0.63575231481481487</v>
      </c>
      <c r="D723" s="14">
        <v>-0.4</v>
      </c>
      <c r="E723" s="15">
        <v>62.7</v>
      </c>
      <c r="F723">
        <f t="shared" si="132"/>
        <v>12</v>
      </c>
      <c r="G723" s="6">
        <f t="shared" si="133"/>
        <v>7.4200000000000008</v>
      </c>
      <c r="H723">
        <f t="shared" si="143"/>
        <v>500</v>
      </c>
      <c r="I723" s="18">
        <f t="shared" si="134"/>
        <v>0.373</v>
      </c>
      <c r="J723">
        <f t="shared" si="135"/>
        <v>6.919150000000001</v>
      </c>
      <c r="K723">
        <f t="shared" si="136"/>
        <v>0.47899999999999987</v>
      </c>
      <c r="L723" s="18">
        <f t="shared" si="137"/>
        <v>5.35</v>
      </c>
      <c r="M723" s="17">
        <f t="shared" si="138"/>
        <v>10.629</v>
      </c>
      <c r="N723" s="16">
        <f t="shared" si="139"/>
        <v>-3.7098499999999985</v>
      </c>
      <c r="O723">
        <f t="shared" si="140"/>
        <v>1.8549249999999993</v>
      </c>
      <c r="P723">
        <f t="shared" si="141"/>
        <v>0</v>
      </c>
      <c r="Q723">
        <f>SUM($P$2:P723)-SUM($O$2:O723)+SUM($R$2:R722)</f>
        <v>-67.793375152779618</v>
      </c>
      <c r="R723">
        <f t="shared" si="142"/>
        <v>0</v>
      </c>
    </row>
    <row r="724" spans="1:18" x14ac:dyDescent="0.25">
      <c r="A724" s="8">
        <v>42727</v>
      </c>
      <c r="B724" s="9">
        <v>0.32687500000000003</v>
      </c>
      <c r="C724" s="9">
        <v>0.63616898148148149</v>
      </c>
      <c r="D724" s="10" t="s">
        <v>11</v>
      </c>
      <c r="E724" s="11">
        <v>92.5</v>
      </c>
      <c r="F724">
        <f t="shared" si="132"/>
        <v>12</v>
      </c>
      <c r="G724" s="6">
        <f t="shared" si="133"/>
        <v>7.4230555555555551</v>
      </c>
      <c r="H724">
        <f t="shared" si="143"/>
        <v>500</v>
      </c>
      <c r="I724" s="18">
        <f t="shared" si="134"/>
        <v>7.4999999999999956E-2</v>
      </c>
      <c r="J724">
        <f t="shared" si="135"/>
        <v>1.3918229166666656</v>
      </c>
      <c r="K724">
        <f t="shared" si="136"/>
        <v>0.4788472222222222</v>
      </c>
      <c r="L724" s="18">
        <f t="shared" si="137"/>
        <v>0</v>
      </c>
      <c r="M724" s="17">
        <f t="shared" si="138"/>
        <v>5.2788472222222218</v>
      </c>
      <c r="N724" s="16">
        <f t="shared" si="139"/>
        <v>-3.8870243055555562</v>
      </c>
      <c r="O724">
        <f t="shared" si="140"/>
        <v>1.9435121527777781</v>
      </c>
      <c r="P724">
        <f t="shared" si="141"/>
        <v>0</v>
      </c>
      <c r="Q724">
        <f>SUM($P$2:P724)-SUM($O$2:O724)+SUM($R$2:R723)</f>
        <v>-69.736887305557275</v>
      </c>
      <c r="R724">
        <f t="shared" si="142"/>
        <v>0</v>
      </c>
    </row>
    <row r="725" spans="1:18" x14ac:dyDescent="0.25">
      <c r="A725" s="12">
        <v>42728</v>
      </c>
      <c r="B725" s="13">
        <v>0.32711805555555556</v>
      </c>
      <c r="C725" s="13">
        <v>0.63663194444444449</v>
      </c>
      <c r="D725" s="14">
        <v>1.3</v>
      </c>
      <c r="E725" s="15">
        <v>92.9</v>
      </c>
      <c r="F725">
        <f t="shared" si="132"/>
        <v>12</v>
      </c>
      <c r="G725" s="6">
        <f t="shared" si="133"/>
        <v>7.4283333333333346</v>
      </c>
      <c r="H725">
        <f t="shared" si="143"/>
        <v>500</v>
      </c>
      <c r="I725" s="18">
        <f t="shared" si="134"/>
        <v>7.0999999999999952E-2</v>
      </c>
      <c r="J725">
        <f t="shared" si="135"/>
        <v>1.3185291666666661</v>
      </c>
      <c r="K725">
        <f t="shared" si="136"/>
        <v>0.47858333333333325</v>
      </c>
      <c r="L725" s="18">
        <f t="shared" si="137"/>
        <v>4.9249999999999998</v>
      </c>
      <c r="M725" s="17">
        <f t="shared" si="138"/>
        <v>10.203583333333333</v>
      </c>
      <c r="N725" s="16">
        <f t="shared" si="139"/>
        <v>-8.8850541666666665</v>
      </c>
      <c r="O725">
        <f t="shared" si="140"/>
        <v>4.4425270833333332</v>
      </c>
      <c r="P725">
        <f t="shared" si="141"/>
        <v>0</v>
      </c>
      <c r="Q725">
        <f>SUM($P$2:P725)-SUM($O$2:O725)+SUM($R$2:R724)</f>
        <v>-74.179414388890564</v>
      </c>
      <c r="R725">
        <f t="shared" si="142"/>
        <v>0</v>
      </c>
    </row>
    <row r="726" spans="1:18" x14ac:dyDescent="0.25">
      <c r="A726" s="8">
        <v>42729</v>
      </c>
      <c r="B726" s="9">
        <v>0.32732638888888888</v>
      </c>
      <c r="C726" s="9">
        <v>0.6371296296296296</v>
      </c>
      <c r="D726" s="10">
        <v>2.7</v>
      </c>
      <c r="E726" s="11">
        <v>76.7</v>
      </c>
      <c r="F726">
        <f t="shared" si="132"/>
        <v>12</v>
      </c>
      <c r="G726" s="6">
        <f t="shared" si="133"/>
        <v>7.4352777777777774</v>
      </c>
      <c r="H726">
        <f t="shared" si="143"/>
        <v>500</v>
      </c>
      <c r="I726" s="18">
        <f t="shared" si="134"/>
        <v>0.23299999999999998</v>
      </c>
      <c r="J726">
        <f t="shared" si="135"/>
        <v>4.3310493055555552</v>
      </c>
      <c r="K726">
        <f t="shared" si="136"/>
        <v>0.47823611111111114</v>
      </c>
      <c r="L726" s="18">
        <f t="shared" si="137"/>
        <v>4.5750000000000002</v>
      </c>
      <c r="M726" s="17">
        <f t="shared" si="138"/>
        <v>9.8532361111111122</v>
      </c>
      <c r="N726" s="16">
        <f t="shared" si="139"/>
        <v>-5.522186805555557</v>
      </c>
      <c r="O726">
        <f t="shared" si="140"/>
        <v>2.7610934027777785</v>
      </c>
      <c r="P726">
        <f t="shared" si="141"/>
        <v>0</v>
      </c>
      <c r="Q726">
        <f>SUM($P$2:P726)-SUM($O$2:O726)+SUM($R$2:R725)</f>
        <v>-76.940507791668324</v>
      </c>
      <c r="R726">
        <f t="shared" si="142"/>
        <v>0</v>
      </c>
    </row>
    <row r="727" spans="1:18" x14ac:dyDescent="0.25">
      <c r="A727" s="12">
        <v>42730</v>
      </c>
      <c r="B727" s="13">
        <v>0.32747685185185182</v>
      </c>
      <c r="C727" s="13">
        <v>0.63766203703703705</v>
      </c>
      <c r="D727" s="14">
        <v>6.8</v>
      </c>
      <c r="E727" s="15">
        <v>89.4</v>
      </c>
      <c r="F727">
        <f t="shared" si="132"/>
        <v>12</v>
      </c>
      <c r="G727" s="6">
        <f t="shared" si="133"/>
        <v>7.4444444444444455</v>
      </c>
      <c r="H727">
        <f t="shared" si="143"/>
        <v>500</v>
      </c>
      <c r="I727" s="18">
        <f t="shared" si="134"/>
        <v>0.10599999999999998</v>
      </c>
      <c r="J727">
        <f t="shared" si="135"/>
        <v>1.9727777777777775</v>
      </c>
      <c r="K727">
        <f t="shared" si="136"/>
        <v>0.47777777777777763</v>
      </c>
      <c r="L727" s="18">
        <f t="shared" si="137"/>
        <v>3.55</v>
      </c>
      <c r="M727" s="17">
        <f t="shared" si="138"/>
        <v>8.8277777777777775</v>
      </c>
      <c r="N727" s="16">
        <f t="shared" si="139"/>
        <v>-6.8550000000000004</v>
      </c>
      <c r="O727">
        <f t="shared" si="140"/>
        <v>3.4275000000000002</v>
      </c>
      <c r="P727">
        <f t="shared" si="141"/>
        <v>0</v>
      </c>
      <c r="Q727">
        <f>SUM($P$2:P727)-SUM($O$2:O727)+SUM($R$2:R726)</f>
        <v>-80.368007791668333</v>
      </c>
      <c r="R727">
        <f t="shared" si="142"/>
        <v>0</v>
      </c>
    </row>
    <row r="728" spans="1:18" x14ac:dyDescent="0.25">
      <c r="A728" s="8">
        <v>42731</v>
      </c>
      <c r="B728" s="9">
        <v>0.3275925925925926</v>
      </c>
      <c r="C728" s="9">
        <v>0.63824074074074078</v>
      </c>
      <c r="D728" s="10">
        <v>2.9</v>
      </c>
      <c r="E728" s="11">
        <v>82.9</v>
      </c>
      <c r="F728">
        <f t="shared" si="132"/>
        <v>12</v>
      </c>
      <c r="G728" s="6">
        <f t="shared" si="133"/>
        <v>7.4555555555555557</v>
      </c>
      <c r="H728">
        <f t="shared" si="143"/>
        <v>500</v>
      </c>
      <c r="I728" s="18">
        <f t="shared" si="134"/>
        <v>0.17099999999999993</v>
      </c>
      <c r="J728">
        <f t="shared" si="135"/>
        <v>3.1872499999999993</v>
      </c>
      <c r="K728">
        <f t="shared" si="136"/>
        <v>0.47722222222222221</v>
      </c>
      <c r="L728" s="18">
        <f t="shared" si="137"/>
        <v>4.5250000000000004</v>
      </c>
      <c r="M728" s="17">
        <f t="shared" si="138"/>
        <v>9.8022222222222233</v>
      </c>
      <c r="N728" s="16">
        <f t="shared" si="139"/>
        <v>-6.6149722222222245</v>
      </c>
      <c r="O728">
        <f t="shared" si="140"/>
        <v>3.3074861111111122</v>
      </c>
      <c r="P728">
        <f t="shared" si="141"/>
        <v>0</v>
      </c>
      <c r="Q728">
        <f>SUM($P$2:P728)-SUM($O$2:O728)+SUM($R$2:R727)</f>
        <v>-83.675493902779408</v>
      </c>
      <c r="R728">
        <f t="shared" si="142"/>
        <v>0</v>
      </c>
    </row>
    <row r="729" spans="1:18" x14ac:dyDescent="0.25">
      <c r="A729" s="12">
        <v>42732</v>
      </c>
      <c r="B729" s="13">
        <v>0.3276736111111111</v>
      </c>
      <c r="C729" s="13">
        <v>0.63886574074074076</v>
      </c>
      <c r="D729" s="14" t="s">
        <v>11</v>
      </c>
      <c r="E729" s="15">
        <v>71.599999999999994</v>
      </c>
      <c r="F729">
        <f t="shared" si="132"/>
        <v>12</v>
      </c>
      <c r="G729" s="6">
        <f t="shared" si="133"/>
        <v>7.4686111111111124</v>
      </c>
      <c r="H729">
        <f t="shared" si="143"/>
        <v>500</v>
      </c>
      <c r="I729" s="18">
        <f t="shared" si="134"/>
        <v>0.28400000000000003</v>
      </c>
      <c r="J729">
        <f t="shared" si="135"/>
        <v>5.3027138888888903</v>
      </c>
      <c r="K729">
        <f t="shared" si="136"/>
        <v>0.47656944444444438</v>
      </c>
      <c r="L729" s="18">
        <f t="shared" si="137"/>
        <v>0</v>
      </c>
      <c r="M729" s="17">
        <f t="shared" si="138"/>
        <v>5.2765694444444442</v>
      </c>
      <c r="N729" s="16">
        <f t="shared" si="139"/>
        <v>2.614444444444608E-2</v>
      </c>
      <c r="O729">
        <f t="shared" si="140"/>
        <v>0</v>
      </c>
      <c r="P729">
        <f t="shared" si="141"/>
        <v>5.2288888888892167E-3</v>
      </c>
      <c r="Q729">
        <f>SUM($P$2:P729)-SUM($O$2:O729)+SUM($R$2:R728)</f>
        <v>-83.670265013890685</v>
      </c>
      <c r="R729">
        <f t="shared" si="142"/>
        <v>0</v>
      </c>
    </row>
    <row r="730" spans="1:18" x14ac:dyDescent="0.25">
      <c r="A730" s="8">
        <v>42733</v>
      </c>
      <c r="B730" s="9">
        <v>0.32769675925925928</v>
      </c>
      <c r="C730" s="9">
        <v>0.63952546296296298</v>
      </c>
      <c r="D730" s="10">
        <v>0.1</v>
      </c>
      <c r="E730" s="11">
        <v>57.3</v>
      </c>
      <c r="F730">
        <f t="shared" si="132"/>
        <v>12</v>
      </c>
      <c r="G730" s="6">
        <f t="shared" si="133"/>
        <v>7.4838888888888881</v>
      </c>
      <c r="H730">
        <f t="shared" si="143"/>
        <v>500</v>
      </c>
      <c r="I730" s="18">
        <f t="shared" si="134"/>
        <v>0.42700000000000005</v>
      </c>
      <c r="J730">
        <f t="shared" si="135"/>
        <v>7.9890513888888881</v>
      </c>
      <c r="K730">
        <f t="shared" si="136"/>
        <v>0.47580555555555559</v>
      </c>
      <c r="L730" s="18">
        <f t="shared" si="137"/>
        <v>5.2249999999999996</v>
      </c>
      <c r="M730" s="17">
        <f t="shared" si="138"/>
        <v>10.500805555555555</v>
      </c>
      <c r="N730" s="16">
        <f t="shared" si="139"/>
        <v>-2.511754166666667</v>
      </c>
      <c r="O730">
        <f t="shared" si="140"/>
        <v>1.2558770833333335</v>
      </c>
      <c r="P730">
        <f t="shared" si="141"/>
        <v>0</v>
      </c>
      <c r="Q730">
        <f>SUM($P$2:P730)-SUM($O$2:O730)+SUM($R$2:R729)</f>
        <v>-84.926142097224101</v>
      </c>
      <c r="R730">
        <f t="shared" si="142"/>
        <v>0</v>
      </c>
    </row>
    <row r="731" spans="1:18" x14ac:dyDescent="0.25">
      <c r="A731" s="12">
        <v>42734</v>
      </c>
      <c r="B731" s="13">
        <v>0.32768518518518519</v>
      </c>
      <c r="C731" s="13">
        <v>0.64021990740740742</v>
      </c>
      <c r="D731" s="14">
        <v>0.8</v>
      </c>
      <c r="E731" s="15">
        <v>63.5</v>
      </c>
      <c r="F731">
        <f t="shared" si="132"/>
        <v>12</v>
      </c>
      <c r="G731" s="6">
        <f t="shared" si="133"/>
        <v>7.5008333333333335</v>
      </c>
      <c r="H731">
        <f t="shared" si="143"/>
        <v>500</v>
      </c>
      <c r="I731" s="18">
        <f t="shared" si="134"/>
        <v>0.36499999999999999</v>
      </c>
      <c r="J731">
        <f t="shared" si="135"/>
        <v>6.8445104166666662</v>
      </c>
      <c r="K731">
        <f t="shared" si="136"/>
        <v>0.47495833333333337</v>
      </c>
      <c r="L731" s="18">
        <f t="shared" si="137"/>
        <v>5.05</v>
      </c>
      <c r="M731" s="17">
        <f t="shared" si="138"/>
        <v>10.324958333333333</v>
      </c>
      <c r="N731" s="16">
        <f t="shared" si="139"/>
        <v>-3.4804479166666669</v>
      </c>
      <c r="O731">
        <f t="shared" si="140"/>
        <v>1.7402239583333334</v>
      </c>
      <c r="P731">
        <f t="shared" si="141"/>
        <v>0</v>
      </c>
      <c r="Q731">
        <f>SUM($P$2:P731)-SUM($O$2:O731)+SUM($R$2:R730)</f>
        <v>-86.666366055557319</v>
      </c>
      <c r="R731">
        <f t="shared" si="142"/>
        <v>0</v>
      </c>
    </row>
    <row r="732" spans="1:18" x14ac:dyDescent="0.25">
      <c r="A732" s="8">
        <v>42735</v>
      </c>
      <c r="B732" s="9">
        <v>0.32762731481481483</v>
      </c>
      <c r="C732" s="9">
        <v>0.64094907407407409</v>
      </c>
      <c r="D732" s="10">
        <v>-0.4</v>
      </c>
      <c r="E732" s="11">
        <v>72.8</v>
      </c>
      <c r="F732">
        <f t="shared" si="132"/>
        <v>12</v>
      </c>
      <c r="G732" s="6">
        <f t="shared" si="133"/>
        <v>7.5197222222222226</v>
      </c>
      <c r="H732">
        <f t="shared" si="143"/>
        <v>500</v>
      </c>
      <c r="I732" s="18">
        <f t="shared" si="134"/>
        <v>0.27200000000000002</v>
      </c>
      <c r="J732">
        <f t="shared" si="135"/>
        <v>5.1134111111111125</v>
      </c>
      <c r="K732">
        <f t="shared" si="136"/>
        <v>0.47401388888888885</v>
      </c>
      <c r="L732" s="18">
        <f t="shared" si="137"/>
        <v>5.35</v>
      </c>
      <c r="M732" s="17">
        <f t="shared" si="138"/>
        <v>10.624013888888889</v>
      </c>
      <c r="N732" s="16">
        <f t="shared" si="139"/>
        <v>-5.5106027777777769</v>
      </c>
      <c r="O732">
        <f t="shared" si="140"/>
        <v>2.7553013888888884</v>
      </c>
      <c r="P732">
        <f t="shared" si="141"/>
        <v>0</v>
      </c>
      <c r="Q732">
        <f>SUM($P$2:P732)-SUM($O$2:O732)+SUM($R$2:R731)</f>
        <v>-89.421667444446257</v>
      </c>
      <c r="R732">
        <f t="shared" si="142"/>
        <v>89.42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1B10-AF19-4195-8119-855AE4A2E78E}">
  <dimension ref="A1:C32"/>
  <sheetViews>
    <sheetView workbookViewId="0">
      <selection activeCell="A6" sqref="A6"/>
    </sheetView>
  </sheetViews>
  <sheetFormatPr defaultRowHeight="15" x14ac:dyDescent="0.25"/>
  <cols>
    <col min="1" max="1" width="78" bestFit="1" customWidth="1"/>
    <col min="2" max="2" width="16.7109375" customWidth="1"/>
    <col min="3" max="3" width="88.85546875" bestFit="1" customWidth="1"/>
  </cols>
  <sheetData>
    <row r="1" spans="1:3" x14ac:dyDescent="0.25">
      <c r="A1" s="3" t="s">
        <v>63</v>
      </c>
      <c r="B1" s="3" t="s">
        <v>62</v>
      </c>
    </row>
    <row r="3" spans="1:3" x14ac:dyDescent="0.25">
      <c r="A3" s="3" t="s">
        <v>64</v>
      </c>
    </row>
    <row r="5" spans="1:3" x14ac:dyDescent="0.25">
      <c r="A5" s="3" t="s">
        <v>115</v>
      </c>
    </row>
    <row r="6" spans="1:3" x14ac:dyDescent="0.25">
      <c r="A6" t="s">
        <v>65</v>
      </c>
      <c r="B6">
        <v>500</v>
      </c>
    </row>
    <row r="7" spans="1:3" x14ac:dyDescent="0.25">
      <c r="A7" t="s">
        <v>66</v>
      </c>
    </row>
    <row r="8" spans="1:3" x14ac:dyDescent="0.25">
      <c r="A8" t="s">
        <v>67</v>
      </c>
      <c r="B8">
        <v>1000</v>
      </c>
    </row>
    <row r="9" spans="1:3" x14ac:dyDescent="0.25">
      <c r="A9" t="s">
        <v>68</v>
      </c>
    </row>
    <row r="10" spans="1:3" x14ac:dyDescent="0.25">
      <c r="A10" t="s">
        <v>69</v>
      </c>
      <c r="B10">
        <v>1000</v>
      </c>
    </row>
    <row r="11" spans="1:3" x14ac:dyDescent="0.25">
      <c r="A11" t="s">
        <v>70</v>
      </c>
    </row>
    <row r="13" spans="1:3" x14ac:dyDescent="0.25">
      <c r="A13" s="3" t="s">
        <v>71</v>
      </c>
      <c r="B13" s="3">
        <v>0.25</v>
      </c>
    </row>
    <row r="15" spans="1:3" x14ac:dyDescent="0.25">
      <c r="A15" t="s">
        <v>72</v>
      </c>
      <c r="C15" t="s">
        <v>73</v>
      </c>
    </row>
    <row r="17" spans="1:2" x14ac:dyDescent="0.25">
      <c r="A17" s="3" t="s">
        <v>74</v>
      </c>
    </row>
    <row r="18" spans="1:2" x14ac:dyDescent="0.25">
      <c r="A18" t="s">
        <v>75</v>
      </c>
      <c r="B18">
        <v>4.8</v>
      </c>
    </row>
    <row r="19" spans="1:2" x14ac:dyDescent="0.25">
      <c r="A19" t="s">
        <v>76</v>
      </c>
    </row>
    <row r="20" spans="1:2" x14ac:dyDescent="0.25">
      <c r="A20" t="s">
        <v>77</v>
      </c>
    </row>
    <row r="23" spans="1:2" x14ac:dyDescent="0.25">
      <c r="A23" s="3" t="s">
        <v>78</v>
      </c>
      <c r="B23">
        <v>21</v>
      </c>
    </row>
    <row r="24" spans="1:2" x14ac:dyDescent="0.25">
      <c r="A24" t="s">
        <v>79</v>
      </c>
    </row>
    <row r="25" spans="1:2" x14ac:dyDescent="0.25">
      <c r="A25" t="s">
        <v>80</v>
      </c>
    </row>
    <row r="26" spans="1:2" x14ac:dyDescent="0.25">
      <c r="A26" t="s">
        <v>81</v>
      </c>
    </row>
    <row r="27" spans="1:2" x14ac:dyDescent="0.25">
      <c r="A27" t="s">
        <v>82</v>
      </c>
    </row>
    <row r="29" spans="1:2" x14ac:dyDescent="0.25">
      <c r="A29" s="3" t="s">
        <v>83</v>
      </c>
      <c r="B29">
        <v>0.5</v>
      </c>
    </row>
    <row r="30" spans="1:2" x14ac:dyDescent="0.25">
      <c r="A30" t="s">
        <v>84</v>
      </c>
    </row>
    <row r="31" spans="1:2" x14ac:dyDescent="0.25">
      <c r="A31" t="s">
        <v>85</v>
      </c>
    </row>
    <row r="32" spans="1:2" x14ac:dyDescent="0.25">
      <c r="A32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BE21-B5F9-416E-BC12-2932CA169C51}">
  <dimension ref="A1:E732"/>
  <sheetViews>
    <sheetView workbookViewId="0">
      <pane ySplit="1" topLeftCell="A2" activePane="bottomLeft" state="frozen"/>
      <selection pane="bottomLeft" activeCell="A2" sqref="A2:E732"/>
    </sheetView>
  </sheetViews>
  <sheetFormatPr defaultRowHeight="15" x14ac:dyDescent="0.25"/>
  <cols>
    <col min="1" max="2" width="10.140625" bestFit="1" customWidth="1"/>
    <col min="3" max="3" width="9.5703125" bestFit="1" customWidth="1"/>
    <col min="4" max="4" width="29.5703125" style="6" bestFit="1" customWidth="1"/>
    <col min="5" max="5" width="23.28515625" style="6" bestFit="1" customWidth="1"/>
  </cols>
  <sheetData>
    <row r="1" spans="1:5" x14ac:dyDescent="0.25">
      <c r="A1" t="s">
        <v>0</v>
      </c>
      <c r="B1" t="s">
        <v>1</v>
      </c>
      <c r="C1" t="s">
        <v>2</v>
      </c>
      <c r="D1" s="6" t="s">
        <v>3</v>
      </c>
      <c r="E1" s="6" t="s">
        <v>4</v>
      </c>
    </row>
    <row r="2" spans="1:5" x14ac:dyDescent="0.25">
      <c r="A2" s="1">
        <v>42005</v>
      </c>
      <c r="B2" s="2">
        <v>0.32758101851851851</v>
      </c>
      <c r="C2" s="2">
        <v>0.64131944444444444</v>
      </c>
      <c r="D2" s="6">
        <v>1.9</v>
      </c>
      <c r="E2" s="6">
        <v>92.9</v>
      </c>
    </row>
    <row r="3" spans="1:5" x14ac:dyDescent="0.25">
      <c r="A3" s="1">
        <v>42006</v>
      </c>
      <c r="B3" s="2">
        <v>0.32746527777777779</v>
      </c>
      <c r="C3" s="2">
        <v>0.64210648148148153</v>
      </c>
      <c r="D3" s="6">
        <v>3.2</v>
      </c>
      <c r="E3" s="6">
        <v>90.6</v>
      </c>
    </row>
    <row r="4" spans="1:5" x14ac:dyDescent="0.25">
      <c r="A4" s="1">
        <v>42007</v>
      </c>
      <c r="B4" s="2">
        <v>0.32729166666666665</v>
      </c>
      <c r="C4" s="2">
        <v>0.64292824074074073</v>
      </c>
      <c r="D4" s="6">
        <v>2.6</v>
      </c>
      <c r="E4" s="6">
        <v>82.5</v>
      </c>
    </row>
    <row r="5" spans="1:5" x14ac:dyDescent="0.25">
      <c r="A5" s="1">
        <v>42008</v>
      </c>
      <c r="B5" s="2">
        <v>0.32708333333333334</v>
      </c>
      <c r="C5" s="2">
        <v>0.64378472222222227</v>
      </c>
      <c r="D5" s="6">
        <v>1.4</v>
      </c>
      <c r="E5" s="6" t="s">
        <v>5</v>
      </c>
    </row>
    <row r="6" spans="1:5" x14ac:dyDescent="0.25">
      <c r="A6" s="1">
        <v>42009</v>
      </c>
      <c r="B6" s="2">
        <v>0.3268402777777778</v>
      </c>
      <c r="C6" s="2">
        <v>0.64467592592592593</v>
      </c>
      <c r="D6" s="6" t="s">
        <v>6</v>
      </c>
      <c r="E6" s="6">
        <v>74.3</v>
      </c>
    </row>
    <row r="7" spans="1:5" x14ac:dyDescent="0.25">
      <c r="A7" s="1">
        <v>42010</v>
      </c>
      <c r="B7" s="2">
        <v>0.32653935185185184</v>
      </c>
      <c r="C7" s="2">
        <v>0.64559027777777778</v>
      </c>
      <c r="D7" s="6">
        <v>-8.6</v>
      </c>
      <c r="E7" s="6">
        <v>24.2</v>
      </c>
    </row>
    <row r="8" spans="1:5" x14ac:dyDescent="0.25">
      <c r="A8" s="1">
        <v>42011</v>
      </c>
      <c r="B8" s="2">
        <v>0.32621527777777776</v>
      </c>
      <c r="C8" s="2">
        <v>0.64655092592592589</v>
      </c>
      <c r="D8" s="6">
        <v>-8.6</v>
      </c>
      <c r="E8" s="6">
        <v>78.2</v>
      </c>
    </row>
    <row r="9" spans="1:5" x14ac:dyDescent="0.25">
      <c r="A9" s="1">
        <v>42012</v>
      </c>
      <c r="B9" s="2">
        <v>0.32583333333333331</v>
      </c>
      <c r="C9" s="2">
        <v>0.64752314814814815</v>
      </c>
      <c r="D9" s="6">
        <v>-2.9</v>
      </c>
      <c r="E9" s="6">
        <v>92.9</v>
      </c>
    </row>
    <row r="10" spans="1:5" x14ac:dyDescent="0.25">
      <c r="A10" s="1">
        <v>42013</v>
      </c>
      <c r="B10" s="2">
        <v>0.32541666666666669</v>
      </c>
      <c r="C10" s="2">
        <v>0.64854166666666668</v>
      </c>
      <c r="D10" s="6">
        <v>1.8</v>
      </c>
      <c r="E10" s="6">
        <v>89.1</v>
      </c>
    </row>
    <row r="11" spans="1:5" x14ac:dyDescent="0.25">
      <c r="A11" s="1">
        <v>42014</v>
      </c>
      <c r="B11" s="2">
        <v>0.32496527777777778</v>
      </c>
      <c r="C11" s="2">
        <v>0.64957175925925925</v>
      </c>
      <c r="D11" s="6">
        <v>3.4</v>
      </c>
      <c r="E11" s="6">
        <v>89.8</v>
      </c>
    </row>
    <row r="12" spans="1:5" x14ac:dyDescent="0.25">
      <c r="A12" s="1">
        <v>42015</v>
      </c>
      <c r="B12" s="2">
        <v>0.32446759259259261</v>
      </c>
      <c r="C12" s="2">
        <v>0.65063657407407405</v>
      </c>
      <c r="D12" s="6">
        <v>3.3</v>
      </c>
      <c r="E12" s="6">
        <v>78.2</v>
      </c>
    </row>
    <row r="13" spans="1:5" x14ac:dyDescent="0.25">
      <c r="A13" s="1">
        <v>42016</v>
      </c>
      <c r="B13" s="2">
        <v>0.32393518518518516</v>
      </c>
      <c r="C13" s="2">
        <v>0.65172453703703703</v>
      </c>
      <c r="D13" s="6" t="s">
        <v>7</v>
      </c>
      <c r="E13" s="6">
        <v>91.4</v>
      </c>
    </row>
    <row r="14" spans="1:5" x14ac:dyDescent="0.25">
      <c r="A14" s="1">
        <v>42017</v>
      </c>
      <c r="B14" s="2">
        <v>0.32336805555555553</v>
      </c>
      <c r="C14" s="2">
        <v>0.6528356481481481</v>
      </c>
      <c r="D14" s="6" t="s">
        <v>8</v>
      </c>
      <c r="E14" s="6">
        <v>77.8</v>
      </c>
    </row>
    <row r="15" spans="1:5" x14ac:dyDescent="0.25">
      <c r="A15" s="1">
        <v>42018</v>
      </c>
      <c r="B15" s="2">
        <v>0.32275462962962964</v>
      </c>
      <c r="C15" s="2">
        <v>0.6539814814814815</v>
      </c>
      <c r="D15" s="6">
        <v>5.4</v>
      </c>
      <c r="E15" s="6">
        <v>61.6</v>
      </c>
    </row>
    <row r="16" spans="1:5" x14ac:dyDescent="0.25">
      <c r="A16" s="1">
        <v>42019</v>
      </c>
      <c r="B16" s="2">
        <v>0.32211805555555556</v>
      </c>
      <c r="C16" s="2">
        <v>0.65513888888888894</v>
      </c>
      <c r="D16" s="6">
        <v>0.4</v>
      </c>
      <c r="E16" s="6">
        <v>64.7</v>
      </c>
    </row>
    <row r="17" spans="1:5" x14ac:dyDescent="0.25">
      <c r="A17" s="1">
        <v>42020</v>
      </c>
      <c r="B17" s="2">
        <v>0.32143518518518521</v>
      </c>
      <c r="C17" s="2">
        <v>0.65630787037037042</v>
      </c>
      <c r="D17" s="6">
        <v>4.0999999999999996</v>
      </c>
      <c r="E17" s="6">
        <v>67.8</v>
      </c>
    </row>
    <row r="18" spans="1:5" x14ac:dyDescent="0.25">
      <c r="A18" s="1">
        <v>42021</v>
      </c>
      <c r="B18" s="2">
        <v>0.32071759259259258</v>
      </c>
      <c r="C18" s="2">
        <v>0.65751157407407412</v>
      </c>
      <c r="D18" s="6">
        <v>2.5</v>
      </c>
      <c r="E18" s="6">
        <v>83.2</v>
      </c>
    </row>
    <row r="19" spans="1:5" x14ac:dyDescent="0.25">
      <c r="A19" s="1">
        <v>42022</v>
      </c>
      <c r="B19" s="2">
        <v>0.31996527777777778</v>
      </c>
      <c r="C19" s="2">
        <v>0.65872685185185187</v>
      </c>
      <c r="D19" s="6">
        <v>0.5</v>
      </c>
      <c r="E19" s="6">
        <v>48.8</v>
      </c>
    </row>
    <row r="20" spans="1:5" x14ac:dyDescent="0.25">
      <c r="A20" s="1">
        <v>42023</v>
      </c>
      <c r="B20" s="2">
        <v>0.31917824074074075</v>
      </c>
      <c r="C20" s="2">
        <v>0.6599652777777778</v>
      </c>
      <c r="D20" s="6">
        <v>-3.1</v>
      </c>
      <c r="E20" s="6">
        <v>54.2</v>
      </c>
    </row>
    <row r="21" spans="1:5" x14ac:dyDescent="0.25">
      <c r="A21" s="1">
        <v>42024</v>
      </c>
      <c r="B21" s="2">
        <v>0.31835648148148149</v>
      </c>
      <c r="C21" s="2">
        <v>0.66121527777777778</v>
      </c>
      <c r="D21" s="6">
        <v>-1.8</v>
      </c>
      <c r="E21" s="6">
        <v>92.9</v>
      </c>
    </row>
    <row r="22" spans="1:5" x14ac:dyDescent="0.25">
      <c r="A22" s="1">
        <v>42025</v>
      </c>
      <c r="B22" s="2">
        <v>0.3175</v>
      </c>
      <c r="C22" s="2">
        <v>0.6624768518518519</v>
      </c>
      <c r="D22" s="6">
        <v>-0.4</v>
      </c>
      <c r="E22" s="6">
        <v>65.8</v>
      </c>
    </row>
    <row r="23" spans="1:5" x14ac:dyDescent="0.25">
      <c r="A23" s="1">
        <v>42026</v>
      </c>
      <c r="B23" s="2">
        <v>0.31662037037037039</v>
      </c>
      <c r="C23" s="2">
        <v>0.6637615740740741</v>
      </c>
      <c r="D23" s="6" t="s">
        <v>6</v>
      </c>
      <c r="E23" s="6">
        <v>42.2</v>
      </c>
    </row>
    <row r="24" spans="1:5" x14ac:dyDescent="0.25">
      <c r="A24" s="1">
        <v>42027</v>
      </c>
      <c r="B24" s="2">
        <v>0.31570601851851854</v>
      </c>
      <c r="C24" s="2">
        <v>0.66505787037037034</v>
      </c>
      <c r="D24" s="6">
        <v>-0.5</v>
      </c>
      <c r="E24" s="6">
        <v>92.9</v>
      </c>
    </row>
    <row r="25" spans="1:5" x14ac:dyDescent="0.25">
      <c r="A25" s="1">
        <v>42028</v>
      </c>
      <c r="B25" s="2">
        <v>0.31475694444444446</v>
      </c>
      <c r="C25" s="2">
        <v>0.66635416666666669</v>
      </c>
      <c r="D25" s="6">
        <v>-1.8</v>
      </c>
      <c r="E25" s="6">
        <v>92.5</v>
      </c>
    </row>
    <row r="26" spans="1:5" x14ac:dyDescent="0.25">
      <c r="A26" s="1">
        <v>42029</v>
      </c>
      <c r="B26" s="2">
        <v>0.3137847222222222</v>
      </c>
      <c r="C26" s="2">
        <v>0.66767361111111112</v>
      </c>
      <c r="D26" s="6">
        <v>-1.7</v>
      </c>
      <c r="E26" s="6">
        <v>92.9</v>
      </c>
    </row>
    <row r="27" spans="1:5" x14ac:dyDescent="0.25">
      <c r="A27" s="1">
        <v>42030</v>
      </c>
      <c r="B27" s="2">
        <v>0.31277777777777777</v>
      </c>
      <c r="C27" s="2">
        <v>0.66900462962962959</v>
      </c>
      <c r="D27" s="6" t="s">
        <v>9</v>
      </c>
      <c r="E27" s="6">
        <v>92.9</v>
      </c>
    </row>
    <row r="28" spans="1:5" x14ac:dyDescent="0.25">
      <c r="A28" s="1">
        <v>42031</v>
      </c>
      <c r="B28" s="2">
        <v>0.3117476851851852</v>
      </c>
      <c r="C28" s="2">
        <v>0.67034722222222221</v>
      </c>
      <c r="D28" s="6">
        <v>-1.7</v>
      </c>
      <c r="E28" s="6">
        <v>78.599999999999994</v>
      </c>
    </row>
    <row r="29" spans="1:5" x14ac:dyDescent="0.25">
      <c r="A29" s="1">
        <v>42032</v>
      </c>
      <c r="B29" s="2">
        <v>0.31068287037037035</v>
      </c>
      <c r="C29" s="2">
        <v>0.67168981481481482</v>
      </c>
      <c r="D29" s="6" t="s">
        <v>6</v>
      </c>
      <c r="E29" s="6">
        <v>91.8</v>
      </c>
    </row>
    <row r="30" spans="1:5" x14ac:dyDescent="0.25">
      <c r="A30" s="1">
        <v>42033</v>
      </c>
      <c r="B30" s="2">
        <v>0.30959490740740742</v>
      </c>
      <c r="C30" s="2">
        <v>0.67304398148148148</v>
      </c>
      <c r="D30" s="6" t="s">
        <v>6</v>
      </c>
      <c r="E30" s="6">
        <v>81.3</v>
      </c>
    </row>
    <row r="31" spans="1:5" x14ac:dyDescent="0.25">
      <c r="A31" s="1">
        <v>42034</v>
      </c>
      <c r="B31" s="2">
        <v>0.3084837962962963</v>
      </c>
      <c r="C31" s="2">
        <v>0.67439814814814814</v>
      </c>
      <c r="D31" s="6">
        <v>-0.3</v>
      </c>
      <c r="E31" s="6">
        <v>87.1</v>
      </c>
    </row>
    <row r="32" spans="1:5" x14ac:dyDescent="0.25">
      <c r="A32" s="1">
        <v>42035</v>
      </c>
      <c r="B32" s="2">
        <v>0.30734953703703705</v>
      </c>
      <c r="C32" s="2">
        <v>0.67577546296296298</v>
      </c>
      <c r="D32" s="6">
        <v>0.3</v>
      </c>
      <c r="E32" s="6">
        <v>92.5</v>
      </c>
    </row>
    <row r="33" spans="1:5" x14ac:dyDescent="0.25">
      <c r="A33" s="1">
        <v>42036</v>
      </c>
      <c r="B33" s="2">
        <v>0.30618055555555557</v>
      </c>
      <c r="C33" s="2">
        <v>0.67714120370370368</v>
      </c>
      <c r="D33" s="6">
        <v>-0.8</v>
      </c>
      <c r="E33" s="6">
        <v>70.5</v>
      </c>
    </row>
    <row r="34" spans="1:5" x14ac:dyDescent="0.25">
      <c r="A34" s="1">
        <v>42037</v>
      </c>
      <c r="B34" s="2">
        <v>0.30499999999999999</v>
      </c>
      <c r="C34" s="2">
        <v>0.67851851851851852</v>
      </c>
      <c r="D34" s="6">
        <v>-1.4</v>
      </c>
      <c r="E34" s="6">
        <v>49.9</v>
      </c>
    </row>
    <row r="35" spans="1:5" x14ac:dyDescent="0.25">
      <c r="A35" s="1">
        <v>42038</v>
      </c>
      <c r="B35" s="2">
        <v>0.30378472222222225</v>
      </c>
      <c r="C35" s="2">
        <v>0.67989583333333337</v>
      </c>
      <c r="D35" s="6">
        <v>-1.8</v>
      </c>
      <c r="E35" s="6">
        <v>64.7</v>
      </c>
    </row>
    <row r="36" spans="1:5" x14ac:dyDescent="0.25">
      <c r="A36" s="1">
        <v>42039</v>
      </c>
      <c r="B36" s="2">
        <v>0.30254629629629631</v>
      </c>
      <c r="C36" s="2">
        <v>0.68128472222222225</v>
      </c>
      <c r="D36" s="6">
        <v>-2.6</v>
      </c>
      <c r="E36" s="6">
        <v>80.900000000000006</v>
      </c>
    </row>
    <row r="37" spans="1:5" x14ac:dyDescent="0.25">
      <c r="A37" s="1">
        <v>42040</v>
      </c>
      <c r="B37" s="2">
        <v>0.30129629629629628</v>
      </c>
      <c r="C37" s="2">
        <v>0.68267361111111113</v>
      </c>
      <c r="D37" s="6">
        <v>-2.9</v>
      </c>
      <c r="E37" s="6">
        <v>92.9</v>
      </c>
    </row>
    <row r="38" spans="1:5" x14ac:dyDescent="0.25">
      <c r="A38" s="1">
        <v>42041</v>
      </c>
      <c r="B38" s="2">
        <v>0.30002314814814812</v>
      </c>
      <c r="C38" s="2">
        <v>0.68406250000000002</v>
      </c>
      <c r="D38" s="6">
        <v>-2.4</v>
      </c>
      <c r="E38" s="6">
        <v>83.6</v>
      </c>
    </row>
    <row r="39" spans="1:5" x14ac:dyDescent="0.25">
      <c r="A39" s="1">
        <v>42042</v>
      </c>
      <c r="B39" s="2">
        <v>0.29872685185185183</v>
      </c>
      <c r="C39" s="2">
        <v>0.6854513888888889</v>
      </c>
      <c r="D39" s="6">
        <v>-0.3</v>
      </c>
      <c r="E39" s="6">
        <v>92.9</v>
      </c>
    </row>
    <row r="40" spans="1:5" x14ac:dyDescent="0.25">
      <c r="A40" s="1">
        <v>42043</v>
      </c>
      <c r="B40" s="2">
        <v>0.2974074074074074</v>
      </c>
      <c r="C40" s="2">
        <v>0.68685185185185182</v>
      </c>
      <c r="D40" s="6">
        <v>-1.9</v>
      </c>
      <c r="E40" s="6">
        <v>80.5</v>
      </c>
    </row>
    <row r="41" spans="1:5" x14ac:dyDescent="0.25">
      <c r="A41" s="1">
        <v>42044</v>
      </c>
      <c r="B41" s="2">
        <v>0.29606481481481484</v>
      </c>
      <c r="C41" s="2">
        <v>0.68824074074074071</v>
      </c>
      <c r="D41" s="6">
        <v>-0.9</v>
      </c>
      <c r="E41" s="6">
        <v>91.8</v>
      </c>
    </row>
    <row r="42" spans="1:5" x14ac:dyDescent="0.25">
      <c r="A42" s="1">
        <v>42045</v>
      </c>
      <c r="B42" s="2">
        <v>0.29471064814814812</v>
      </c>
      <c r="C42" s="2">
        <v>0.68964120370370374</v>
      </c>
      <c r="D42" s="6">
        <v>1.8</v>
      </c>
      <c r="E42" s="6" t="s">
        <v>10</v>
      </c>
    </row>
    <row r="43" spans="1:5" x14ac:dyDescent="0.25">
      <c r="A43" s="1">
        <v>42046</v>
      </c>
      <c r="B43" s="2">
        <v>0.29334490740740743</v>
      </c>
      <c r="C43" s="2">
        <v>0.69103009259259263</v>
      </c>
      <c r="D43" s="6" t="s">
        <v>11</v>
      </c>
      <c r="E43" s="6">
        <v>92.9</v>
      </c>
    </row>
    <row r="44" spans="1:5" x14ac:dyDescent="0.25">
      <c r="A44" s="1">
        <v>42047</v>
      </c>
      <c r="B44" s="2">
        <v>0.29194444444444445</v>
      </c>
      <c r="C44" s="2">
        <v>0.69241898148148151</v>
      </c>
      <c r="D44" s="6">
        <v>0.1</v>
      </c>
      <c r="E44" s="6">
        <v>92.9</v>
      </c>
    </row>
    <row r="45" spans="1:5" x14ac:dyDescent="0.25">
      <c r="A45" s="1">
        <v>42048</v>
      </c>
      <c r="B45" s="2">
        <v>0.29054398148148147</v>
      </c>
      <c r="C45" s="2">
        <v>0.69381944444444443</v>
      </c>
      <c r="D45" s="6">
        <v>-0.6</v>
      </c>
      <c r="E45" s="6">
        <v>73.599999999999994</v>
      </c>
    </row>
    <row r="46" spans="1:5" x14ac:dyDescent="0.25">
      <c r="A46" s="1">
        <v>42049</v>
      </c>
      <c r="B46" s="2">
        <v>0.28912037037037036</v>
      </c>
      <c r="C46" s="2">
        <v>0.69520833333333332</v>
      </c>
      <c r="D46" s="6">
        <v>-0.7</v>
      </c>
      <c r="E46" s="6">
        <v>0.4</v>
      </c>
    </row>
    <row r="47" spans="1:5" x14ac:dyDescent="0.25">
      <c r="A47" s="1">
        <v>42050</v>
      </c>
      <c r="B47" s="2">
        <v>0.28767361111111112</v>
      </c>
      <c r="C47" s="2">
        <v>0.6965972222222222</v>
      </c>
      <c r="D47" s="6">
        <v>-1.9</v>
      </c>
      <c r="E47" s="6">
        <v>58.1</v>
      </c>
    </row>
    <row r="48" spans="1:5" x14ac:dyDescent="0.25">
      <c r="A48" s="1">
        <v>42051</v>
      </c>
      <c r="B48" s="2">
        <v>0.28622685185185187</v>
      </c>
      <c r="C48" s="2">
        <v>0.69798611111111108</v>
      </c>
      <c r="D48" s="6">
        <v>-3.9</v>
      </c>
      <c r="E48" s="6">
        <v>15.9</v>
      </c>
    </row>
    <row r="49" spans="1:5" x14ac:dyDescent="0.25">
      <c r="A49" s="1">
        <v>42052</v>
      </c>
      <c r="B49" s="2">
        <v>0.28475694444444444</v>
      </c>
      <c r="C49" s="2">
        <v>0.69937499999999997</v>
      </c>
      <c r="D49" s="6">
        <v>-3.8</v>
      </c>
      <c r="E49" s="6" t="s">
        <v>6</v>
      </c>
    </row>
    <row r="50" spans="1:5" x14ac:dyDescent="0.25">
      <c r="A50" s="1">
        <v>42053</v>
      </c>
      <c r="B50" s="2">
        <v>0.28326388888888887</v>
      </c>
      <c r="C50" s="2">
        <v>0.70075231481481481</v>
      </c>
      <c r="D50" s="6">
        <v>-1.2</v>
      </c>
      <c r="E50" s="6">
        <v>53.4</v>
      </c>
    </row>
    <row r="51" spans="1:5" x14ac:dyDescent="0.25">
      <c r="A51" s="1">
        <v>42054</v>
      </c>
      <c r="B51" s="2">
        <v>0.28177083333333336</v>
      </c>
      <c r="C51" s="2">
        <v>0.70212962962962966</v>
      </c>
      <c r="D51" s="6">
        <v>2.4</v>
      </c>
      <c r="E51" s="6">
        <v>82.9</v>
      </c>
    </row>
    <row r="52" spans="1:5" x14ac:dyDescent="0.25">
      <c r="A52" s="1">
        <v>42055</v>
      </c>
      <c r="B52" s="2">
        <v>0.2802546296296296</v>
      </c>
      <c r="C52" s="2">
        <v>0.70350694444444439</v>
      </c>
      <c r="D52" s="6">
        <v>2.6</v>
      </c>
      <c r="E52" s="6">
        <v>35.200000000000003</v>
      </c>
    </row>
    <row r="53" spans="1:5" x14ac:dyDescent="0.25">
      <c r="A53" s="1">
        <v>42056</v>
      </c>
      <c r="B53" s="2">
        <v>0.2787384259259259</v>
      </c>
      <c r="C53" s="2">
        <v>0.70488425925925924</v>
      </c>
      <c r="D53" s="6">
        <v>1.8</v>
      </c>
      <c r="E53" s="6">
        <v>49.2</v>
      </c>
    </row>
    <row r="54" spans="1:5" x14ac:dyDescent="0.25">
      <c r="A54" s="1">
        <v>42057</v>
      </c>
      <c r="B54" s="2">
        <v>0.27719907407407407</v>
      </c>
      <c r="C54" s="2">
        <v>0.70626157407407408</v>
      </c>
      <c r="D54" s="6">
        <v>1.7</v>
      </c>
      <c r="E54" s="6" t="s">
        <v>12</v>
      </c>
    </row>
    <row r="55" spans="1:5" x14ac:dyDescent="0.25">
      <c r="A55" s="1">
        <v>42058</v>
      </c>
      <c r="B55" s="2">
        <v>0.27564814814814814</v>
      </c>
      <c r="C55" s="2">
        <v>0.70762731481481478</v>
      </c>
      <c r="D55" s="6">
        <v>2.1</v>
      </c>
      <c r="E55" s="6" t="s">
        <v>13</v>
      </c>
    </row>
    <row r="56" spans="1:5" x14ac:dyDescent="0.25">
      <c r="A56" s="1">
        <v>42059</v>
      </c>
      <c r="B56" s="2">
        <v>0.27409722222222221</v>
      </c>
      <c r="C56" s="2">
        <v>0.70899305555555558</v>
      </c>
      <c r="D56" s="6">
        <v>3.6</v>
      </c>
      <c r="E56" s="6">
        <v>92.9</v>
      </c>
    </row>
    <row r="57" spans="1:5" x14ac:dyDescent="0.25">
      <c r="A57" s="1">
        <v>42060</v>
      </c>
      <c r="B57" s="2">
        <v>0.27252314814814815</v>
      </c>
      <c r="C57" s="2">
        <v>0.71035879629629628</v>
      </c>
      <c r="D57" s="6">
        <v>2.6</v>
      </c>
      <c r="E57" s="6">
        <v>47.2</v>
      </c>
    </row>
    <row r="58" spans="1:5" x14ac:dyDescent="0.25">
      <c r="A58" s="1">
        <v>42061</v>
      </c>
      <c r="B58" s="2">
        <v>0.27094907407407409</v>
      </c>
      <c r="C58" s="2">
        <v>0.71171296296296294</v>
      </c>
      <c r="D58" s="6">
        <v>2.2000000000000002</v>
      </c>
      <c r="E58" s="6">
        <v>70.900000000000006</v>
      </c>
    </row>
    <row r="59" spans="1:5" x14ac:dyDescent="0.25">
      <c r="A59" s="1">
        <v>42062</v>
      </c>
      <c r="B59" s="2">
        <v>0.26935185185185184</v>
      </c>
      <c r="C59" s="2">
        <v>0.71306712962962959</v>
      </c>
      <c r="D59" s="6">
        <v>2.7</v>
      </c>
      <c r="E59" s="6">
        <v>81.3</v>
      </c>
    </row>
    <row r="60" spans="1:5" x14ac:dyDescent="0.25">
      <c r="A60" s="1">
        <v>42063</v>
      </c>
      <c r="B60" s="2">
        <v>0.26775462962962965</v>
      </c>
      <c r="C60" s="2">
        <v>0.71442129629629625</v>
      </c>
      <c r="D60" s="6">
        <v>2.5</v>
      </c>
      <c r="E60" s="6">
        <v>87.9</v>
      </c>
    </row>
    <row r="61" spans="1:5" x14ac:dyDescent="0.25">
      <c r="A61" s="1">
        <v>42064</v>
      </c>
      <c r="B61" s="2">
        <v>0.26614583333333336</v>
      </c>
      <c r="C61" s="2">
        <v>0.71577546296296302</v>
      </c>
      <c r="D61" s="6">
        <v>2.7</v>
      </c>
      <c r="E61" s="6">
        <v>46.1</v>
      </c>
    </row>
    <row r="62" spans="1:5" x14ac:dyDescent="0.25">
      <c r="A62" s="1">
        <v>42065</v>
      </c>
      <c r="B62" s="2">
        <v>0.26453703703703701</v>
      </c>
      <c r="C62" s="2">
        <v>0.71711805555555552</v>
      </c>
      <c r="D62" s="6">
        <v>4.3</v>
      </c>
      <c r="E62" s="6" t="s">
        <v>14</v>
      </c>
    </row>
    <row r="63" spans="1:5" x14ac:dyDescent="0.25">
      <c r="A63" s="1">
        <v>42066</v>
      </c>
      <c r="B63" s="2">
        <v>0.26291666666666669</v>
      </c>
      <c r="C63" s="2">
        <v>0.71846064814814814</v>
      </c>
      <c r="D63" s="6">
        <v>2.4</v>
      </c>
      <c r="E63" s="6">
        <v>73.2</v>
      </c>
    </row>
    <row r="64" spans="1:5" x14ac:dyDescent="0.25">
      <c r="A64" s="1">
        <v>42067</v>
      </c>
      <c r="B64" s="2">
        <v>0.26128472222222221</v>
      </c>
      <c r="C64" s="2">
        <v>0.71980324074074076</v>
      </c>
      <c r="D64" s="6">
        <v>0.5</v>
      </c>
      <c r="E64" s="6">
        <v>73.599999999999994</v>
      </c>
    </row>
    <row r="65" spans="1:5" x14ac:dyDescent="0.25">
      <c r="A65" s="1">
        <v>42068</v>
      </c>
      <c r="B65" s="2">
        <v>0.25964120370370369</v>
      </c>
      <c r="C65" s="2">
        <v>0.72113425925925922</v>
      </c>
      <c r="D65" s="6">
        <v>0.3</v>
      </c>
      <c r="E65" s="6">
        <v>73.2</v>
      </c>
    </row>
    <row r="66" spans="1:5" x14ac:dyDescent="0.25">
      <c r="A66" s="1">
        <v>42069</v>
      </c>
      <c r="B66" s="2">
        <v>0.25799768518518518</v>
      </c>
      <c r="C66" s="2">
        <v>0.7224652777777778</v>
      </c>
      <c r="D66" s="6" t="s">
        <v>11</v>
      </c>
      <c r="E66" s="6">
        <v>86.7</v>
      </c>
    </row>
    <row r="67" spans="1:5" x14ac:dyDescent="0.25">
      <c r="A67" s="1">
        <v>42070</v>
      </c>
      <c r="B67" s="2">
        <v>0.25634259259259257</v>
      </c>
      <c r="C67" s="2">
        <v>0.72379629629629627</v>
      </c>
      <c r="D67" s="6">
        <v>4.5999999999999996</v>
      </c>
      <c r="E67" s="6" t="s">
        <v>14</v>
      </c>
    </row>
    <row r="68" spans="1:5" x14ac:dyDescent="0.25">
      <c r="A68" s="1">
        <v>42071</v>
      </c>
      <c r="B68" s="2">
        <v>0.25468750000000001</v>
      </c>
      <c r="C68" s="2">
        <v>0.7251157407407407</v>
      </c>
      <c r="D68" s="6">
        <v>8.1999999999999993</v>
      </c>
      <c r="E68" s="6">
        <v>74.3</v>
      </c>
    </row>
    <row r="69" spans="1:5" x14ac:dyDescent="0.25">
      <c r="A69" s="1">
        <v>42072</v>
      </c>
      <c r="B69" s="2">
        <v>0.2530324074074074</v>
      </c>
      <c r="C69" s="2">
        <v>0.72644675925925928</v>
      </c>
      <c r="D69" s="6">
        <v>7.6</v>
      </c>
      <c r="E69" s="6">
        <v>81.7</v>
      </c>
    </row>
    <row r="70" spans="1:5" x14ac:dyDescent="0.25">
      <c r="A70" s="1">
        <v>42073</v>
      </c>
      <c r="B70" s="2">
        <v>0.25135416666666666</v>
      </c>
      <c r="C70" s="2">
        <v>0.72776620370370371</v>
      </c>
      <c r="D70" s="6">
        <v>6.9</v>
      </c>
      <c r="E70" s="6">
        <v>46.9</v>
      </c>
    </row>
    <row r="71" spans="1:5" x14ac:dyDescent="0.25">
      <c r="A71" s="1">
        <v>42074</v>
      </c>
      <c r="B71" s="2">
        <v>0.24968750000000001</v>
      </c>
      <c r="C71" s="2">
        <v>0.7290740740740741</v>
      </c>
      <c r="D71" s="6">
        <v>4.9000000000000004</v>
      </c>
      <c r="E71" s="6">
        <v>66.099999999999994</v>
      </c>
    </row>
    <row r="72" spans="1:5" x14ac:dyDescent="0.25">
      <c r="A72" s="1">
        <v>42075</v>
      </c>
      <c r="B72" s="2">
        <v>0.24800925925925926</v>
      </c>
      <c r="C72" s="2">
        <v>0.73039351851851853</v>
      </c>
      <c r="D72" s="6">
        <v>3.2</v>
      </c>
      <c r="E72" s="6">
        <v>79.8</v>
      </c>
    </row>
    <row r="73" spans="1:5" x14ac:dyDescent="0.25">
      <c r="A73" s="1">
        <v>42076</v>
      </c>
      <c r="B73" s="2">
        <v>0.24633101851851852</v>
      </c>
      <c r="C73" s="2">
        <v>0.73170138888888892</v>
      </c>
      <c r="D73" s="6">
        <v>2.4</v>
      </c>
      <c r="E73" s="6" t="s">
        <v>15</v>
      </c>
    </row>
    <row r="74" spans="1:5" x14ac:dyDescent="0.25">
      <c r="A74" s="1">
        <v>42077</v>
      </c>
      <c r="B74" s="2">
        <v>0.24464120370370371</v>
      </c>
      <c r="C74" s="2">
        <v>0.7330092592592593</v>
      </c>
      <c r="D74" s="6">
        <v>4.9000000000000004</v>
      </c>
      <c r="E74" s="6">
        <v>92.5</v>
      </c>
    </row>
    <row r="75" spans="1:5" x14ac:dyDescent="0.25">
      <c r="A75" s="1">
        <v>42078</v>
      </c>
      <c r="B75" s="2">
        <v>0.2429513888888889</v>
      </c>
      <c r="C75" s="2">
        <v>0.73431712962962958</v>
      </c>
      <c r="D75" s="6">
        <v>5.4</v>
      </c>
      <c r="E75" s="6">
        <v>87.1</v>
      </c>
    </row>
    <row r="76" spans="1:5" x14ac:dyDescent="0.25">
      <c r="A76" s="1">
        <v>42079</v>
      </c>
      <c r="B76" s="2">
        <v>0.24126157407407409</v>
      </c>
      <c r="C76" s="2">
        <v>0.73562499999999997</v>
      </c>
      <c r="D76" s="6">
        <v>6.2</v>
      </c>
      <c r="E76" s="6">
        <v>38.700000000000003</v>
      </c>
    </row>
    <row r="77" spans="1:5" x14ac:dyDescent="0.25">
      <c r="A77" s="1">
        <v>42080</v>
      </c>
      <c r="B77" s="2">
        <v>0.23957175925925925</v>
      </c>
      <c r="C77" s="2">
        <v>0.73692129629629632</v>
      </c>
      <c r="D77" s="6">
        <v>5.8</v>
      </c>
      <c r="E77" s="6">
        <v>0.4</v>
      </c>
    </row>
    <row r="78" spans="1:5" x14ac:dyDescent="0.25">
      <c r="A78" s="1">
        <v>42081</v>
      </c>
      <c r="B78" s="2">
        <v>0.23787037037037037</v>
      </c>
      <c r="C78" s="2">
        <v>0.73821759259259256</v>
      </c>
      <c r="D78" s="6">
        <v>4.9000000000000004</v>
      </c>
      <c r="E78" s="6">
        <v>2.7</v>
      </c>
    </row>
    <row r="79" spans="1:5" x14ac:dyDescent="0.25">
      <c r="A79" s="1">
        <v>42082</v>
      </c>
      <c r="B79" s="2">
        <v>0.23618055555555556</v>
      </c>
      <c r="C79" s="2">
        <v>0.73951388888888892</v>
      </c>
      <c r="D79" s="6">
        <v>3.2</v>
      </c>
      <c r="E79" s="6" t="s">
        <v>6</v>
      </c>
    </row>
    <row r="80" spans="1:5" x14ac:dyDescent="0.25">
      <c r="A80" s="1">
        <v>42083</v>
      </c>
      <c r="B80" s="2">
        <v>0.23447916666666666</v>
      </c>
      <c r="C80" s="2">
        <v>0.74081018518518515</v>
      </c>
      <c r="D80" s="6">
        <v>5.0999999999999996</v>
      </c>
      <c r="E80" s="6" t="s">
        <v>16</v>
      </c>
    </row>
    <row r="81" spans="1:5" x14ac:dyDescent="0.25">
      <c r="A81" s="1">
        <v>42084</v>
      </c>
      <c r="B81" s="2">
        <v>0.23277777777777778</v>
      </c>
      <c r="C81" s="2">
        <v>0.74210648148148151</v>
      </c>
      <c r="D81" s="6">
        <v>4.9000000000000004</v>
      </c>
      <c r="E81" s="6">
        <v>89.1</v>
      </c>
    </row>
    <row r="82" spans="1:5" x14ac:dyDescent="0.25">
      <c r="A82" s="1">
        <v>42085</v>
      </c>
      <c r="B82" s="2">
        <v>0.2310763888888889</v>
      </c>
      <c r="C82" s="2">
        <v>0.74340277777777775</v>
      </c>
      <c r="D82" s="6">
        <v>-2.1</v>
      </c>
      <c r="E82" s="6">
        <v>51.5</v>
      </c>
    </row>
    <row r="83" spans="1:5" x14ac:dyDescent="0.25">
      <c r="A83" s="1">
        <v>42086</v>
      </c>
      <c r="B83" s="2">
        <v>0.229375</v>
      </c>
      <c r="C83" s="2">
        <v>0.74468749999999995</v>
      </c>
      <c r="D83" s="6">
        <v>1.4</v>
      </c>
      <c r="E83" s="6">
        <v>39.9</v>
      </c>
    </row>
    <row r="84" spans="1:5" x14ac:dyDescent="0.25">
      <c r="A84" s="1">
        <v>42087</v>
      </c>
      <c r="B84" s="2">
        <v>0.22766203703703702</v>
      </c>
      <c r="C84" s="2">
        <v>0.7459837962962963</v>
      </c>
      <c r="D84" s="6">
        <v>5.9</v>
      </c>
      <c r="E84" s="6">
        <v>15.9</v>
      </c>
    </row>
    <row r="85" spans="1:5" x14ac:dyDescent="0.25">
      <c r="A85" s="1">
        <v>42088</v>
      </c>
      <c r="B85" s="2">
        <v>0.22596064814814815</v>
      </c>
      <c r="C85" s="2">
        <v>0.7472685185185185</v>
      </c>
      <c r="D85" s="6">
        <v>7.2</v>
      </c>
      <c r="E85" s="6">
        <v>27.1</v>
      </c>
    </row>
    <row r="86" spans="1:5" x14ac:dyDescent="0.25">
      <c r="A86" s="1">
        <v>42089</v>
      </c>
      <c r="B86" s="2">
        <v>0.22425925925925927</v>
      </c>
      <c r="C86" s="2">
        <v>0.7485532407407407</v>
      </c>
      <c r="D86" s="6">
        <v>8.6</v>
      </c>
      <c r="E86" s="6" t="s">
        <v>14</v>
      </c>
    </row>
    <row r="87" spans="1:5" x14ac:dyDescent="0.25">
      <c r="A87" s="1">
        <v>42090</v>
      </c>
      <c r="B87" s="2">
        <v>0.22255787037037036</v>
      </c>
      <c r="C87" s="2">
        <v>0.74983796296296301</v>
      </c>
      <c r="D87" s="6">
        <v>9.4</v>
      </c>
      <c r="E87" s="6">
        <v>84.4</v>
      </c>
    </row>
    <row r="88" spans="1:5" x14ac:dyDescent="0.25">
      <c r="A88" s="1">
        <v>42091</v>
      </c>
      <c r="B88" s="2">
        <v>0.22086805555555555</v>
      </c>
      <c r="C88" s="2">
        <v>0.75112268518518521</v>
      </c>
      <c r="D88" s="6" t="s">
        <v>17</v>
      </c>
      <c r="E88" s="6">
        <v>78.599999999999994</v>
      </c>
    </row>
    <row r="89" spans="1:5" x14ac:dyDescent="0.25">
      <c r="A89" s="1">
        <v>42092</v>
      </c>
      <c r="B89" s="2">
        <v>0.26083333333333331</v>
      </c>
      <c r="C89" s="2">
        <v>0.79407407407407404</v>
      </c>
      <c r="D89" s="6">
        <v>5.4</v>
      </c>
      <c r="E89" s="6">
        <v>55.4</v>
      </c>
    </row>
    <row r="90" spans="1:5" x14ac:dyDescent="0.25">
      <c r="A90" s="1">
        <v>42093</v>
      </c>
      <c r="B90" s="2">
        <v>0.25913194444444443</v>
      </c>
      <c r="C90" s="2">
        <v>0.79535879629629624</v>
      </c>
      <c r="D90" s="6">
        <v>6.8</v>
      </c>
      <c r="E90" s="6">
        <v>77.099999999999994</v>
      </c>
    </row>
    <row r="91" spans="1:5" x14ac:dyDescent="0.25">
      <c r="A91" s="1">
        <v>42094</v>
      </c>
      <c r="B91" s="2">
        <v>0.25744212962962965</v>
      </c>
      <c r="C91" s="2">
        <v>0.79664351851851856</v>
      </c>
      <c r="D91" s="6">
        <v>4.0999999999999996</v>
      </c>
      <c r="E91" s="6">
        <v>88.7</v>
      </c>
    </row>
    <row r="92" spans="1:5" x14ac:dyDescent="0.25">
      <c r="A92" s="1">
        <v>42095</v>
      </c>
      <c r="B92" s="2">
        <v>0.25575231481481481</v>
      </c>
      <c r="C92" s="2">
        <v>0.79791666666666672</v>
      </c>
      <c r="D92" s="6">
        <v>3.3</v>
      </c>
      <c r="E92" s="6">
        <v>88.9</v>
      </c>
    </row>
    <row r="93" spans="1:5" x14ac:dyDescent="0.25">
      <c r="A93" s="1">
        <v>42096</v>
      </c>
      <c r="B93" s="2">
        <v>0.25406250000000002</v>
      </c>
      <c r="C93" s="2">
        <v>0.79920138888888892</v>
      </c>
      <c r="D93" s="6" t="s">
        <v>18</v>
      </c>
      <c r="E93" s="6" t="s">
        <v>19</v>
      </c>
    </row>
    <row r="94" spans="1:5" x14ac:dyDescent="0.25">
      <c r="A94" s="1">
        <v>42097</v>
      </c>
      <c r="B94" s="2">
        <v>0.25237268518518519</v>
      </c>
      <c r="C94" s="2">
        <v>0.80048611111111112</v>
      </c>
      <c r="D94" s="6">
        <v>2.8</v>
      </c>
      <c r="E94" s="6">
        <v>80.5</v>
      </c>
    </row>
    <row r="95" spans="1:5" x14ac:dyDescent="0.25">
      <c r="A95" s="1">
        <v>42098</v>
      </c>
      <c r="B95" s="2">
        <v>0.25069444444444444</v>
      </c>
      <c r="C95" s="2">
        <v>0.80177083333333332</v>
      </c>
      <c r="D95" s="6">
        <v>2.6</v>
      </c>
      <c r="E95" s="6">
        <v>82.1</v>
      </c>
    </row>
    <row r="96" spans="1:5" x14ac:dyDescent="0.25">
      <c r="A96" s="1">
        <v>42099</v>
      </c>
      <c r="B96" s="2">
        <v>0.2490162037037037</v>
      </c>
      <c r="C96" s="2">
        <v>0.80304398148148148</v>
      </c>
      <c r="D96" s="6">
        <v>2.5</v>
      </c>
      <c r="E96" s="6">
        <v>88.7</v>
      </c>
    </row>
    <row r="97" spans="1:5" x14ac:dyDescent="0.25">
      <c r="A97" s="1">
        <v>42100</v>
      </c>
      <c r="B97" s="2">
        <v>0.24733796296296295</v>
      </c>
      <c r="C97" s="2">
        <v>0.80432870370370368</v>
      </c>
      <c r="D97" s="6">
        <v>3.2</v>
      </c>
      <c r="E97" s="6">
        <v>69.7</v>
      </c>
    </row>
    <row r="98" spans="1:5" x14ac:dyDescent="0.25">
      <c r="A98" s="1">
        <v>42101</v>
      </c>
      <c r="B98" s="2">
        <v>0.2456712962962963</v>
      </c>
      <c r="C98" s="2">
        <v>0.80561342592592589</v>
      </c>
      <c r="D98" s="6">
        <v>4.2</v>
      </c>
      <c r="E98" s="6">
        <v>92.2</v>
      </c>
    </row>
    <row r="99" spans="1:5" x14ac:dyDescent="0.25">
      <c r="A99" s="1">
        <v>42102</v>
      </c>
      <c r="B99" s="2">
        <v>0.24400462962962963</v>
      </c>
      <c r="C99" s="2">
        <v>0.80688657407407405</v>
      </c>
      <c r="D99" s="6">
        <v>6.9</v>
      </c>
      <c r="E99" s="6">
        <v>58.9</v>
      </c>
    </row>
    <row r="100" spans="1:5" x14ac:dyDescent="0.25">
      <c r="A100" s="1">
        <v>42103</v>
      </c>
      <c r="B100" s="2">
        <v>0.24233796296296295</v>
      </c>
      <c r="C100" s="2">
        <v>0.80817129629629625</v>
      </c>
      <c r="D100" s="6">
        <v>6.9</v>
      </c>
      <c r="E100" s="6">
        <v>6.2</v>
      </c>
    </row>
    <row r="101" spans="1:5" x14ac:dyDescent="0.25">
      <c r="A101" s="1">
        <v>42104</v>
      </c>
      <c r="B101" s="2">
        <v>0.24069444444444443</v>
      </c>
      <c r="C101" s="2">
        <v>0.80945601851851856</v>
      </c>
      <c r="D101" s="6">
        <v>9.6</v>
      </c>
      <c r="E101" s="6">
        <v>5.4</v>
      </c>
    </row>
    <row r="102" spans="1:5" x14ac:dyDescent="0.25">
      <c r="A102" s="1">
        <v>42105</v>
      </c>
      <c r="B102" s="2">
        <v>0.23903935185185185</v>
      </c>
      <c r="C102" s="2">
        <v>0.81072916666666661</v>
      </c>
      <c r="D102" s="6">
        <v>11.4</v>
      </c>
      <c r="E102" s="6">
        <v>5.8</v>
      </c>
    </row>
    <row r="103" spans="1:5" x14ac:dyDescent="0.25">
      <c r="A103" s="1">
        <v>42106</v>
      </c>
      <c r="B103" s="2">
        <v>0.23739583333333333</v>
      </c>
      <c r="C103" s="2">
        <v>0.81201388888888892</v>
      </c>
      <c r="D103" s="6">
        <v>9.4</v>
      </c>
      <c r="E103" s="6">
        <v>72.8</v>
      </c>
    </row>
    <row r="104" spans="1:5" x14ac:dyDescent="0.25">
      <c r="A104" s="1">
        <v>42107</v>
      </c>
      <c r="B104" s="2">
        <v>0.23576388888888888</v>
      </c>
      <c r="C104" s="2">
        <v>0.81329861111111112</v>
      </c>
      <c r="D104" s="6" t="s">
        <v>8</v>
      </c>
      <c r="E104" s="6">
        <v>63.1</v>
      </c>
    </row>
    <row r="105" spans="1:5" x14ac:dyDescent="0.25">
      <c r="A105" s="1">
        <v>42108</v>
      </c>
      <c r="B105" s="2">
        <v>0.23414351851851853</v>
      </c>
      <c r="C105" s="2">
        <v>0.81458333333333333</v>
      </c>
      <c r="D105" s="6">
        <v>5.5</v>
      </c>
      <c r="E105" s="6">
        <v>55.8</v>
      </c>
    </row>
    <row r="106" spans="1:5" x14ac:dyDescent="0.25">
      <c r="A106" s="1">
        <v>42109</v>
      </c>
      <c r="B106" s="2">
        <v>0.23252314814814815</v>
      </c>
      <c r="C106" s="2">
        <v>0.81585648148148149</v>
      </c>
      <c r="D106" s="6">
        <v>8.9</v>
      </c>
      <c r="E106" s="6">
        <v>84.8</v>
      </c>
    </row>
    <row r="107" spans="1:5" x14ac:dyDescent="0.25">
      <c r="A107" s="1">
        <v>42110</v>
      </c>
      <c r="B107" s="2">
        <v>0.23091435185185186</v>
      </c>
      <c r="C107" s="2">
        <v>0.81714120370370369</v>
      </c>
      <c r="D107" s="6">
        <v>8.6</v>
      </c>
      <c r="E107" s="6">
        <v>58.5</v>
      </c>
    </row>
    <row r="108" spans="1:5" x14ac:dyDescent="0.25">
      <c r="A108" s="1">
        <v>42111</v>
      </c>
      <c r="B108" s="2">
        <v>0.22930555555555557</v>
      </c>
      <c r="C108" s="2">
        <v>0.81842592592592589</v>
      </c>
      <c r="D108" s="6">
        <v>5.5</v>
      </c>
      <c r="E108" s="6">
        <v>51.9</v>
      </c>
    </row>
    <row r="109" spans="1:5" x14ac:dyDescent="0.25">
      <c r="A109" s="1">
        <v>42112</v>
      </c>
      <c r="B109" s="2">
        <v>0.22770833333333335</v>
      </c>
      <c r="C109" s="2">
        <v>0.81969907407407405</v>
      </c>
      <c r="D109" s="6">
        <v>4.5</v>
      </c>
      <c r="E109" s="6" t="s">
        <v>20</v>
      </c>
    </row>
    <row r="110" spans="1:5" x14ac:dyDescent="0.25">
      <c r="A110" s="1">
        <v>42113</v>
      </c>
      <c r="B110" s="2">
        <v>0.22612268518518519</v>
      </c>
      <c r="C110" s="2">
        <v>0.82098379629629625</v>
      </c>
      <c r="D110" s="6">
        <v>5.5</v>
      </c>
      <c r="E110" s="6">
        <v>86.3</v>
      </c>
    </row>
    <row r="111" spans="1:5" x14ac:dyDescent="0.25">
      <c r="A111" s="1">
        <v>42114</v>
      </c>
      <c r="B111" s="2">
        <v>0.2245486111111111</v>
      </c>
      <c r="C111" s="2">
        <v>0.82225694444444442</v>
      </c>
      <c r="D111" s="6">
        <v>7.1</v>
      </c>
      <c r="E111" s="6" t="s">
        <v>16</v>
      </c>
    </row>
    <row r="112" spans="1:5" x14ac:dyDescent="0.25">
      <c r="A112" s="1">
        <v>42115</v>
      </c>
      <c r="B112" s="2">
        <v>0.22298611111111111</v>
      </c>
      <c r="C112" s="2">
        <v>0.82354166666666662</v>
      </c>
      <c r="D112" s="6" t="s">
        <v>21</v>
      </c>
      <c r="E112" s="6">
        <v>45.5</v>
      </c>
    </row>
    <row r="113" spans="1:5" x14ac:dyDescent="0.25">
      <c r="A113" s="1">
        <v>42116</v>
      </c>
      <c r="B113" s="2">
        <v>0.22143518518518518</v>
      </c>
      <c r="C113" s="2">
        <v>0.82481481481481478</v>
      </c>
      <c r="D113" s="6">
        <v>7.9</v>
      </c>
      <c r="E113" s="6">
        <v>20.9</v>
      </c>
    </row>
    <row r="114" spans="1:5" x14ac:dyDescent="0.25">
      <c r="A114" s="1">
        <v>42117</v>
      </c>
      <c r="B114" s="2">
        <v>0.21989583333333335</v>
      </c>
      <c r="C114" s="2">
        <v>0.82609953703703709</v>
      </c>
      <c r="D114" s="6">
        <v>11.3</v>
      </c>
      <c r="E114" s="6" t="s">
        <v>22</v>
      </c>
    </row>
    <row r="115" spans="1:5" x14ac:dyDescent="0.25">
      <c r="A115" s="1">
        <v>42118</v>
      </c>
      <c r="B115" s="2">
        <v>0.21835648148148148</v>
      </c>
      <c r="C115" s="2">
        <v>0.82737268518518514</v>
      </c>
      <c r="D115" s="6">
        <v>11.1</v>
      </c>
      <c r="E115" s="6">
        <v>64.7</v>
      </c>
    </row>
    <row r="116" spans="1:5" x14ac:dyDescent="0.25">
      <c r="A116" s="1">
        <v>42119</v>
      </c>
      <c r="B116" s="2">
        <v>0.21684027777777778</v>
      </c>
      <c r="C116" s="2">
        <v>0.8286458333333333</v>
      </c>
      <c r="D116" s="6">
        <v>14.8</v>
      </c>
      <c r="E116" s="6">
        <v>42.2</v>
      </c>
    </row>
    <row r="117" spans="1:5" x14ac:dyDescent="0.25">
      <c r="A117" s="1">
        <v>42120</v>
      </c>
      <c r="B117" s="2">
        <v>0.21533564814814815</v>
      </c>
      <c r="C117" s="2">
        <v>0.82991898148148147</v>
      </c>
      <c r="D117" s="6">
        <v>13.9</v>
      </c>
      <c r="E117" s="6">
        <v>82.9</v>
      </c>
    </row>
    <row r="118" spans="1:5" x14ac:dyDescent="0.25">
      <c r="A118" s="1">
        <v>42121</v>
      </c>
      <c r="B118" s="2">
        <v>0.21384259259259258</v>
      </c>
      <c r="C118" s="2">
        <v>0.83119212962962963</v>
      </c>
      <c r="D118" s="6">
        <v>14.7</v>
      </c>
      <c r="E118" s="6">
        <v>25.6</v>
      </c>
    </row>
    <row r="119" spans="1:5" x14ac:dyDescent="0.25">
      <c r="A119" s="1">
        <v>42122</v>
      </c>
      <c r="B119" s="2">
        <v>0.21236111111111111</v>
      </c>
      <c r="C119" s="2">
        <v>0.83245370370370375</v>
      </c>
      <c r="D119" s="6">
        <v>14.5</v>
      </c>
      <c r="E119" s="6">
        <v>77.099999999999994</v>
      </c>
    </row>
    <row r="120" spans="1:5" x14ac:dyDescent="0.25">
      <c r="A120" s="1">
        <v>42123</v>
      </c>
      <c r="B120" s="2">
        <v>0.21089120370370371</v>
      </c>
      <c r="C120" s="2">
        <v>0.8337268518518518</v>
      </c>
      <c r="D120" s="6">
        <v>7.5</v>
      </c>
      <c r="E120" s="6">
        <v>54.2</v>
      </c>
    </row>
    <row r="121" spans="1:5" x14ac:dyDescent="0.25">
      <c r="A121" s="1">
        <v>42124</v>
      </c>
      <c r="B121" s="2">
        <v>0.20944444444444443</v>
      </c>
      <c r="C121" s="2">
        <v>0.83498842592592593</v>
      </c>
      <c r="D121" s="6">
        <v>8.6</v>
      </c>
      <c r="E121" s="6">
        <v>56.1</v>
      </c>
    </row>
    <row r="122" spans="1:5" x14ac:dyDescent="0.25">
      <c r="A122" s="1">
        <v>42125</v>
      </c>
      <c r="B122" s="2">
        <v>0.20799768518518519</v>
      </c>
      <c r="C122" s="2">
        <v>0.83625000000000005</v>
      </c>
      <c r="D122" s="6" t="s">
        <v>23</v>
      </c>
      <c r="E122" s="6">
        <v>75.3</v>
      </c>
    </row>
    <row r="123" spans="1:5" x14ac:dyDescent="0.25">
      <c r="A123" s="1">
        <v>42126</v>
      </c>
      <c r="B123" s="2">
        <v>0.20658564814814814</v>
      </c>
      <c r="C123" s="2">
        <v>0.83750000000000002</v>
      </c>
      <c r="D123" s="6">
        <v>8.8000000000000007</v>
      </c>
      <c r="E123" s="6">
        <v>42.8</v>
      </c>
    </row>
    <row r="124" spans="1:5" x14ac:dyDescent="0.25">
      <c r="A124" s="1">
        <v>42127</v>
      </c>
      <c r="B124" s="2">
        <v>0.2051736111111111</v>
      </c>
      <c r="C124" s="2">
        <v>0.83875</v>
      </c>
      <c r="D124" s="6">
        <v>9.1</v>
      </c>
      <c r="E124" s="6">
        <v>28.3</v>
      </c>
    </row>
    <row r="125" spans="1:5" x14ac:dyDescent="0.25">
      <c r="A125" s="1">
        <v>42128</v>
      </c>
      <c r="B125" s="2">
        <v>0.20378472222222221</v>
      </c>
      <c r="C125" s="2">
        <v>0.84</v>
      </c>
      <c r="D125" s="6">
        <v>11.2</v>
      </c>
      <c r="E125" s="6">
        <v>76.099999999999994</v>
      </c>
    </row>
    <row r="126" spans="1:5" x14ac:dyDescent="0.25">
      <c r="A126" s="1">
        <v>42129</v>
      </c>
      <c r="B126" s="2">
        <v>0.20241898148148149</v>
      </c>
      <c r="C126" s="2">
        <v>0.84125000000000005</v>
      </c>
      <c r="D126" s="6">
        <v>15.3</v>
      </c>
      <c r="E126" s="6">
        <v>57.2</v>
      </c>
    </row>
    <row r="127" spans="1:5" x14ac:dyDescent="0.25">
      <c r="A127" s="1">
        <v>42130</v>
      </c>
      <c r="B127" s="2">
        <v>0.20106481481481481</v>
      </c>
      <c r="C127" s="2">
        <v>0.84248842592592588</v>
      </c>
      <c r="D127" s="6">
        <v>13.1</v>
      </c>
      <c r="E127" s="6">
        <v>94.6</v>
      </c>
    </row>
    <row r="128" spans="1:5" x14ac:dyDescent="0.25">
      <c r="A128" s="1">
        <v>42131</v>
      </c>
      <c r="B128" s="2">
        <v>0.19972222222222222</v>
      </c>
      <c r="C128" s="2">
        <v>0.84371527777777777</v>
      </c>
      <c r="D128" s="6">
        <v>13.4</v>
      </c>
      <c r="E128" s="6">
        <v>58.9</v>
      </c>
    </row>
    <row r="129" spans="1:5" x14ac:dyDescent="0.25">
      <c r="A129" s="1">
        <v>42132</v>
      </c>
      <c r="B129" s="2">
        <v>0.19841435185185186</v>
      </c>
      <c r="C129" s="2">
        <v>0.84494212962962967</v>
      </c>
      <c r="D129" s="6">
        <v>11.2</v>
      </c>
      <c r="E129" s="6">
        <v>30.1</v>
      </c>
    </row>
    <row r="130" spans="1:5" x14ac:dyDescent="0.25">
      <c r="A130" s="1">
        <v>42133</v>
      </c>
      <c r="B130" s="2">
        <v>0.19711805555555556</v>
      </c>
      <c r="C130" s="2">
        <v>0.84615740740740741</v>
      </c>
      <c r="D130" s="6">
        <v>12.5</v>
      </c>
      <c r="E130" s="6">
        <v>49.8</v>
      </c>
    </row>
    <row r="131" spans="1:5" x14ac:dyDescent="0.25">
      <c r="A131" s="1">
        <v>42134</v>
      </c>
      <c r="B131" s="2">
        <v>0.1958449074074074</v>
      </c>
      <c r="C131" s="2">
        <v>0.84737268518518516</v>
      </c>
      <c r="D131" s="6">
        <v>11.1</v>
      </c>
      <c r="E131" s="6">
        <v>79.900000000000006</v>
      </c>
    </row>
    <row r="132" spans="1:5" x14ac:dyDescent="0.25">
      <c r="A132" s="1">
        <v>42135</v>
      </c>
      <c r="B132" s="2">
        <v>0.19458333333333333</v>
      </c>
      <c r="C132" s="2">
        <v>0.84857638888888887</v>
      </c>
      <c r="D132" s="6">
        <v>10.6</v>
      </c>
      <c r="E132" s="6">
        <v>63.8</v>
      </c>
    </row>
    <row r="133" spans="1:5" x14ac:dyDescent="0.25">
      <c r="A133" s="1">
        <v>42136</v>
      </c>
      <c r="B133" s="2">
        <v>0.1933449074074074</v>
      </c>
      <c r="C133" s="2">
        <v>0.84976851851851853</v>
      </c>
      <c r="D133" s="6">
        <v>13.8</v>
      </c>
      <c r="E133" s="6">
        <v>74.099999999999994</v>
      </c>
    </row>
    <row r="134" spans="1:5" x14ac:dyDescent="0.25">
      <c r="A134" s="1">
        <v>42137</v>
      </c>
      <c r="B134" s="2">
        <v>0.19214120370370372</v>
      </c>
      <c r="C134" s="2">
        <v>0.85094907407407405</v>
      </c>
      <c r="D134" s="6">
        <v>11.4</v>
      </c>
      <c r="E134" s="6">
        <v>75.7</v>
      </c>
    </row>
    <row r="135" spans="1:5" x14ac:dyDescent="0.25">
      <c r="A135" s="1">
        <v>42138</v>
      </c>
      <c r="B135" s="2">
        <v>0.19094907407407408</v>
      </c>
      <c r="C135" s="2">
        <v>0.85211805555555553</v>
      </c>
      <c r="D135" s="6">
        <v>10.1</v>
      </c>
      <c r="E135" s="6">
        <v>66.7</v>
      </c>
    </row>
    <row r="136" spans="1:5" x14ac:dyDescent="0.25">
      <c r="A136" s="1">
        <v>42139</v>
      </c>
      <c r="B136" s="2">
        <v>0.1897800925925926</v>
      </c>
      <c r="C136" s="2">
        <v>0.85328703703703701</v>
      </c>
      <c r="D136" s="6">
        <v>9.4</v>
      </c>
      <c r="E136" s="6">
        <v>51.9</v>
      </c>
    </row>
    <row r="137" spans="1:5" x14ac:dyDescent="0.25">
      <c r="A137" s="1">
        <v>42140</v>
      </c>
      <c r="B137" s="2">
        <v>0.18864583333333335</v>
      </c>
      <c r="C137" s="2">
        <v>0.85443287037037041</v>
      </c>
      <c r="D137" s="6">
        <v>9.9</v>
      </c>
      <c r="E137" s="6">
        <v>43.2</v>
      </c>
    </row>
    <row r="138" spans="1:5" x14ac:dyDescent="0.25">
      <c r="A138" s="1">
        <v>42141</v>
      </c>
      <c r="B138" s="2">
        <v>0.18752314814814816</v>
      </c>
      <c r="C138" s="2">
        <v>0.8555787037037037</v>
      </c>
      <c r="D138" s="6">
        <v>9.5</v>
      </c>
      <c r="E138" s="6">
        <v>71.2</v>
      </c>
    </row>
    <row r="139" spans="1:5" x14ac:dyDescent="0.25">
      <c r="A139" s="1">
        <v>42142</v>
      </c>
      <c r="B139" s="2">
        <v>0.18643518518518518</v>
      </c>
      <c r="C139" s="2">
        <v>0.85670138888888892</v>
      </c>
      <c r="D139" s="6">
        <v>9.5</v>
      </c>
      <c r="E139" s="6">
        <v>52.7</v>
      </c>
    </row>
    <row r="140" spans="1:5" x14ac:dyDescent="0.25">
      <c r="A140" s="1">
        <v>42143</v>
      </c>
      <c r="B140" s="2">
        <v>0.18537037037037038</v>
      </c>
      <c r="C140" s="2">
        <v>0.85781249999999998</v>
      </c>
      <c r="D140" s="6">
        <v>14.4</v>
      </c>
      <c r="E140" s="6">
        <v>81.5</v>
      </c>
    </row>
    <row r="141" spans="1:5" x14ac:dyDescent="0.25">
      <c r="A141" s="1">
        <v>42144</v>
      </c>
      <c r="B141" s="2">
        <v>0.18432870370370372</v>
      </c>
      <c r="C141" s="2">
        <v>0.858912037037037</v>
      </c>
      <c r="D141" s="6">
        <v>14.1</v>
      </c>
      <c r="E141" s="6" t="s">
        <v>24</v>
      </c>
    </row>
    <row r="142" spans="1:5" x14ac:dyDescent="0.25">
      <c r="A142" s="1">
        <v>42145</v>
      </c>
      <c r="B142" s="2">
        <v>0.18332175925925925</v>
      </c>
      <c r="C142" s="2">
        <v>0.85998842592592595</v>
      </c>
      <c r="D142" s="6">
        <v>11.8</v>
      </c>
      <c r="E142" s="6">
        <v>90.5</v>
      </c>
    </row>
    <row r="143" spans="1:5" x14ac:dyDescent="0.25">
      <c r="A143" s="1">
        <v>42146</v>
      </c>
      <c r="B143" s="2">
        <v>0.18233796296296295</v>
      </c>
      <c r="C143" s="2">
        <v>0.86106481481481478</v>
      </c>
      <c r="D143" s="6">
        <v>12.8</v>
      </c>
      <c r="E143" s="6">
        <v>60.5</v>
      </c>
    </row>
    <row r="144" spans="1:5" x14ac:dyDescent="0.25">
      <c r="A144" s="1">
        <v>42147</v>
      </c>
      <c r="B144" s="2">
        <v>0.18138888888888888</v>
      </c>
      <c r="C144" s="2">
        <v>0.8621064814814815</v>
      </c>
      <c r="D144" s="6">
        <v>13.3</v>
      </c>
      <c r="E144" s="6">
        <v>67.599999999999994</v>
      </c>
    </row>
    <row r="145" spans="1:5" x14ac:dyDescent="0.25">
      <c r="A145" s="1">
        <v>42148</v>
      </c>
      <c r="B145" s="2">
        <v>0.18046296296296296</v>
      </c>
      <c r="C145" s="2">
        <v>0.86313657407407407</v>
      </c>
      <c r="D145" s="6">
        <v>13.5</v>
      </c>
      <c r="E145" s="6">
        <v>24.7</v>
      </c>
    </row>
    <row r="146" spans="1:5" x14ac:dyDescent="0.25">
      <c r="A146" s="1">
        <v>42149</v>
      </c>
      <c r="B146" s="2">
        <v>0.17957175925925925</v>
      </c>
      <c r="C146" s="2">
        <v>0.86414351851851856</v>
      </c>
      <c r="D146" s="6" t="s">
        <v>25</v>
      </c>
      <c r="E146" s="6">
        <v>55.6</v>
      </c>
    </row>
    <row r="147" spans="1:5" x14ac:dyDescent="0.25">
      <c r="A147" s="1">
        <v>42150</v>
      </c>
      <c r="B147" s="2">
        <v>0.1787037037037037</v>
      </c>
      <c r="C147" s="2">
        <v>0.8651388888888889</v>
      </c>
      <c r="D147" s="6">
        <v>13.3</v>
      </c>
      <c r="E147" s="6">
        <v>98.8</v>
      </c>
    </row>
    <row r="148" spans="1:5" x14ac:dyDescent="0.25">
      <c r="A148" s="1">
        <v>42151</v>
      </c>
      <c r="B148" s="2">
        <v>0.17787037037037037</v>
      </c>
      <c r="C148" s="2">
        <v>0.86611111111111116</v>
      </c>
      <c r="D148" s="6">
        <v>10.6</v>
      </c>
      <c r="E148" s="6">
        <v>85.7</v>
      </c>
    </row>
    <row r="149" spans="1:5" x14ac:dyDescent="0.25">
      <c r="A149" s="1">
        <v>42152</v>
      </c>
      <c r="B149" s="2">
        <v>0.17707175925925925</v>
      </c>
      <c r="C149" s="2">
        <v>0.86704861111111109</v>
      </c>
      <c r="D149" s="6">
        <v>12.4</v>
      </c>
      <c r="E149" s="6">
        <v>44.9</v>
      </c>
    </row>
    <row r="150" spans="1:5" x14ac:dyDescent="0.25">
      <c r="A150" s="1">
        <v>42153</v>
      </c>
      <c r="B150" s="2">
        <v>0.17630787037037038</v>
      </c>
      <c r="C150" s="2">
        <v>0.86797453703703709</v>
      </c>
      <c r="D150" s="6">
        <v>12.4</v>
      </c>
      <c r="E150" s="6">
        <v>53.1</v>
      </c>
    </row>
    <row r="151" spans="1:5" x14ac:dyDescent="0.25">
      <c r="A151" s="1">
        <v>42154</v>
      </c>
      <c r="B151" s="2">
        <v>0.17557870370370371</v>
      </c>
      <c r="C151" s="2">
        <v>0.86887731481481478</v>
      </c>
      <c r="D151" s="6" t="s">
        <v>25</v>
      </c>
      <c r="E151" s="6">
        <v>66.3</v>
      </c>
    </row>
    <row r="152" spans="1:5" x14ac:dyDescent="0.25">
      <c r="A152" s="1">
        <v>42155</v>
      </c>
      <c r="B152" s="2">
        <v>0.17487268518518517</v>
      </c>
      <c r="C152" s="2">
        <v>0.8697569444444444</v>
      </c>
      <c r="D152" s="6">
        <v>13.1</v>
      </c>
      <c r="E152" s="6">
        <v>39.1</v>
      </c>
    </row>
    <row r="153" spans="1:5" x14ac:dyDescent="0.25">
      <c r="A153" s="1">
        <v>42156</v>
      </c>
      <c r="B153" s="2">
        <v>0.17421296296296296</v>
      </c>
      <c r="C153" s="2">
        <v>0.8706018518518519</v>
      </c>
      <c r="D153" s="6">
        <v>16.899999999999999</v>
      </c>
      <c r="E153" s="6">
        <v>47.8</v>
      </c>
    </row>
    <row r="154" spans="1:5" x14ac:dyDescent="0.25">
      <c r="A154" s="1">
        <v>42157</v>
      </c>
      <c r="B154" s="2">
        <v>0.17357638888888888</v>
      </c>
      <c r="C154" s="2">
        <v>0.87142361111111111</v>
      </c>
      <c r="D154" s="6">
        <v>17.8</v>
      </c>
      <c r="E154" s="6">
        <v>63.6</v>
      </c>
    </row>
    <row r="155" spans="1:5" x14ac:dyDescent="0.25">
      <c r="A155" s="1">
        <v>42158</v>
      </c>
      <c r="B155" s="2">
        <v>0.17298611111111112</v>
      </c>
      <c r="C155" s="2">
        <v>0.87222222222222223</v>
      </c>
      <c r="D155" s="6">
        <v>20.100000000000001</v>
      </c>
      <c r="E155" s="6">
        <v>57.1</v>
      </c>
    </row>
    <row r="156" spans="1:5" x14ac:dyDescent="0.25">
      <c r="A156" s="1">
        <v>42159</v>
      </c>
      <c r="B156" s="2">
        <v>0.17243055555555556</v>
      </c>
      <c r="C156" s="2">
        <v>0.87299768518518517</v>
      </c>
      <c r="D156" s="6">
        <v>13.6</v>
      </c>
      <c r="E156" s="6">
        <v>10.3</v>
      </c>
    </row>
    <row r="157" spans="1:5" x14ac:dyDescent="0.25">
      <c r="A157" s="1">
        <v>42160</v>
      </c>
      <c r="B157" s="2">
        <v>0.17190972222222223</v>
      </c>
      <c r="C157" s="2">
        <v>0.87372685185185184</v>
      </c>
      <c r="D157" s="6">
        <v>14.6</v>
      </c>
      <c r="E157" s="6">
        <v>10.3</v>
      </c>
    </row>
    <row r="158" spans="1:5" x14ac:dyDescent="0.25">
      <c r="A158" s="1">
        <v>42161</v>
      </c>
      <c r="B158" s="2">
        <v>0.17142361111111112</v>
      </c>
      <c r="C158" s="2">
        <v>0.87443287037037032</v>
      </c>
      <c r="D158" s="6">
        <v>20.100000000000001</v>
      </c>
      <c r="E158" s="6">
        <v>15.6</v>
      </c>
    </row>
    <row r="159" spans="1:5" x14ac:dyDescent="0.25">
      <c r="A159" s="1">
        <v>42162</v>
      </c>
      <c r="B159" s="2">
        <v>0.17098379629629629</v>
      </c>
      <c r="C159" s="2">
        <v>0.87511574074074072</v>
      </c>
      <c r="D159" s="6">
        <v>16.399999999999999</v>
      </c>
      <c r="E159" s="6" t="s">
        <v>26</v>
      </c>
    </row>
    <row r="160" spans="1:5" x14ac:dyDescent="0.25">
      <c r="A160" s="1">
        <v>42163</v>
      </c>
      <c r="B160" s="2">
        <v>0.17056712962962964</v>
      </c>
      <c r="C160" s="2">
        <v>0.8757638888888889</v>
      </c>
      <c r="D160" s="6">
        <v>13.9</v>
      </c>
      <c r="E160" s="6">
        <v>27.6</v>
      </c>
    </row>
    <row r="161" spans="1:5" x14ac:dyDescent="0.25">
      <c r="A161" s="1">
        <v>42164</v>
      </c>
      <c r="B161" s="2">
        <v>0.17020833333333332</v>
      </c>
      <c r="C161" s="2">
        <v>0.8763657407407407</v>
      </c>
      <c r="D161" s="6">
        <v>12.5</v>
      </c>
      <c r="E161" s="6">
        <v>91.4</v>
      </c>
    </row>
    <row r="162" spans="1:5" x14ac:dyDescent="0.25">
      <c r="A162" s="1">
        <v>42165</v>
      </c>
      <c r="B162" s="2">
        <v>0.1698726851851852</v>
      </c>
      <c r="C162" s="2">
        <v>0.87694444444444442</v>
      </c>
      <c r="D162" s="6" t="s">
        <v>25</v>
      </c>
      <c r="E162" s="6">
        <v>43.3</v>
      </c>
    </row>
    <row r="163" spans="1:5" x14ac:dyDescent="0.25">
      <c r="A163" s="1">
        <v>42166</v>
      </c>
      <c r="B163" s="2">
        <v>0.16958333333333334</v>
      </c>
      <c r="C163" s="2">
        <v>0.87748842592592591</v>
      </c>
      <c r="D163" s="6">
        <v>15.7</v>
      </c>
      <c r="E163" s="6">
        <v>15.8</v>
      </c>
    </row>
    <row r="164" spans="1:5" x14ac:dyDescent="0.25">
      <c r="A164" s="1">
        <v>42167</v>
      </c>
      <c r="B164" s="2">
        <v>0.1693287037037037</v>
      </c>
      <c r="C164" s="2">
        <v>0.87799768518518517</v>
      </c>
      <c r="D164" s="6">
        <v>19.3</v>
      </c>
      <c r="E164" s="6">
        <v>25.5</v>
      </c>
    </row>
    <row r="165" spans="1:5" x14ac:dyDescent="0.25">
      <c r="A165" s="1">
        <v>42168</v>
      </c>
      <c r="B165" s="2">
        <v>0.16912037037037037</v>
      </c>
      <c r="C165" s="2">
        <v>0.87847222222222221</v>
      </c>
      <c r="D165" s="6">
        <v>19.5</v>
      </c>
      <c r="E165" s="6">
        <v>56.1</v>
      </c>
    </row>
    <row r="166" spans="1:5" x14ac:dyDescent="0.25">
      <c r="A166" s="1">
        <v>42169</v>
      </c>
      <c r="B166" s="2">
        <v>0.16894675925925925</v>
      </c>
      <c r="C166" s="2">
        <v>0.87891203703703702</v>
      </c>
      <c r="D166" s="6" t="s">
        <v>27</v>
      </c>
      <c r="E166" s="6">
        <v>61.3</v>
      </c>
    </row>
    <row r="167" spans="1:5" x14ac:dyDescent="0.25">
      <c r="A167" s="1">
        <v>42170</v>
      </c>
      <c r="B167" s="2">
        <v>0.16881944444444444</v>
      </c>
      <c r="C167" s="2">
        <v>0.87930555555555556</v>
      </c>
      <c r="D167" s="6">
        <v>15.5</v>
      </c>
      <c r="E167" s="6">
        <v>58.9</v>
      </c>
    </row>
    <row r="168" spans="1:5" x14ac:dyDescent="0.25">
      <c r="A168" s="1">
        <v>42171</v>
      </c>
      <c r="B168" s="2">
        <v>0.16872685185185185</v>
      </c>
      <c r="C168" s="2">
        <v>0.87967592592592592</v>
      </c>
      <c r="D168" s="6">
        <v>13.1</v>
      </c>
      <c r="E168" s="6">
        <v>60.1</v>
      </c>
    </row>
    <row r="169" spans="1:5" x14ac:dyDescent="0.25">
      <c r="A169" s="1">
        <v>42172</v>
      </c>
      <c r="B169" s="2">
        <v>0.16866898148148149</v>
      </c>
      <c r="C169" s="2">
        <v>0.88</v>
      </c>
      <c r="D169" s="6">
        <v>14.4</v>
      </c>
      <c r="E169" s="6">
        <v>64.3</v>
      </c>
    </row>
    <row r="170" spans="1:5" x14ac:dyDescent="0.25">
      <c r="A170" s="1">
        <v>42173</v>
      </c>
      <c r="B170" s="2">
        <v>0.16865740740740739</v>
      </c>
      <c r="C170" s="2">
        <v>0.88027777777777783</v>
      </c>
      <c r="D170" s="6">
        <v>15.8</v>
      </c>
      <c r="E170" s="6">
        <v>90.2</v>
      </c>
    </row>
    <row r="171" spans="1:5" x14ac:dyDescent="0.25">
      <c r="A171" s="1">
        <v>42174</v>
      </c>
      <c r="B171" s="2">
        <v>0.16868055555555556</v>
      </c>
      <c r="C171" s="2">
        <v>0.88052083333333331</v>
      </c>
      <c r="D171" s="6">
        <v>12.9</v>
      </c>
      <c r="E171" s="6">
        <v>81.5</v>
      </c>
    </row>
    <row r="172" spans="1:5" x14ac:dyDescent="0.25">
      <c r="A172" s="1">
        <v>42175</v>
      </c>
      <c r="B172" s="2">
        <v>0.16875000000000001</v>
      </c>
      <c r="C172" s="2">
        <v>0.88072916666666667</v>
      </c>
      <c r="D172" s="6" t="s">
        <v>28</v>
      </c>
      <c r="E172" s="6">
        <v>61.6</v>
      </c>
    </row>
    <row r="173" spans="1:5" x14ac:dyDescent="0.25">
      <c r="A173" s="1">
        <v>42176</v>
      </c>
      <c r="B173" s="2">
        <v>0.16885416666666667</v>
      </c>
      <c r="C173" s="2">
        <v>0.88090277777777781</v>
      </c>
      <c r="D173" s="6">
        <v>13.6</v>
      </c>
      <c r="E173" s="6">
        <v>85.2</v>
      </c>
    </row>
    <row r="174" spans="1:5" x14ac:dyDescent="0.25">
      <c r="A174" s="1">
        <v>42177</v>
      </c>
      <c r="B174" s="2">
        <v>0.16900462962962962</v>
      </c>
      <c r="C174" s="2">
        <v>0.88103009259259257</v>
      </c>
      <c r="D174" s="6">
        <v>15.3</v>
      </c>
      <c r="E174" s="6">
        <v>81.5</v>
      </c>
    </row>
    <row r="175" spans="1:5" x14ac:dyDescent="0.25">
      <c r="A175" s="1">
        <v>42178</v>
      </c>
      <c r="B175" s="2">
        <v>0.16918981481481482</v>
      </c>
      <c r="C175" s="2">
        <v>0.88111111111111107</v>
      </c>
      <c r="D175" s="6">
        <v>14.3</v>
      </c>
      <c r="E175" s="6">
        <v>88.9</v>
      </c>
    </row>
    <row r="176" spans="1:5" x14ac:dyDescent="0.25">
      <c r="A176" s="1">
        <v>42179</v>
      </c>
      <c r="B176" s="2">
        <v>0.16942129629629629</v>
      </c>
      <c r="C176" s="2">
        <v>0.88115740740740744</v>
      </c>
      <c r="D176" s="6">
        <v>14.3</v>
      </c>
      <c r="E176" s="6">
        <v>78.7</v>
      </c>
    </row>
    <row r="177" spans="1:5" x14ac:dyDescent="0.25">
      <c r="A177" s="1">
        <v>42180</v>
      </c>
      <c r="B177" s="2">
        <v>0.16967592592592592</v>
      </c>
      <c r="C177" s="2">
        <v>0.88116898148148148</v>
      </c>
      <c r="D177" s="6">
        <v>15.5</v>
      </c>
      <c r="E177" s="6">
        <v>49.4</v>
      </c>
    </row>
    <row r="178" spans="1:5" x14ac:dyDescent="0.25">
      <c r="A178" s="1">
        <v>42181</v>
      </c>
      <c r="B178" s="2">
        <v>0.16997685185185185</v>
      </c>
      <c r="C178" s="2">
        <v>0.88113425925925926</v>
      </c>
      <c r="D178" s="6">
        <v>15.5</v>
      </c>
      <c r="E178" s="6">
        <v>60.5</v>
      </c>
    </row>
    <row r="179" spans="1:5" x14ac:dyDescent="0.25">
      <c r="A179" s="1">
        <v>42182</v>
      </c>
      <c r="B179" s="2">
        <v>0.17032407407407407</v>
      </c>
      <c r="C179" s="2">
        <v>0.88105324074074076</v>
      </c>
      <c r="D179" s="6">
        <v>15.7</v>
      </c>
      <c r="E179" s="6">
        <v>24.7</v>
      </c>
    </row>
    <row r="180" spans="1:5" x14ac:dyDescent="0.25">
      <c r="A180" s="1">
        <v>42183</v>
      </c>
      <c r="B180" s="2">
        <v>0.17069444444444445</v>
      </c>
      <c r="C180" s="2">
        <v>0.88093750000000004</v>
      </c>
      <c r="D180" s="6">
        <v>18.399999999999999</v>
      </c>
      <c r="E180" s="6">
        <v>66.7</v>
      </c>
    </row>
    <row r="181" spans="1:5" x14ac:dyDescent="0.25">
      <c r="A181" s="1">
        <v>42184</v>
      </c>
      <c r="B181" s="2">
        <v>0.1711111111111111</v>
      </c>
      <c r="C181" s="2">
        <v>0.88077546296296294</v>
      </c>
      <c r="D181" s="6">
        <v>15.8</v>
      </c>
      <c r="E181" s="6">
        <v>76.2</v>
      </c>
    </row>
    <row r="182" spans="1:5" x14ac:dyDescent="0.25">
      <c r="A182" s="1">
        <v>42185</v>
      </c>
      <c r="B182" s="2">
        <v>0.17155092592592591</v>
      </c>
      <c r="C182" s="2">
        <v>0.88057870370370372</v>
      </c>
      <c r="D182" s="6" t="s">
        <v>29</v>
      </c>
      <c r="E182" s="6">
        <v>53.1</v>
      </c>
    </row>
    <row r="183" spans="1:5" x14ac:dyDescent="0.25">
      <c r="A183" s="1">
        <v>42186</v>
      </c>
      <c r="B183" s="2">
        <v>0.17202546296296295</v>
      </c>
      <c r="C183" s="2">
        <v>0.88033564814814813</v>
      </c>
      <c r="D183" s="6">
        <v>17.3</v>
      </c>
      <c r="E183" s="6">
        <v>46.1</v>
      </c>
    </row>
    <row r="184" spans="1:5" x14ac:dyDescent="0.25">
      <c r="A184" s="1">
        <v>42187</v>
      </c>
      <c r="B184" s="2">
        <v>0.17254629629629631</v>
      </c>
      <c r="C184" s="2">
        <v>0.88005787037037042</v>
      </c>
      <c r="D184" s="6">
        <v>18.5</v>
      </c>
      <c r="E184" s="6">
        <v>14.4</v>
      </c>
    </row>
    <row r="185" spans="1:5" x14ac:dyDescent="0.25">
      <c r="A185" s="1">
        <v>42188</v>
      </c>
      <c r="B185" s="2">
        <v>0.17309027777777777</v>
      </c>
      <c r="C185" s="2">
        <v>0.87974537037037037</v>
      </c>
      <c r="D185" s="6">
        <v>21.4</v>
      </c>
      <c r="E185" s="6" t="s">
        <v>6</v>
      </c>
    </row>
    <row r="186" spans="1:5" x14ac:dyDescent="0.25">
      <c r="A186" s="1">
        <v>42189</v>
      </c>
      <c r="B186" s="2">
        <v>0.17368055555555556</v>
      </c>
      <c r="C186" s="2">
        <v>0.87938657407407406</v>
      </c>
      <c r="D186" s="6">
        <v>24.3</v>
      </c>
      <c r="E186" s="6">
        <v>14.4</v>
      </c>
    </row>
    <row r="187" spans="1:5" x14ac:dyDescent="0.25">
      <c r="A187" s="1">
        <v>42190</v>
      </c>
      <c r="B187" s="2">
        <v>0.17429398148148148</v>
      </c>
      <c r="C187" s="2">
        <v>0.87899305555555551</v>
      </c>
      <c r="D187" s="6">
        <v>25.6</v>
      </c>
      <c r="E187" s="6">
        <v>23.5</v>
      </c>
    </row>
    <row r="188" spans="1:5" x14ac:dyDescent="0.25">
      <c r="A188" s="1">
        <v>42191</v>
      </c>
      <c r="B188" s="2">
        <v>0.17494212962962963</v>
      </c>
      <c r="C188" s="2">
        <v>0.8785532407407407</v>
      </c>
      <c r="D188" s="6">
        <v>21.6</v>
      </c>
      <c r="E188" s="6" t="s">
        <v>30</v>
      </c>
    </row>
    <row r="189" spans="1:5" x14ac:dyDescent="0.25">
      <c r="A189" s="1">
        <v>42192</v>
      </c>
      <c r="B189" s="2">
        <v>0.175625</v>
      </c>
      <c r="C189" s="2">
        <v>0.87807870370370367</v>
      </c>
      <c r="D189" s="6">
        <v>20.5</v>
      </c>
      <c r="E189" s="6">
        <v>20.6</v>
      </c>
    </row>
    <row r="190" spans="1:5" x14ac:dyDescent="0.25">
      <c r="A190" s="1">
        <v>42193</v>
      </c>
      <c r="B190" s="2">
        <v>0.17633101851851851</v>
      </c>
      <c r="C190" s="2">
        <v>0.8775694444444444</v>
      </c>
      <c r="D190" s="6">
        <v>20.8</v>
      </c>
      <c r="E190" s="6">
        <v>84.4</v>
      </c>
    </row>
    <row r="191" spans="1:5" x14ac:dyDescent="0.25">
      <c r="A191" s="1">
        <v>42194</v>
      </c>
      <c r="B191" s="2">
        <v>0.17707175925925925</v>
      </c>
      <c r="C191" s="2">
        <v>0.87702546296296291</v>
      </c>
      <c r="D191" s="6">
        <v>15.8</v>
      </c>
      <c r="E191" s="6">
        <v>56.8</v>
      </c>
    </row>
    <row r="192" spans="1:5" x14ac:dyDescent="0.25">
      <c r="A192" s="1">
        <v>42195</v>
      </c>
      <c r="B192" s="2">
        <v>0.17783564814814815</v>
      </c>
      <c r="C192" s="2">
        <v>0.8764467592592593</v>
      </c>
      <c r="D192" s="6">
        <v>13.5</v>
      </c>
      <c r="E192" s="6">
        <v>88.9</v>
      </c>
    </row>
    <row r="193" spans="1:5" x14ac:dyDescent="0.25">
      <c r="A193" s="1">
        <v>42196</v>
      </c>
      <c r="B193" s="2">
        <v>0.17862268518518518</v>
      </c>
      <c r="C193" s="2">
        <v>0.87582175925925931</v>
      </c>
      <c r="D193" s="6">
        <v>14.8</v>
      </c>
      <c r="E193" s="6">
        <v>88.9</v>
      </c>
    </row>
    <row r="194" spans="1:5" x14ac:dyDescent="0.25">
      <c r="A194" s="1">
        <v>42197</v>
      </c>
      <c r="B194" s="2">
        <v>0.17944444444444443</v>
      </c>
      <c r="C194" s="2">
        <v>0.87516203703703699</v>
      </c>
      <c r="D194" s="6">
        <v>17.3</v>
      </c>
      <c r="E194" s="6">
        <v>74.099999999999994</v>
      </c>
    </row>
    <row r="195" spans="1:5" x14ac:dyDescent="0.25">
      <c r="A195" s="1">
        <v>42198</v>
      </c>
      <c r="B195" s="2">
        <v>0.18027777777777779</v>
      </c>
      <c r="C195" s="2">
        <v>0.8744791666666667</v>
      </c>
      <c r="D195" s="6">
        <v>15.9</v>
      </c>
      <c r="E195" s="6">
        <v>91.4</v>
      </c>
    </row>
    <row r="196" spans="1:5" x14ac:dyDescent="0.25">
      <c r="A196" s="1">
        <v>42199</v>
      </c>
      <c r="B196" s="2">
        <v>0.18114583333333334</v>
      </c>
      <c r="C196" s="2">
        <v>0.87375000000000003</v>
      </c>
      <c r="D196" s="6" t="s">
        <v>31</v>
      </c>
      <c r="E196" s="6">
        <v>71.2</v>
      </c>
    </row>
    <row r="197" spans="1:5" x14ac:dyDescent="0.25">
      <c r="A197" s="1">
        <v>42200</v>
      </c>
      <c r="B197" s="2">
        <v>0.18203703703703702</v>
      </c>
      <c r="C197" s="2">
        <v>0.87298611111111113</v>
      </c>
      <c r="D197" s="6" t="s">
        <v>31</v>
      </c>
      <c r="E197" s="6">
        <v>39.1</v>
      </c>
    </row>
    <row r="198" spans="1:5" x14ac:dyDescent="0.25">
      <c r="A198" s="1">
        <v>42201</v>
      </c>
      <c r="B198" s="2">
        <v>0.1829513888888889</v>
      </c>
      <c r="C198" s="2">
        <v>0.87219907407407404</v>
      </c>
      <c r="D198" s="6">
        <v>16.399999999999999</v>
      </c>
      <c r="E198" s="6">
        <v>42.8</v>
      </c>
    </row>
    <row r="199" spans="1:5" x14ac:dyDescent="0.25">
      <c r="A199" s="1">
        <v>42202</v>
      </c>
      <c r="B199" s="2">
        <v>0.18388888888888888</v>
      </c>
      <c r="C199" s="2">
        <v>0.87137731481481484</v>
      </c>
      <c r="D199" s="6">
        <v>17.399999999999999</v>
      </c>
      <c r="E199" s="6">
        <v>28.4</v>
      </c>
    </row>
    <row r="200" spans="1:5" x14ac:dyDescent="0.25">
      <c r="A200" s="1">
        <v>42203</v>
      </c>
      <c r="B200" s="2">
        <v>0.18483796296296295</v>
      </c>
      <c r="C200" s="2">
        <v>0.8705208333333333</v>
      </c>
      <c r="D200" s="6">
        <v>19.7</v>
      </c>
      <c r="E200" s="6">
        <v>48.1</v>
      </c>
    </row>
    <row r="201" spans="1:5" x14ac:dyDescent="0.25">
      <c r="A201" s="1">
        <v>42204</v>
      </c>
      <c r="B201" s="2">
        <v>0.18581018518518519</v>
      </c>
      <c r="C201" s="2">
        <v>0.86962962962962964</v>
      </c>
      <c r="D201" s="6">
        <v>20.100000000000001</v>
      </c>
      <c r="E201" s="6">
        <v>61.8</v>
      </c>
    </row>
    <row r="202" spans="1:5" x14ac:dyDescent="0.25">
      <c r="A202" s="1">
        <v>42205</v>
      </c>
      <c r="B202" s="2">
        <v>0.18680555555555556</v>
      </c>
      <c r="C202" s="2">
        <v>0.86871527777777779</v>
      </c>
      <c r="D202" s="6">
        <v>15.1</v>
      </c>
      <c r="E202" s="6">
        <v>77.400000000000006</v>
      </c>
    </row>
    <row r="203" spans="1:5" x14ac:dyDescent="0.25">
      <c r="A203" s="1">
        <v>42206</v>
      </c>
      <c r="B203" s="2">
        <v>0.18781249999999999</v>
      </c>
      <c r="C203" s="2">
        <v>0.86776620370370372</v>
      </c>
      <c r="D203" s="6">
        <v>18.100000000000001</v>
      </c>
      <c r="E203" s="6">
        <v>28.8</v>
      </c>
    </row>
    <row r="204" spans="1:5" x14ac:dyDescent="0.25">
      <c r="A204" s="1">
        <v>42207</v>
      </c>
      <c r="B204" s="2">
        <v>0.18884259259259259</v>
      </c>
      <c r="C204" s="2">
        <v>0.86678240740740742</v>
      </c>
      <c r="D204" s="6">
        <v>20.6</v>
      </c>
      <c r="E204" s="6">
        <v>35.4</v>
      </c>
    </row>
    <row r="205" spans="1:5" x14ac:dyDescent="0.25">
      <c r="A205" s="1">
        <v>42208</v>
      </c>
      <c r="B205" s="2">
        <v>0.18988425925925925</v>
      </c>
      <c r="C205" s="2">
        <v>0.86577546296296293</v>
      </c>
      <c r="D205" s="6">
        <v>18.5</v>
      </c>
      <c r="E205" s="6">
        <v>54.8</v>
      </c>
    </row>
    <row r="206" spans="1:5" x14ac:dyDescent="0.25">
      <c r="A206" s="1">
        <v>42209</v>
      </c>
      <c r="B206" s="2">
        <v>0.19093750000000001</v>
      </c>
      <c r="C206" s="2">
        <v>0.86474537037037036</v>
      </c>
      <c r="D206" s="6">
        <v>17.5</v>
      </c>
      <c r="E206" s="6">
        <v>45.3</v>
      </c>
    </row>
    <row r="207" spans="1:5" x14ac:dyDescent="0.25">
      <c r="A207" s="1">
        <v>42210</v>
      </c>
      <c r="B207" s="2">
        <v>0.1920138888888889</v>
      </c>
      <c r="C207" s="2">
        <v>0.86368055555555556</v>
      </c>
      <c r="D207" s="6">
        <v>21.4</v>
      </c>
      <c r="E207" s="6">
        <v>63.4</v>
      </c>
    </row>
    <row r="208" spans="1:5" x14ac:dyDescent="0.25">
      <c r="A208" s="1">
        <v>42211</v>
      </c>
      <c r="B208" s="2">
        <v>0.19310185185185186</v>
      </c>
      <c r="C208" s="2">
        <v>0.86259259259259258</v>
      </c>
      <c r="D208" s="6">
        <v>16.399999999999999</v>
      </c>
      <c r="E208" s="6">
        <v>79.900000000000006</v>
      </c>
    </row>
    <row r="209" spans="1:5" x14ac:dyDescent="0.25">
      <c r="A209" s="1">
        <v>42212</v>
      </c>
      <c r="B209" s="2">
        <v>0.19420138888888888</v>
      </c>
      <c r="C209" s="2">
        <v>0.86148148148148151</v>
      </c>
      <c r="D209" s="6" t="s">
        <v>29</v>
      </c>
      <c r="E209" s="6" t="s">
        <v>32</v>
      </c>
    </row>
    <row r="210" spans="1:5" x14ac:dyDescent="0.25">
      <c r="A210" s="1">
        <v>42213</v>
      </c>
      <c r="B210" s="2">
        <v>0.1953125</v>
      </c>
      <c r="C210" s="2">
        <v>0.86033564814814811</v>
      </c>
      <c r="D210" s="6">
        <v>16.8</v>
      </c>
      <c r="E210" s="6">
        <v>80.7</v>
      </c>
    </row>
    <row r="211" spans="1:5" x14ac:dyDescent="0.25">
      <c r="A211" s="1">
        <v>42214</v>
      </c>
      <c r="B211" s="2">
        <v>0.19642361111111112</v>
      </c>
      <c r="C211" s="2">
        <v>0.85917824074074078</v>
      </c>
      <c r="D211" s="6">
        <v>17.2</v>
      </c>
      <c r="E211" s="6">
        <v>72.900000000000006</v>
      </c>
    </row>
    <row r="212" spans="1:5" x14ac:dyDescent="0.25">
      <c r="A212" s="1">
        <v>42215</v>
      </c>
      <c r="B212" s="2">
        <v>0.19755787037037037</v>
      </c>
      <c r="C212" s="2">
        <v>0.85798611111111112</v>
      </c>
      <c r="D212" s="6">
        <v>14.7</v>
      </c>
      <c r="E212" s="6">
        <v>75.400000000000006</v>
      </c>
    </row>
    <row r="213" spans="1:5" x14ac:dyDescent="0.25">
      <c r="A213" s="1">
        <v>42216</v>
      </c>
      <c r="B213" s="2">
        <v>0.19870370370370372</v>
      </c>
      <c r="C213" s="2">
        <v>0.85678240740740741</v>
      </c>
      <c r="D213" s="6">
        <v>14.6</v>
      </c>
      <c r="E213" s="6">
        <v>74.099999999999994</v>
      </c>
    </row>
    <row r="214" spans="1:5" x14ac:dyDescent="0.25">
      <c r="A214" s="1">
        <v>42217</v>
      </c>
      <c r="B214" s="2">
        <v>0.19984953703703703</v>
      </c>
      <c r="C214" s="2">
        <v>0.85554398148148147</v>
      </c>
      <c r="D214" s="6">
        <v>14.9</v>
      </c>
      <c r="E214" s="6">
        <v>44.1</v>
      </c>
    </row>
    <row r="215" spans="1:5" x14ac:dyDescent="0.25">
      <c r="A215" s="1">
        <v>42218</v>
      </c>
      <c r="B215" s="2">
        <v>0.20100694444444445</v>
      </c>
      <c r="C215" s="2">
        <v>0.8542939814814815</v>
      </c>
      <c r="D215" s="6" t="s">
        <v>33</v>
      </c>
      <c r="E215" s="6">
        <v>23.1</v>
      </c>
    </row>
    <row r="216" spans="1:5" x14ac:dyDescent="0.25">
      <c r="A216" s="1">
        <v>42219</v>
      </c>
      <c r="B216" s="2">
        <v>0.20217592592592593</v>
      </c>
      <c r="C216" s="2">
        <v>0.85302083333333334</v>
      </c>
      <c r="D216" s="6">
        <v>21.5</v>
      </c>
      <c r="E216" s="6">
        <v>5.8</v>
      </c>
    </row>
    <row r="217" spans="1:5" x14ac:dyDescent="0.25">
      <c r="A217" s="1">
        <v>42220</v>
      </c>
      <c r="B217" s="2">
        <v>0.2033449074074074</v>
      </c>
      <c r="C217" s="2">
        <v>0.85172453703703699</v>
      </c>
      <c r="D217" s="6">
        <v>23.7</v>
      </c>
      <c r="E217" s="6">
        <v>8.6</v>
      </c>
    </row>
    <row r="218" spans="1:5" x14ac:dyDescent="0.25">
      <c r="A218" s="1">
        <v>42221</v>
      </c>
      <c r="B218" s="2">
        <v>0.20452546296296295</v>
      </c>
      <c r="C218" s="2">
        <v>0.85040509259259256</v>
      </c>
      <c r="D218" s="6" t="s">
        <v>34</v>
      </c>
      <c r="E218" s="6">
        <v>6.2</v>
      </c>
    </row>
    <row r="219" spans="1:5" x14ac:dyDescent="0.25">
      <c r="A219" s="1">
        <v>42222</v>
      </c>
      <c r="B219" s="2">
        <v>0.20570601851851852</v>
      </c>
      <c r="C219" s="2">
        <v>0.84907407407407409</v>
      </c>
      <c r="D219" s="6">
        <v>22.3</v>
      </c>
      <c r="E219" s="6">
        <v>28.4</v>
      </c>
    </row>
    <row r="220" spans="1:5" x14ac:dyDescent="0.25">
      <c r="A220" s="1">
        <v>42223</v>
      </c>
      <c r="B220" s="2">
        <v>0.20689814814814814</v>
      </c>
      <c r="C220" s="2">
        <v>0.84771990740740744</v>
      </c>
      <c r="D220" s="6">
        <v>24.7</v>
      </c>
      <c r="E220" s="6">
        <v>17.3</v>
      </c>
    </row>
    <row r="221" spans="1:5" x14ac:dyDescent="0.25">
      <c r="A221" s="1">
        <v>42224</v>
      </c>
      <c r="B221" s="2">
        <v>0.20809027777777778</v>
      </c>
      <c r="C221" s="2">
        <v>0.84634259259259259</v>
      </c>
      <c r="D221" s="6">
        <v>27.1</v>
      </c>
      <c r="E221" s="6">
        <v>9.1</v>
      </c>
    </row>
    <row r="222" spans="1:5" x14ac:dyDescent="0.25">
      <c r="A222" s="1">
        <v>42225</v>
      </c>
      <c r="B222" s="2">
        <v>0.20929398148148148</v>
      </c>
      <c r="C222" s="2">
        <v>0.84495370370370371</v>
      </c>
      <c r="D222" s="6">
        <v>22.1</v>
      </c>
      <c r="E222" s="6">
        <v>54.8</v>
      </c>
    </row>
    <row r="223" spans="1:5" x14ac:dyDescent="0.25">
      <c r="A223" s="1">
        <v>42226</v>
      </c>
      <c r="B223" s="2">
        <v>0.21049768518518519</v>
      </c>
      <c r="C223" s="2">
        <v>0.84354166666666663</v>
      </c>
      <c r="D223" s="6">
        <v>20.7</v>
      </c>
      <c r="E223" s="6">
        <v>51.5</v>
      </c>
    </row>
    <row r="224" spans="1:5" x14ac:dyDescent="0.25">
      <c r="A224" s="1">
        <v>42227</v>
      </c>
      <c r="B224" s="2">
        <v>0.2117013888888889</v>
      </c>
      <c r="C224" s="2">
        <v>0.84211805555555552</v>
      </c>
      <c r="D224" s="6" t="s">
        <v>35</v>
      </c>
      <c r="E224" s="6">
        <v>6.2</v>
      </c>
    </row>
    <row r="225" spans="1:5" x14ac:dyDescent="0.25">
      <c r="A225" s="1">
        <v>42228</v>
      </c>
      <c r="B225" s="2">
        <v>0.21291666666666667</v>
      </c>
      <c r="C225" s="2">
        <v>0.84068287037037037</v>
      </c>
      <c r="D225" s="6">
        <v>25.4</v>
      </c>
      <c r="E225" s="6" t="s">
        <v>36</v>
      </c>
    </row>
    <row r="226" spans="1:5" x14ac:dyDescent="0.25">
      <c r="A226" s="1">
        <v>42229</v>
      </c>
      <c r="B226" s="2">
        <v>0.21413194444444444</v>
      </c>
      <c r="C226" s="2">
        <v>0.83922453703703703</v>
      </c>
      <c r="D226" s="6">
        <v>21.3</v>
      </c>
      <c r="E226" s="6">
        <v>41.6</v>
      </c>
    </row>
    <row r="227" spans="1:5" x14ac:dyDescent="0.25">
      <c r="A227" s="1">
        <v>42230</v>
      </c>
      <c r="B227" s="2">
        <v>0.21534722222222222</v>
      </c>
      <c r="C227" s="2">
        <v>0.83775462962962965</v>
      </c>
      <c r="D227" s="6">
        <v>19.7</v>
      </c>
      <c r="E227" s="6">
        <v>1.6</v>
      </c>
    </row>
    <row r="228" spans="1:5" x14ac:dyDescent="0.25">
      <c r="A228" s="1">
        <v>42231</v>
      </c>
      <c r="B228" s="2">
        <v>0.21656249999999999</v>
      </c>
      <c r="C228" s="2">
        <v>0.83627314814814813</v>
      </c>
      <c r="D228" s="6">
        <v>22.2</v>
      </c>
      <c r="E228" s="6">
        <v>7.4</v>
      </c>
    </row>
    <row r="229" spans="1:5" x14ac:dyDescent="0.25">
      <c r="A229" s="1">
        <v>42232</v>
      </c>
      <c r="B229" s="2">
        <v>0.21778935185185186</v>
      </c>
      <c r="C229" s="2">
        <v>0.83478009259259256</v>
      </c>
      <c r="D229" s="6">
        <v>22.2</v>
      </c>
      <c r="E229" s="6" t="s">
        <v>36</v>
      </c>
    </row>
    <row r="230" spans="1:5" x14ac:dyDescent="0.25">
      <c r="A230" s="1">
        <v>42233</v>
      </c>
      <c r="B230" s="2">
        <v>0.21900462962962963</v>
      </c>
      <c r="C230" s="2">
        <v>0.83326388888888892</v>
      </c>
      <c r="D230" s="6">
        <v>20.2</v>
      </c>
      <c r="E230" s="6">
        <v>8.6</v>
      </c>
    </row>
    <row r="231" spans="1:5" x14ac:dyDescent="0.25">
      <c r="A231" s="1">
        <v>42234</v>
      </c>
      <c r="B231" s="2">
        <v>0.22023148148148147</v>
      </c>
      <c r="C231" s="2">
        <v>0.83173611111111112</v>
      </c>
      <c r="D231" s="6">
        <v>17.8</v>
      </c>
      <c r="E231" s="6" t="s">
        <v>6</v>
      </c>
    </row>
    <row r="232" spans="1:5" x14ac:dyDescent="0.25">
      <c r="A232" s="1">
        <v>42235</v>
      </c>
      <c r="B232" s="2">
        <v>0.22145833333333334</v>
      </c>
      <c r="C232" s="2">
        <v>0.83020833333333333</v>
      </c>
      <c r="D232" s="6" t="s">
        <v>29</v>
      </c>
      <c r="E232" s="6">
        <v>1.2</v>
      </c>
    </row>
    <row r="233" spans="1:5" x14ac:dyDescent="0.25">
      <c r="A233" s="1">
        <v>42236</v>
      </c>
      <c r="B233" s="2">
        <v>0.22267361111111111</v>
      </c>
      <c r="C233" s="2">
        <v>0.82865740740740745</v>
      </c>
      <c r="D233" s="6">
        <v>16.600000000000001</v>
      </c>
      <c r="E233" s="6">
        <v>28.4</v>
      </c>
    </row>
    <row r="234" spans="1:5" x14ac:dyDescent="0.25">
      <c r="A234" s="1">
        <v>42237</v>
      </c>
      <c r="B234" s="2">
        <v>0.22390046296296295</v>
      </c>
      <c r="C234" s="2">
        <v>0.82709490740740743</v>
      </c>
      <c r="D234" s="6">
        <v>16.899999999999999</v>
      </c>
      <c r="E234" s="6">
        <v>46.1</v>
      </c>
    </row>
    <row r="235" spans="1:5" x14ac:dyDescent="0.25">
      <c r="A235" s="1">
        <v>42238</v>
      </c>
      <c r="B235" s="2">
        <v>0.22512731481481482</v>
      </c>
      <c r="C235" s="2">
        <v>0.82553240740740741</v>
      </c>
      <c r="D235" s="6">
        <v>18.7</v>
      </c>
      <c r="E235" s="6">
        <v>51.4</v>
      </c>
    </row>
    <row r="236" spans="1:5" x14ac:dyDescent="0.25">
      <c r="A236" s="1">
        <v>42239</v>
      </c>
      <c r="B236" s="2">
        <v>0.22635416666666666</v>
      </c>
      <c r="C236" s="2">
        <v>0.82394675925925931</v>
      </c>
      <c r="D236" s="6">
        <v>19.3</v>
      </c>
      <c r="E236" s="6">
        <v>55.6</v>
      </c>
    </row>
    <row r="237" spans="1:5" x14ac:dyDescent="0.25">
      <c r="A237" s="1">
        <v>42240</v>
      </c>
      <c r="B237" s="2">
        <v>0.22758101851851853</v>
      </c>
      <c r="C237" s="2">
        <v>0.8223611111111111</v>
      </c>
      <c r="D237" s="6">
        <v>22.2</v>
      </c>
      <c r="E237" s="6">
        <v>43.3</v>
      </c>
    </row>
    <row r="238" spans="1:5" x14ac:dyDescent="0.25">
      <c r="A238" s="1">
        <v>42241</v>
      </c>
      <c r="B238" s="2">
        <v>0.22880787037037037</v>
      </c>
      <c r="C238" s="2">
        <v>0.82075231481481481</v>
      </c>
      <c r="D238" s="6" t="s">
        <v>27</v>
      </c>
      <c r="E238" s="6">
        <v>62.2</v>
      </c>
    </row>
    <row r="239" spans="1:5" x14ac:dyDescent="0.25">
      <c r="A239" s="1">
        <v>42242</v>
      </c>
      <c r="B239" s="2">
        <v>0.23003472222222221</v>
      </c>
      <c r="C239" s="2">
        <v>0.81914351851851852</v>
      </c>
      <c r="D239" s="6">
        <v>18.2</v>
      </c>
      <c r="E239" s="6">
        <v>58.9</v>
      </c>
    </row>
    <row r="240" spans="1:5" x14ac:dyDescent="0.25">
      <c r="A240" s="1">
        <v>42243</v>
      </c>
      <c r="B240" s="2">
        <v>0.23126157407407408</v>
      </c>
      <c r="C240" s="2">
        <v>0.81752314814814819</v>
      </c>
      <c r="D240" s="6">
        <v>20.8</v>
      </c>
      <c r="E240" s="6">
        <v>51.5</v>
      </c>
    </row>
    <row r="241" spans="1:5" x14ac:dyDescent="0.25">
      <c r="A241" s="1">
        <v>42244</v>
      </c>
      <c r="B241" s="2">
        <v>0.23248842592592592</v>
      </c>
      <c r="C241" s="2">
        <v>0.81590277777777775</v>
      </c>
      <c r="D241" s="6">
        <v>18.899999999999999</v>
      </c>
      <c r="E241" s="6">
        <v>77.599999999999994</v>
      </c>
    </row>
    <row r="242" spans="1:5" x14ac:dyDescent="0.25">
      <c r="A242" s="1">
        <v>42245</v>
      </c>
      <c r="B242" s="2">
        <v>0.23371527777777779</v>
      </c>
      <c r="C242" s="2">
        <v>0.81427083333333339</v>
      </c>
      <c r="D242" s="6" t="s">
        <v>29</v>
      </c>
      <c r="E242" s="6">
        <v>37.9</v>
      </c>
    </row>
    <row r="243" spans="1:5" x14ac:dyDescent="0.25">
      <c r="A243" s="1">
        <v>42246</v>
      </c>
      <c r="B243" s="2">
        <v>0.23493055555555556</v>
      </c>
      <c r="C243" s="2">
        <v>0.81262731481481476</v>
      </c>
      <c r="D243" s="6">
        <v>18.399999999999999</v>
      </c>
      <c r="E243" s="6">
        <v>41.2</v>
      </c>
    </row>
    <row r="244" spans="1:5" x14ac:dyDescent="0.25">
      <c r="A244" s="1">
        <v>42247</v>
      </c>
      <c r="B244" s="2">
        <v>0.2361574074074074</v>
      </c>
      <c r="C244" s="2">
        <v>0.81097222222222221</v>
      </c>
      <c r="D244" s="6">
        <v>21.2</v>
      </c>
      <c r="E244" s="6">
        <v>44.8</v>
      </c>
    </row>
    <row r="245" spans="1:5" x14ac:dyDescent="0.25">
      <c r="A245" s="1">
        <v>42248</v>
      </c>
      <c r="B245" s="2">
        <v>0.23738425925925927</v>
      </c>
      <c r="C245" s="2">
        <v>0.80931712962962965</v>
      </c>
      <c r="D245" s="6">
        <v>25.4</v>
      </c>
      <c r="E245" s="6">
        <v>18.899999999999999</v>
      </c>
    </row>
    <row r="246" spans="1:5" x14ac:dyDescent="0.25">
      <c r="A246" s="1">
        <v>42249</v>
      </c>
      <c r="B246" s="2">
        <v>0.23861111111111111</v>
      </c>
      <c r="C246" s="2">
        <v>0.80766203703703698</v>
      </c>
      <c r="D246" s="6">
        <v>16.8</v>
      </c>
      <c r="E246" s="6">
        <v>66.7</v>
      </c>
    </row>
    <row r="247" spans="1:5" x14ac:dyDescent="0.25">
      <c r="A247" s="1">
        <v>42250</v>
      </c>
      <c r="B247" s="2">
        <v>0.23982638888888888</v>
      </c>
      <c r="C247" s="2">
        <v>0.80598379629629635</v>
      </c>
      <c r="D247" s="6">
        <v>14.8</v>
      </c>
      <c r="E247" s="6">
        <v>54.8</v>
      </c>
    </row>
    <row r="248" spans="1:5" x14ac:dyDescent="0.25">
      <c r="A248" s="1">
        <v>42251</v>
      </c>
      <c r="B248" s="2">
        <v>0.24105324074074075</v>
      </c>
      <c r="C248" s="2">
        <v>0.80431712962962965</v>
      </c>
      <c r="D248" s="6">
        <v>14.3</v>
      </c>
      <c r="E248" s="6">
        <v>95.2</v>
      </c>
    </row>
    <row r="249" spans="1:5" x14ac:dyDescent="0.25">
      <c r="A249" s="1">
        <v>42252</v>
      </c>
      <c r="B249" s="2">
        <v>0.24228009259259259</v>
      </c>
      <c r="C249" s="2">
        <v>0.8026388888888889</v>
      </c>
      <c r="D249" s="6">
        <v>14.9</v>
      </c>
      <c r="E249" s="6">
        <v>57.2</v>
      </c>
    </row>
    <row r="250" spans="1:5" x14ac:dyDescent="0.25">
      <c r="A250" s="1">
        <v>42253</v>
      </c>
      <c r="B250" s="2">
        <v>0.24349537037037036</v>
      </c>
      <c r="C250" s="2">
        <v>0.80094907407407412</v>
      </c>
      <c r="D250" s="6">
        <v>12.5</v>
      </c>
      <c r="E250" s="6">
        <v>72.099999999999994</v>
      </c>
    </row>
    <row r="251" spans="1:5" x14ac:dyDescent="0.25">
      <c r="A251" s="1">
        <v>42254</v>
      </c>
      <c r="B251" s="2">
        <v>0.24472222222222223</v>
      </c>
      <c r="C251" s="2">
        <v>0.79925925925925922</v>
      </c>
      <c r="D251" s="6">
        <v>12.8</v>
      </c>
      <c r="E251" s="6">
        <v>85.2</v>
      </c>
    </row>
    <row r="252" spans="1:5" x14ac:dyDescent="0.25">
      <c r="A252" s="1">
        <v>42255</v>
      </c>
      <c r="B252" s="2">
        <v>0.24594907407407407</v>
      </c>
      <c r="C252" s="2">
        <v>0.79756944444444444</v>
      </c>
      <c r="D252" s="6">
        <v>12.7</v>
      </c>
      <c r="E252" s="6">
        <v>79.900000000000006</v>
      </c>
    </row>
    <row r="253" spans="1:5" x14ac:dyDescent="0.25">
      <c r="A253" s="1">
        <v>42256</v>
      </c>
      <c r="B253" s="2">
        <v>0.24716435185185184</v>
      </c>
      <c r="C253" s="2">
        <v>0.79586805555555551</v>
      </c>
      <c r="D253" s="6">
        <v>12.3</v>
      </c>
      <c r="E253" s="6">
        <v>39.5</v>
      </c>
    </row>
    <row r="254" spans="1:5" x14ac:dyDescent="0.25">
      <c r="A254" s="1">
        <v>42257</v>
      </c>
      <c r="B254" s="2">
        <v>0.24839120370370371</v>
      </c>
      <c r="C254" s="2">
        <v>0.79416666666666669</v>
      </c>
      <c r="D254" s="6">
        <v>13.5</v>
      </c>
      <c r="E254" s="6" t="s">
        <v>37</v>
      </c>
    </row>
    <row r="255" spans="1:5" x14ac:dyDescent="0.25">
      <c r="A255" s="1">
        <v>42258</v>
      </c>
      <c r="B255" s="2">
        <v>0.24961805555555555</v>
      </c>
      <c r="C255" s="2">
        <v>0.79246527777777775</v>
      </c>
      <c r="D255" s="6">
        <v>14.7</v>
      </c>
      <c r="E255" s="6">
        <v>43.7</v>
      </c>
    </row>
    <row r="256" spans="1:5" x14ac:dyDescent="0.25">
      <c r="A256" s="1">
        <v>42259</v>
      </c>
      <c r="B256" s="2">
        <v>0.25083333333333335</v>
      </c>
      <c r="C256" s="2">
        <v>0.79076388888888893</v>
      </c>
      <c r="D256" s="6">
        <v>14.3</v>
      </c>
      <c r="E256" s="6">
        <v>91.9</v>
      </c>
    </row>
    <row r="257" spans="1:5" x14ac:dyDescent="0.25">
      <c r="A257" s="1">
        <v>42260</v>
      </c>
      <c r="B257" s="2">
        <v>0.25206018518518519</v>
      </c>
      <c r="C257" s="2">
        <v>0.78905092592592596</v>
      </c>
      <c r="D257" s="6">
        <v>13.9</v>
      </c>
      <c r="E257" s="6" t="s">
        <v>26</v>
      </c>
    </row>
    <row r="258" spans="1:5" x14ac:dyDescent="0.25">
      <c r="A258" s="1">
        <v>42261</v>
      </c>
      <c r="B258" s="2">
        <v>0.25327546296296294</v>
      </c>
      <c r="C258" s="2">
        <v>0.78733796296296299</v>
      </c>
      <c r="D258" s="6">
        <v>14.6</v>
      </c>
      <c r="E258" s="6">
        <v>70.400000000000006</v>
      </c>
    </row>
    <row r="259" spans="1:5" x14ac:dyDescent="0.25">
      <c r="A259" s="1">
        <v>42262</v>
      </c>
      <c r="B259" s="2">
        <v>0.25450231481481483</v>
      </c>
      <c r="C259" s="2">
        <v>0.78562500000000002</v>
      </c>
      <c r="D259" s="6">
        <v>18.399999999999999</v>
      </c>
      <c r="E259" s="6">
        <v>80.2</v>
      </c>
    </row>
    <row r="260" spans="1:5" x14ac:dyDescent="0.25">
      <c r="A260" s="1">
        <v>42263</v>
      </c>
      <c r="B260" s="2">
        <v>0.25572916666666667</v>
      </c>
      <c r="C260" s="2">
        <v>0.78391203703703705</v>
      </c>
      <c r="D260" s="6">
        <v>18.100000000000001</v>
      </c>
      <c r="E260" s="6">
        <v>82.7</v>
      </c>
    </row>
    <row r="261" spans="1:5" x14ac:dyDescent="0.25">
      <c r="A261" s="1">
        <v>42264</v>
      </c>
      <c r="B261" s="2">
        <v>0.25695601851851851</v>
      </c>
      <c r="C261" s="2">
        <v>0.78219907407407407</v>
      </c>
      <c r="D261" s="6">
        <v>20.8</v>
      </c>
      <c r="E261" s="6">
        <v>44.1</v>
      </c>
    </row>
    <row r="262" spans="1:5" x14ac:dyDescent="0.25">
      <c r="A262" s="1">
        <v>42265</v>
      </c>
      <c r="B262" s="2">
        <v>0.25818287037037035</v>
      </c>
      <c r="C262" s="2">
        <v>0.78047453703703706</v>
      </c>
      <c r="D262" s="6">
        <v>17.399999999999999</v>
      </c>
      <c r="E262" s="6">
        <v>51.6</v>
      </c>
    </row>
    <row r="263" spans="1:5" x14ac:dyDescent="0.25">
      <c r="A263" s="1">
        <v>42266</v>
      </c>
      <c r="B263" s="2">
        <v>0.25940972222222225</v>
      </c>
      <c r="C263" s="2">
        <v>0.77876157407407409</v>
      </c>
      <c r="D263" s="6">
        <v>15.2</v>
      </c>
      <c r="E263" s="6">
        <v>33.799999999999997</v>
      </c>
    </row>
    <row r="264" spans="1:5" x14ac:dyDescent="0.25">
      <c r="A264" s="1">
        <v>42267</v>
      </c>
      <c r="B264" s="2">
        <v>0.26063657407407409</v>
      </c>
      <c r="C264" s="2">
        <v>0.77704861111111112</v>
      </c>
      <c r="D264" s="6">
        <v>13.4</v>
      </c>
      <c r="E264" s="6">
        <v>66.599999999999994</v>
      </c>
    </row>
    <row r="265" spans="1:5" x14ac:dyDescent="0.25">
      <c r="A265" s="1">
        <v>42268</v>
      </c>
      <c r="B265" s="2">
        <v>0.26186342592592593</v>
      </c>
      <c r="C265" s="2">
        <v>0.77532407407407411</v>
      </c>
      <c r="D265" s="6">
        <v>11.1</v>
      </c>
      <c r="E265" s="6">
        <v>74.099999999999994</v>
      </c>
    </row>
    <row r="266" spans="1:5" x14ac:dyDescent="0.25">
      <c r="A266" s="1">
        <v>42269</v>
      </c>
      <c r="B266" s="2">
        <v>0.26309027777777777</v>
      </c>
      <c r="C266" s="2">
        <v>0.77361111111111114</v>
      </c>
      <c r="D266" s="6">
        <v>12.2</v>
      </c>
      <c r="E266" s="6">
        <v>51.9</v>
      </c>
    </row>
    <row r="267" spans="1:5" x14ac:dyDescent="0.25">
      <c r="A267" s="1">
        <v>42270</v>
      </c>
      <c r="B267" s="2">
        <v>0.2643287037037037</v>
      </c>
      <c r="C267" s="2">
        <v>0.77188657407407413</v>
      </c>
      <c r="D267" s="6">
        <v>14.2</v>
      </c>
      <c r="E267" s="6" t="s">
        <v>19</v>
      </c>
    </row>
    <row r="268" spans="1:5" x14ac:dyDescent="0.25">
      <c r="A268" s="1">
        <v>42271</v>
      </c>
      <c r="B268" s="2">
        <v>0.26555555555555554</v>
      </c>
      <c r="C268" s="2">
        <v>0.77017361111111116</v>
      </c>
      <c r="D268" s="6">
        <v>16.7</v>
      </c>
      <c r="E268" s="6" t="s">
        <v>38</v>
      </c>
    </row>
    <row r="269" spans="1:5" x14ac:dyDescent="0.25">
      <c r="A269" s="1">
        <v>42272</v>
      </c>
      <c r="B269" s="2">
        <v>0.26679398148148148</v>
      </c>
      <c r="C269" s="2">
        <v>0.76846064814814818</v>
      </c>
      <c r="D269" s="6">
        <v>15.4</v>
      </c>
      <c r="E269" s="6">
        <v>87.7</v>
      </c>
    </row>
    <row r="270" spans="1:5" x14ac:dyDescent="0.25">
      <c r="A270" s="1">
        <v>42273</v>
      </c>
      <c r="B270" s="2">
        <v>0.26803240740740741</v>
      </c>
      <c r="C270" s="2">
        <v>0.76674768518518521</v>
      </c>
      <c r="D270" s="6">
        <v>13.7</v>
      </c>
      <c r="E270" s="6">
        <v>89.8</v>
      </c>
    </row>
    <row r="271" spans="1:5" x14ac:dyDescent="0.25">
      <c r="A271" s="1">
        <v>42274</v>
      </c>
      <c r="B271" s="2">
        <v>0.26927083333333335</v>
      </c>
      <c r="C271" s="2">
        <v>0.76503472222222224</v>
      </c>
      <c r="D271" s="6">
        <v>11.5</v>
      </c>
      <c r="E271" s="6">
        <v>42.4</v>
      </c>
    </row>
    <row r="272" spans="1:5" x14ac:dyDescent="0.25">
      <c r="A272" s="1">
        <v>42275</v>
      </c>
      <c r="B272" s="2">
        <v>0.27050925925925928</v>
      </c>
      <c r="C272" s="2">
        <v>0.76333333333333331</v>
      </c>
      <c r="D272" s="6">
        <v>10.9</v>
      </c>
      <c r="E272" s="6">
        <v>31.7</v>
      </c>
    </row>
    <row r="273" spans="1:5" x14ac:dyDescent="0.25">
      <c r="A273" s="1">
        <v>42276</v>
      </c>
      <c r="B273" s="2">
        <v>0.27174768518518516</v>
      </c>
      <c r="C273" s="2">
        <v>0.76162037037037034</v>
      </c>
      <c r="D273" s="6">
        <v>10.1</v>
      </c>
      <c r="E273" s="6">
        <v>67.5</v>
      </c>
    </row>
    <row r="274" spans="1:5" x14ac:dyDescent="0.25">
      <c r="A274" s="1">
        <v>42277</v>
      </c>
      <c r="B274" s="2">
        <v>0.27299768518518519</v>
      </c>
      <c r="C274" s="2">
        <v>0.75991898148148151</v>
      </c>
      <c r="D274" s="6">
        <v>10.6</v>
      </c>
      <c r="E274" s="6">
        <v>44.1</v>
      </c>
    </row>
    <row r="275" spans="1:5" x14ac:dyDescent="0.25">
      <c r="A275" s="1">
        <v>42278</v>
      </c>
      <c r="B275" s="2">
        <v>0.27424768518518516</v>
      </c>
      <c r="C275" s="2">
        <v>0.75821759259259258</v>
      </c>
      <c r="D275" s="6">
        <v>10.7</v>
      </c>
      <c r="E275" s="6">
        <v>30.1</v>
      </c>
    </row>
    <row r="276" spans="1:5" x14ac:dyDescent="0.25">
      <c r="A276" s="1">
        <v>42279</v>
      </c>
      <c r="B276" s="2">
        <v>0.27549768518518519</v>
      </c>
      <c r="C276" s="2">
        <v>0.7565277777777778</v>
      </c>
      <c r="D276" s="6">
        <v>11.6</v>
      </c>
      <c r="E276" s="6">
        <v>70.400000000000006</v>
      </c>
    </row>
    <row r="277" spans="1:5" x14ac:dyDescent="0.25">
      <c r="A277" s="1">
        <v>42280</v>
      </c>
      <c r="B277" s="2">
        <v>0.27675925925925926</v>
      </c>
      <c r="C277" s="2">
        <v>0.75483796296296302</v>
      </c>
      <c r="D277" s="6">
        <v>10.6</v>
      </c>
      <c r="E277" s="6">
        <v>56.8</v>
      </c>
    </row>
    <row r="278" spans="1:5" x14ac:dyDescent="0.25">
      <c r="A278" s="1">
        <v>42281</v>
      </c>
      <c r="B278" s="2">
        <v>0.27800925925925923</v>
      </c>
      <c r="C278" s="2">
        <v>0.75314814814814812</v>
      </c>
      <c r="D278" s="6">
        <v>13.8</v>
      </c>
      <c r="E278" s="6">
        <v>45.2</v>
      </c>
    </row>
    <row r="279" spans="1:5" x14ac:dyDescent="0.25">
      <c r="A279" s="1">
        <v>42282</v>
      </c>
      <c r="B279" s="2">
        <v>0.27927083333333336</v>
      </c>
      <c r="C279" s="2">
        <v>0.75146990740740738</v>
      </c>
      <c r="D279" s="6">
        <v>12.4</v>
      </c>
      <c r="E279" s="6">
        <v>60.7</v>
      </c>
    </row>
    <row r="280" spans="1:5" x14ac:dyDescent="0.25">
      <c r="A280" s="1">
        <v>42283</v>
      </c>
      <c r="B280" s="2">
        <v>0.28053240740740742</v>
      </c>
      <c r="C280" s="2">
        <v>0.74979166666666663</v>
      </c>
      <c r="D280" s="6">
        <v>10.7</v>
      </c>
      <c r="E280" s="6">
        <v>55.6</v>
      </c>
    </row>
    <row r="281" spans="1:5" x14ac:dyDescent="0.25">
      <c r="A281" s="1">
        <v>42284</v>
      </c>
      <c r="B281" s="2">
        <v>0.28180555555555553</v>
      </c>
      <c r="C281" s="2">
        <v>0.74811342592592589</v>
      </c>
      <c r="D281" s="6">
        <v>5.4</v>
      </c>
      <c r="E281" s="6">
        <v>16.899999999999999</v>
      </c>
    </row>
    <row r="282" spans="1:5" x14ac:dyDescent="0.25">
      <c r="A282" s="1">
        <v>42285</v>
      </c>
      <c r="B282" s="2">
        <v>0.28306712962962965</v>
      </c>
      <c r="C282" s="2">
        <v>0.74645833333333333</v>
      </c>
      <c r="D282" s="6">
        <v>4.5</v>
      </c>
      <c r="E282" s="6">
        <v>9.1</v>
      </c>
    </row>
    <row r="283" spans="1:5" x14ac:dyDescent="0.25">
      <c r="A283" s="1">
        <v>42286</v>
      </c>
      <c r="B283" s="2">
        <v>0.28434027777777776</v>
      </c>
      <c r="C283" s="2">
        <v>0.74479166666666663</v>
      </c>
      <c r="D283" s="6">
        <v>2.4</v>
      </c>
      <c r="E283" s="6">
        <v>7.4</v>
      </c>
    </row>
    <row r="284" spans="1:5" x14ac:dyDescent="0.25">
      <c r="A284" s="1">
        <v>42287</v>
      </c>
      <c r="B284" s="2">
        <v>0.28562500000000002</v>
      </c>
      <c r="C284" s="2">
        <v>0.74313657407407407</v>
      </c>
      <c r="D284" s="6">
        <v>2.2999999999999998</v>
      </c>
      <c r="E284" s="6">
        <v>4.0999999999999996</v>
      </c>
    </row>
    <row r="285" spans="1:5" x14ac:dyDescent="0.25">
      <c r="A285" s="1">
        <v>42288</v>
      </c>
      <c r="B285" s="2">
        <v>0.28689814814814812</v>
      </c>
      <c r="C285" s="2">
        <v>0.74149305555555556</v>
      </c>
      <c r="D285" s="6">
        <v>3.6</v>
      </c>
      <c r="E285" s="6">
        <v>58.5</v>
      </c>
    </row>
    <row r="286" spans="1:5" x14ac:dyDescent="0.25">
      <c r="A286" s="1">
        <v>42289</v>
      </c>
      <c r="B286" s="2">
        <v>0.28818287037037038</v>
      </c>
      <c r="C286" s="2">
        <v>0.73986111111111108</v>
      </c>
      <c r="D286" s="6">
        <v>2.9</v>
      </c>
      <c r="E286" s="6">
        <v>63.8</v>
      </c>
    </row>
    <row r="287" spans="1:5" x14ac:dyDescent="0.25">
      <c r="A287" s="1">
        <v>42290</v>
      </c>
      <c r="B287" s="2">
        <v>0.28946759259259258</v>
      </c>
      <c r="C287" s="2">
        <v>0.73822916666666671</v>
      </c>
      <c r="D287" s="6">
        <v>5.9</v>
      </c>
      <c r="E287" s="6">
        <v>93.5</v>
      </c>
    </row>
    <row r="288" spans="1:5" x14ac:dyDescent="0.25">
      <c r="A288" s="1">
        <v>42291</v>
      </c>
      <c r="B288" s="2">
        <v>0.29076388888888888</v>
      </c>
      <c r="C288" s="2">
        <v>0.73660879629629628</v>
      </c>
      <c r="D288" s="6">
        <v>6.8</v>
      </c>
      <c r="E288" s="6">
        <v>75.7</v>
      </c>
    </row>
    <row r="289" spans="1:5" x14ac:dyDescent="0.25">
      <c r="A289" s="1">
        <v>42292</v>
      </c>
      <c r="B289" s="2">
        <v>0.29206018518518517</v>
      </c>
      <c r="C289" s="2">
        <v>0.73499999999999999</v>
      </c>
      <c r="D289" s="6">
        <v>7.3</v>
      </c>
      <c r="E289" s="6">
        <v>51.6</v>
      </c>
    </row>
    <row r="290" spans="1:5" x14ac:dyDescent="0.25">
      <c r="A290" s="1">
        <v>42293</v>
      </c>
      <c r="B290" s="2">
        <v>0.29335648148148147</v>
      </c>
      <c r="C290" s="2">
        <v>0.7333912037037037</v>
      </c>
      <c r="D290" s="6">
        <v>8.4</v>
      </c>
      <c r="E290" s="6">
        <v>93.8</v>
      </c>
    </row>
    <row r="291" spans="1:5" x14ac:dyDescent="0.25">
      <c r="A291" s="1">
        <v>42294</v>
      </c>
      <c r="B291" s="2">
        <v>0.29466435185185186</v>
      </c>
      <c r="C291" s="2">
        <v>0.73179398148148145</v>
      </c>
      <c r="D291" s="6">
        <v>8.8000000000000007</v>
      </c>
      <c r="E291" s="6">
        <v>75.900000000000006</v>
      </c>
    </row>
    <row r="292" spans="1:5" x14ac:dyDescent="0.25">
      <c r="A292" s="1">
        <v>42295</v>
      </c>
      <c r="B292" s="2">
        <v>0.29597222222222225</v>
      </c>
      <c r="C292" s="2">
        <v>0.73021990740740739</v>
      </c>
      <c r="D292" s="6">
        <v>7.3</v>
      </c>
      <c r="E292" s="6">
        <v>93.1</v>
      </c>
    </row>
    <row r="293" spans="1:5" x14ac:dyDescent="0.25">
      <c r="A293" s="1">
        <v>42296</v>
      </c>
      <c r="B293" s="2">
        <v>0.29728009259259258</v>
      </c>
      <c r="C293" s="2">
        <v>0.72864583333333333</v>
      </c>
      <c r="D293" s="6">
        <v>7.9</v>
      </c>
      <c r="E293" s="6">
        <v>94.2</v>
      </c>
    </row>
    <row r="294" spans="1:5" x14ac:dyDescent="0.25">
      <c r="A294" s="1">
        <v>42297</v>
      </c>
      <c r="B294" s="2">
        <v>0.29858796296296297</v>
      </c>
      <c r="C294" s="2">
        <v>0.7270833333333333</v>
      </c>
      <c r="D294" s="6">
        <v>6.7</v>
      </c>
      <c r="E294" s="6">
        <v>94.9</v>
      </c>
    </row>
    <row r="295" spans="1:5" x14ac:dyDescent="0.25">
      <c r="A295" s="1">
        <v>42298</v>
      </c>
      <c r="B295" s="2">
        <v>0.2999074074074074</v>
      </c>
      <c r="C295" s="2">
        <v>0.72553240740740743</v>
      </c>
      <c r="D295" s="6">
        <v>6.2</v>
      </c>
      <c r="E295" s="6">
        <v>93.9</v>
      </c>
    </row>
    <row r="296" spans="1:5" x14ac:dyDescent="0.25">
      <c r="A296" s="1">
        <v>42299</v>
      </c>
      <c r="B296" s="2">
        <v>0.30122685185185183</v>
      </c>
      <c r="C296" s="2">
        <v>0.7239930555555556</v>
      </c>
      <c r="D296" s="6">
        <v>6.6</v>
      </c>
      <c r="E296" s="6">
        <v>90.1</v>
      </c>
    </row>
    <row r="297" spans="1:5" x14ac:dyDescent="0.25">
      <c r="A297" s="1">
        <v>42300</v>
      </c>
      <c r="B297" s="2">
        <v>0.30255787037037035</v>
      </c>
      <c r="C297" s="2">
        <v>0.7224652777777778</v>
      </c>
      <c r="D297" s="6">
        <v>9.3000000000000007</v>
      </c>
      <c r="E297" s="6">
        <v>92.3</v>
      </c>
    </row>
    <row r="298" spans="1:5" x14ac:dyDescent="0.25">
      <c r="A298" s="1">
        <v>42301</v>
      </c>
      <c r="B298" s="2">
        <v>0.30387731481481484</v>
      </c>
      <c r="C298" s="2">
        <v>0.7209606481481482</v>
      </c>
      <c r="D298" s="6">
        <v>9.3000000000000007</v>
      </c>
      <c r="E298" s="6">
        <v>74.8</v>
      </c>
    </row>
    <row r="299" spans="1:5" x14ac:dyDescent="0.25">
      <c r="A299" s="1">
        <v>42302</v>
      </c>
      <c r="B299" s="2">
        <v>0.26354166666666667</v>
      </c>
      <c r="C299" s="2">
        <v>0.67778935185185185</v>
      </c>
      <c r="D299" s="6">
        <v>6.9</v>
      </c>
      <c r="E299" s="6">
        <v>88.9</v>
      </c>
    </row>
    <row r="300" spans="1:5" x14ac:dyDescent="0.25">
      <c r="A300" s="1">
        <v>42303</v>
      </c>
      <c r="B300" s="2">
        <v>0.2648726851851852</v>
      </c>
      <c r="C300" s="2">
        <v>0.67630787037037032</v>
      </c>
      <c r="D300" s="6">
        <v>7.6</v>
      </c>
      <c r="E300" s="6">
        <v>25.8</v>
      </c>
    </row>
    <row r="301" spans="1:5" x14ac:dyDescent="0.25">
      <c r="A301" s="1">
        <v>42304</v>
      </c>
      <c r="B301" s="2">
        <v>0.26621527777777776</v>
      </c>
      <c r="C301" s="2">
        <v>0.67483796296296295</v>
      </c>
      <c r="D301" s="6">
        <v>5.5</v>
      </c>
      <c r="E301" s="6">
        <v>44.8</v>
      </c>
    </row>
    <row r="302" spans="1:5" x14ac:dyDescent="0.25">
      <c r="A302" s="1">
        <v>42305</v>
      </c>
      <c r="B302" s="2">
        <v>0.26754629629629628</v>
      </c>
      <c r="C302" s="2">
        <v>0.67337962962962961</v>
      </c>
      <c r="D302" s="6" t="s">
        <v>39</v>
      </c>
      <c r="E302" s="6">
        <v>82.8</v>
      </c>
    </row>
    <row r="303" spans="1:5" x14ac:dyDescent="0.25">
      <c r="A303" s="1">
        <v>42306</v>
      </c>
      <c r="B303" s="2">
        <v>0.2688888888888889</v>
      </c>
      <c r="C303" s="2">
        <v>0.67194444444444446</v>
      </c>
      <c r="D303" s="6">
        <v>3.5</v>
      </c>
      <c r="E303" s="6">
        <v>58.5</v>
      </c>
    </row>
    <row r="304" spans="1:5" x14ac:dyDescent="0.25">
      <c r="A304" s="1">
        <v>42307</v>
      </c>
      <c r="B304" s="2">
        <v>0.27023148148148146</v>
      </c>
      <c r="C304" s="2">
        <v>0.67052083333333334</v>
      </c>
      <c r="D304" s="6">
        <v>2.8</v>
      </c>
      <c r="E304" s="6">
        <v>5.6</v>
      </c>
    </row>
    <row r="305" spans="1:5" x14ac:dyDescent="0.25">
      <c r="A305" s="1">
        <v>42308</v>
      </c>
      <c r="B305" s="2">
        <v>0.27157407407407408</v>
      </c>
      <c r="C305" s="2">
        <v>0.66910879629629627</v>
      </c>
      <c r="D305" s="6">
        <v>4.3</v>
      </c>
      <c r="E305" s="6">
        <v>24.3</v>
      </c>
    </row>
    <row r="306" spans="1:5" x14ac:dyDescent="0.25">
      <c r="A306" s="1">
        <v>42309</v>
      </c>
      <c r="B306" s="2">
        <v>0.27291666666666664</v>
      </c>
      <c r="C306" s="2">
        <v>0.66771990740740739</v>
      </c>
      <c r="D306" s="6">
        <v>6.8</v>
      </c>
      <c r="E306" s="6">
        <v>52.7</v>
      </c>
    </row>
    <row r="307" spans="1:5" x14ac:dyDescent="0.25">
      <c r="A307" s="1">
        <v>42310</v>
      </c>
      <c r="B307" s="2">
        <v>0.27425925925925926</v>
      </c>
      <c r="C307" s="2">
        <v>0.66635416666666669</v>
      </c>
      <c r="D307" s="6">
        <v>6.7</v>
      </c>
      <c r="E307" s="6">
        <v>90.4</v>
      </c>
    </row>
    <row r="308" spans="1:5" x14ac:dyDescent="0.25">
      <c r="A308" s="1">
        <v>42311</v>
      </c>
      <c r="B308" s="2">
        <v>0.27561342592592591</v>
      </c>
      <c r="C308" s="2">
        <v>0.66500000000000004</v>
      </c>
      <c r="D308" s="6">
        <v>6.7</v>
      </c>
      <c r="E308" s="6">
        <v>94.4</v>
      </c>
    </row>
    <row r="309" spans="1:5" x14ac:dyDescent="0.25">
      <c r="A309" s="1">
        <v>42312</v>
      </c>
      <c r="B309" s="2">
        <v>0.27695601851851853</v>
      </c>
      <c r="C309" s="2">
        <v>0.66366898148148146</v>
      </c>
      <c r="D309" s="6">
        <v>2.9</v>
      </c>
      <c r="E309" s="6">
        <v>94.4</v>
      </c>
    </row>
    <row r="310" spans="1:5" x14ac:dyDescent="0.25">
      <c r="A310" s="1">
        <v>42313</v>
      </c>
      <c r="B310" s="2">
        <v>0.27829861111111109</v>
      </c>
      <c r="C310" s="2">
        <v>0.66234953703703703</v>
      </c>
      <c r="D310" s="6">
        <v>4.8</v>
      </c>
      <c r="E310" s="6">
        <v>94.9</v>
      </c>
    </row>
    <row r="311" spans="1:5" x14ac:dyDescent="0.25">
      <c r="A311" s="1">
        <v>42314</v>
      </c>
      <c r="B311" s="2">
        <v>0.27964120370370371</v>
      </c>
      <c r="C311" s="2">
        <v>0.66105324074074079</v>
      </c>
      <c r="D311" s="6">
        <v>2.5</v>
      </c>
      <c r="E311" s="6">
        <v>94.7</v>
      </c>
    </row>
    <row r="312" spans="1:5" x14ac:dyDescent="0.25">
      <c r="A312" s="1">
        <v>42315</v>
      </c>
      <c r="B312" s="2">
        <v>0.28099537037037037</v>
      </c>
      <c r="C312" s="2">
        <v>0.65979166666666667</v>
      </c>
      <c r="D312" s="6">
        <v>2.2999999999999998</v>
      </c>
      <c r="E312" s="6">
        <v>82.3</v>
      </c>
    </row>
    <row r="313" spans="1:5" x14ac:dyDescent="0.25">
      <c r="A313" s="1">
        <v>42316</v>
      </c>
      <c r="B313" s="2">
        <v>0.28232638888888889</v>
      </c>
      <c r="C313" s="2">
        <v>0.65854166666666669</v>
      </c>
      <c r="D313" s="6">
        <v>9.1999999999999993</v>
      </c>
      <c r="E313" s="6">
        <v>94.6</v>
      </c>
    </row>
    <row r="314" spans="1:5" x14ac:dyDescent="0.25">
      <c r="A314" s="1">
        <v>42317</v>
      </c>
      <c r="B314" s="2">
        <v>0.28366898148148151</v>
      </c>
      <c r="C314" s="2">
        <v>0.6573148148148148</v>
      </c>
      <c r="D314" s="6">
        <v>7.8</v>
      </c>
      <c r="E314" s="6">
        <v>85.4</v>
      </c>
    </row>
    <row r="315" spans="1:5" x14ac:dyDescent="0.25">
      <c r="A315" s="1">
        <v>42318</v>
      </c>
      <c r="B315" s="2">
        <v>0.28501157407407407</v>
      </c>
      <c r="C315" s="2">
        <v>0.65611111111111109</v>
      </c>
      <c r="D315" s="6">
        <v>10.6</v>
      </c>
      <c r="E315" s="6">
        <v>93.4</v>
      </c>
    </row>
    <row r="316" spans="1:5" x14ac:dyDescent="0.25">
      <c r="A316" s="1">
        <v>42319</v>
      </c>
      <c r="B316" s="2">
        <v>0.28634259259259259</v>
      </c>
      <c r="C316" s="2">
        <v>0.65493055555555557</v>
      </c>
      <c r="D316" s="6">
        <v>12.2</v>
      </c>
      <c r="E316" s="6" t="s">
        <v>40</v>
      </c>
    </row>
    <row r="317" spans="1:5" x14ac:dyDescent="0.25">
      <c r="A317" s="1">
        <v>42320</v>
      </c>
      <c r="B317" s="2">
        <v>0.28766203703703702</v>
      </c>
      <c r="C317" s="2">
        <v>0.65377314814814813</v>
      </c>
      <c r="D317" s="6">
        <v>10.6</v>
      </c>
      <c r="E317" s="6">
        <v>85.7</v>
      </c>
    </row>
    <row r="318" spans="1:5" x14ac:dyDescent="0.25">
      <c r="A318" s="1">
        <v>42321</v>
      </c>
      <c r="B318" s="2">
        <v>0.28899305555555554</v>
      </c>
      <c r="C318" s="2">
        <v>0.65263888888888888</v>
      </c>
      <c r="D318" s="6">
        <v>7.7</v>
      </c>
      <c r="E318" s="6">
        <v>85.3</v>
      </c>
    </row>
    <row r="319" spans="1:5" x14ac:dyDescent="0.25">
      <c r="A319" s="1">
        <v>42322</v>
      </c>
      <c r="B319" s="2">
        <v>0.29030092592592593</v>
      </c>
      <c r="C319" s="2">
        <v>0.65153935185185186</v>
      </c>
      <c r="D319" s="6">
        <v>6.7</v>
      </c>
      <c r="E319" s="6">
        <v>93.3</v>
      </c>
    </row>
    <row r="320" spans="1:5" x14ac:dyDescent="0.25">
      <c r="A320" s="1">
        <v>42323</v>
      </c>
      <c r="B320" s="2">
        <v>0.29160879629629627</v>
      </c>
      <c r="C320" s="2">
        <v>0.65045138888888887</v>
      </c>
      <c r="D320" s="6">
        <v>5.3</v>
      </c>
      <c r="E320" s="6" t="s">
        <v>41</v>
      </c>
    </row>
    <row r="321" spans="1:5" x14ac:dyDescent="0.25">
      <c r="A321" s="1">
        <v>42324</v>
      </c>
      <c r="B321" s="2">
        <v>0.29291666666666666</v>
      </c>
      <c r="C321" s="2">
        <v>0.64940972222222226</v>
      </c>
      <c r="D321" s="6">
        <v>4.4000000000000004</v>
      </c>
      <c r="E321" s="6">
        <v>97.4</v>
      </c>
    </row>
    <row r="322" spans="1:5" x14ac:dyDescent="0.25">
      <c r="A322" s="1">
        <v>42325</v>
      </c>
      <c r="B322" s="2">
        <v>0.29421296296296295</v>
      </c>
      <c r="C322" s="2">
        <v>0.64837962962962958</v>
      </c>
      <c r="D322" s="6">
        <v>7.9</v>
      </c>
      <c r="E322" s="6">
        <v>97.6</v>
      </c>
    </row>
    <row r="323" spans="1:5" x14ac:dyDescent="0.25">
      <c r="A323" s="1">
        <v>42326</v>
      </c>
      <c r="B323" s="2">
        <v>0.29549768518518521</v>
      </c>
      <c r="C323" s="2">
        <v>0.64739583333333328</v>
      </c>
      <c r="D323" s="6">
        <v>9.8000000000000007</v>
      </c>
      <c r="E323" s="6">
        <v>91.8</v>
      </c>
    </row>
    <row r="324" spans="1:5" x14ac:dyDescent="0.25">
      <c r="A324" s="1">
        <v>42327</v>
      </c>
      <c r="B324" s="2">
        <v>0.29677083333333332</v>
      </c>
      <c r="C324" s="2">
        <v>0.64642361111111113</v>
      </c>
      <c r="D324" s="6">
        <v>7.8</v>
      </c>
      <c r="E324" s="6">
        <v>84.6</v>
      </c>
    </row>
    <row r="325" spans="1:5" x14ac:dyDescent="0.25">
      <c r="A325" s="1">
        <v>42328</v>
      </c>
      <c r="B325" s="2">
        <v>0.29803240740740738</v>
      </c>
      <c r="C325" s="2">
        <v>0.64549768518518513</v>
      </c>
      <c r="D325" s="6">
        <v>6.8</v>
      </c>
      <c r="E325" s="6">
        <v>87.6</v>
      </c>
    </row>
    <row r="326" spans="1:5" x14ac:dyDescent="0.25">
      <c r="A326" s="1">
        <v>42329</v>
      </c>
      <c r="B326" s="2">
        <v>0.29928240740740741</v>
      </c>
      <c r="C326" s="2">
        <v>0.64459490740740744</v>
      </c>
      <c r="D326" s="6">
        <v>3.8</v>
      </c>
      <c r="E326" s="6">
        <v>93.1</v>
      </c>
    </row>
    <row r="327" spans="1:5" x14ac:dyDescent="0.25">
      <c r="A327" s="1">
        <v>42330</v>
      </c>
      <c r="B327" s="2">
        <v>0.30052083333333335</v>
      </c>
      <c r="C327" s="2">
        <v>0.64371527777777782</v>
      </c>
      <c r="D327" s="6">
        <v>2.8</v>
      </c>
      <c r="E327" s="6">
        <v>93.1</v>
      </c>
    </row>
    <row r="328" spans="1:5" x14ac:dyDescent="0.25">
      <c r="A328" s="1">
        <v>42331</v>
      </c>
      <c r="B328" s="2">
        <v>0.30174768518518519</v>
      </c>
      <c r="C328" s="2">
        <v>0.64288194444444446</v>
      </c>
      <c r="D328" s="6">
        <v>1.4</v>
      </c>
      <c r="E328" s="6">
        <v>84.5</v>
      </c>
    </row>
    <row r="329" spans="1:5" x14ac:dyDescent="0.25">
      <c r="A329" s="1">
        <v>42332</v>
      </c>
      <c r="B329" s="2">
        <v>0.3029513888888889</v>
      </c>
      <c r="C329" s="2">
        <v>0.6420717592592593</v>
      </c>
      <c r="D329" s="6">
        <v>-0.5</v>
      </c>
      <c r="E329" s="6">
        <v>74.7</v>
      </c>
    </row>
    <row r="330" spans="1:5" x14ac:dyDescent="0.25">
      <c r="A330" s="1">
        <v>42333</v>
      </c>
      <c r="B330" s="2">
        <v>0.3041550925925926</v>
      </c>
      <c r="C330" s="2">
        <v>0.6413078703703704</v>
      </c>
      <c r="D330" s="6" t="s">
        <v>9</v>
      </c>
      <c r="E330" s="6">
        <v>35.9</v>
      </c>
    </row>
    <row r="331" spans="1:5" x14ac:dyDescent="0.25">
      <c r="A331" s="1">
        <v>42334</v>
      </c>
      <c r="B331" s="2">
        <v>0.30532407407407408</v>
      </c>
      <c r="C331" s="2">
        <v>0.64056712962962958</v>
      </c>
      <c r="D331" s="6">
        <v>-1.2</v>
      </c>
      <c r="E331" s="6">
        <v>93.1</v>
      </c>
    </row>
    <row r="332" spans="1:5" x14ac:dyDescent="0.25">
      <c r="A332" s="1">
        <v>42335</v>
      </c>
      <c r="B332" s="2">
        <v>0.30648148148148147</v>
      </c>
      <c r="C332" s="2">
        <v>0.6398611111111111</v>
      </c>
      <c r="D332" s="6" t="s">
        <v>9</v>
      </c>
      <c r="E332" s="6">
        <v>93.1</v>
      </c>
    </row>
    <row r="333" spans="1:5" x14ac:dyDescent="0.25">
      <c r="A333" s="1">
        <v>42336</v>
      </c>
      <c r="B333" s="2">
        <v>0.30762731481481481</v>
      </c>
      <c r="C333" s="2">
        <v>0.63920138888888889</v>
      </c>
      <c r="D333" s="6">
        <v>-1.6</v>
      </c>
      <c r="E333" s="6">
        <v>93.6</v>
      </c>
    </row>
    <row r="334" spans="1:5" x14ac:dyDescent="0.25">
      <c r="A334" s="1">
        <v>42337</v>
      </c>
      <c r="B334" s="2">
        <v>0.30873842592592593</v>
      </c>
      <c r="C334" s="2">
        <v>0.6385763888888889</v>
      </c>
      <c r="D334" s="6" t="s">
        <v>7</v>
      </c>
      <c r="E334" s="6">
        <v>88.1</v>
      </c>
    </row>
    <row r="335" spans="1:5" x14ac:dyDescent="0.25">
      <c r="A335" s="1">
        <v>42338</v>
      </c>
      <c r="B335" s="2">
        <v>0.30983796296296295</v>
      </c>
      <c r="C335" s="2">
        <v>0.63798611111111114</v>
      </c>
      <c r="D335" s="6">
        <v>4.3</v>
      </c>
      <c r="E335" s="6">
        <v>78.2</v>
      </c>
    </row>
    <row r="336" spans="1:5" x14ac:dyDescent="0.25">
      <c r="A336" s="1">
        <v>42339</v>
      </c>
      <c r="B336" s="2">
        <v>0.31091435185185184</v>
      </c>
      <c r="C336" s="2">
        <v>0.6374305555555555</v>
      </c>
      <c r="D336" s="6">
        <v>2.9</v>
      </c>
      <c r="E336" s="6">
        <v>64.900000000000006</v>
      </c>
    </row>
    <row r="337" spans="1:5" x14ac:dyDescent="0.25">
      <c r="A337" s="1">
        <v>42340</v>
      </c>
      <c r="B337" s="2">
        <v>0.3119675925925926</v>
      </c>
      <c r="C337" s="2">
        <v>0.63692129629629635</v>
      </c>
      <c r="D337" s="6">
        <v>3.1</v>
      </c>
      <c r="E337" s="6">
        <v>50.6</v>
      </c>
    </row>
    <row r="338" spans="1:5" x14ac:dyDescent="0.25">
      <c r="A338" s="1">
        <v>42341</v>
      </c>
      <c r="B338" s="2">
        <v>0.31298611111111113</v>
      </c>
      <c r="C338" s="2">
        <v>0.63644675925925931</v>
      </c>
      <c r="D338" s="6">
        <v>6.3</v>
      </c>
      <c r="E338" s="6">
        <v>93.5</v>
      </c>
    </row>
    <row r="339" spans="1:5" x14ac:dyDescent="0.25">
      <c r="A339" s="1">
        <v>42342</v>
      </c>
      <c r="B339" s="2">
        <v>0.31398148148148147</v>
      </c>
      <c r="C339" s="2">
        <v>0.6360069444444445</v>
      </c>
      <c r="D339" s="6">
        <v>6.6</v>
      </c>
      <c r="E339" s="6">
        <v>86.6</v>
      </c>
    </row>
    <row r="340" spans="1:5" x14ac:dyDescent="0.25">
      <c r="A340" s="1">
        <v>42343</v>
      </c>
      <c r="B340" s="2">
        <v>0.31495370370370368</v>
      </c>
      <c r="C340" s="2">
        <v>0.63561342592592596</v>
      </c>
      <c r="D340" s="6" t="s">
        <v>21</v>
      </c>
      <c r="E340" s="6">
        <v>87.3</v>
      </c>
    </row>
    <row r="341" spans="1:5" x14ac:dyDescent="0.25">
      <c r="A341" s="1">
        <v>42344</v>
      </c>
      <c r="B341" s="2">
        <v>0.31590277777777775</v>
      </c>
      <c r="C341" s="2">
        <v>0.63526620370370368</v>
      </c>
      <c r="D341" s="6">
        <v>8.6</v>
      </c>
      <c r="E341" s="6">
        <v>82.8</v>
      </c>
    </row>
    <row r="342" spans="1:5" x14ac:dyDescent="0.25">
      <c r="A342" s="1">
        <v>42345</v>
      </c>
      <c r="B342" s="2">
        <v>0.31681712962962966</v>
      </c>
      <c r="C342" s="2">
        <v>0.63495370370370374</v>
      </c>
      <c r="D342" s="6">
        <v>8.1999999999999993</v>
      </c>
      <c r="E342" s="6">
        <v>70.099999999999994</v>
      </c>
    </row>
    <row r="343" spans="1:5" x14ac:dyDescent="0.25">
      <c r="A343" s="1">
        <v>42346</v>
      </c>
      <c r="B343" s="2">
        <v>0.31769675925925928</v>
      </c>
      <c r="C343" s="2">
        <v>0.63467592592592592</v>
      </c>
      <c r="D343" s="6">
        <v>4.0999999999999996</v>
      </c>
      <c r="E343" s="6">
        <v>57.1</v>
      </c>
    </row>
    <row r="344" spans="1:5" x14ac:dyDescent="0.25">
      <c r="A344" s="1">
        <v>42347</v>
      </c>
      <c r="B344" s="2">
        <v>0.31855324074074076</v>
      </c>
      <c r="C344" s="2">
        <v>0.63445601851851852</v>
      </c>
      <c r="D344" s="6">
        <v>1.8</v>
      </c>
      <c r="E344" s="6">
        <v>85.6</v>
      </c>
    </row>
    <row r="345" spans="1:5" x14ac:dyDescent="0.25">
      <c r="A345" s="1">
        <v>42348</v>
      </c>
      <c r="B345" s="2">
        <v>0.31937500000000002</v>
      </c>
      <c r="C345" s="2">
        <v>0.63427083333333334</v>
      </c>
      <c r="D345" s="6">
        <v>3.5</v>
      </c>
      <c r="E345" s="6">
        <v>44.5</v>
      </c>
    </row>
    <row r="346" spans="1:5" x14ac:dyDescent="0.25">
      <c r="A346" s="1">
        <v>42349</v>
      </c>
      <c r="B346" s="2">
        <v>0.32016203703703705</v>
      </c>
      <c r="C346" s="2">
        <v>0.63413194444444443</v>
      </c>
      <c r="D346" s="6">
        <v>0.9</v>
      </c>
      <c r="E346" s="6">
        <v>54.1</v>
      </c>
    </row>
    <row r="347" spans="1:5" x14ac:dyDescent="0.25">
      <c r="A347" s="1">
        <v>42350</v>
      </c>
      <c r="B347" s="2">
        <v>0.32091435185185185</v>
      </c>
      <c r="C347" s="2">
        <v>0.63402777777777775</v>
      </c>
      <c r="D347" s="6">
        <v>3.5</v>
      </c>
      <c r="E347" s="6">
        <v>80.5</v>
      </c>
    </row>
    <row r="348" spans="1:5" x14ac:dyDescent="0.25">
      <c r="A348" s="1">
        <v>42351</v>
      </c>
      <c r="B348" s="2">
        <v>0.32162037037037039</v>
      </c>
      <c r="C348" s="2">
        <v>0.63398148148148148</v>
      </c>
      <c r="D348" s="6">
        <v>2.1</v>
      </c>
      <c r="E348" s="6">
        <v>92.8</v>
      </c>
    </row>
    <row r="349" spans="1:5" x14ac:dyDescent="0.25">
      <c r="A349" s="1">
        <v>42352</v>
      </c>
      <c r="B349" s="2">
        <v>0.32230324074074074</v>
      </c>
      <c r="C349" s="2">
        <v>0.63396990740740744</v>
      </c>
      <c r="D349" s="6">
        <v>1.2</v>
      </c>
      <c r="E349" s="6">
        <v>80.3</v>
      </c>
    </row>
    <row r="350" spans="1:5" x14ac:dyDescent="0.25">
      <c r="A350" s="1">
        <v>42353</v>
      </c>
      <c r="B350" s="2">
        <v>0.32295138888888891</v>
      </c>
      <c r="C350" s="2">
        <v>0.63400462962962967</v>
      </c>
      <c r="D350" s="6">
        <v>-1.2</v>
      </c>
      <c r="E350" s="6">
        <v>54.6</v>
      </c>
    </row>
    <row r="351" spans="1:5" x14ac:dyDescent="0.25">
      <c r="A351" s="1">
        <v>42354</v>
      </c>
      <c r="B351" s="2">
        <v>0.32355324074074077</v>
      </c>
      <c r="C351" s="2">
        <v>0.63408564814814816</v>
      </c>
      <c r="D351" s="6">
        <v>-3.3</v>
      </c>
      <c r="E351" s="6">
        <v>42.3</v>
      </c>
    </row>
    <row r="352" spans="1:5" x14ac:dyDescent="0.25">
      <c r="A352" s="1">
        <v>42355</v>
      </c>
      <c r="B352" s="2">
        <v>0.32412037037037039</v>
      </c>
      <c r="C352" s="2">
        <v>0.63420138888888888</v>
      </c>
      <c r="D352" s="6">
        <v>1.9</v>
      </c>
      <c r="E352" s="6" t="s">
        <v>40</v>
      </c>
    </row>
    <row r="353" spans="1:5" x14ac:dyDescent="0.25">
      <c r="A353" s="1">
        <v>42356</v>
      </c>
      <c r="B353" s="2">
        <v>0.3246412037037037</v>
      </c>
      <c r="C353" s="2">
        <v>0.63436342592592587</v>
      </c>
      <c r="D353" s="6">
        <v>8.6999999999999993</v>
      </c>
      <c r="E353" s="6">
        <v>93.1</v>
      </c>
    </row>
    <row r="354" spans="1:5" x14ac:dyDescent="0.25">
      <c r="A354" s="1">
        <v>42357</v>
      </c>
      <c r="B354" s="2">
        <v>0.32512731481481483</v>
      </c>
      <c r="C354" s="2">
        <v>0.63457175925925924</v>
      </c>
      <c r="D354" s="6">
        <v>9.1999999999999993</v>
      </c>
      <c r="E354" s="6">
        <v>88.1</v>
      </c>
    </row>
    <row r="355" spans="1:5" x14ac:dyDescent="0.25">
      <c r="A355" s="1">
        <v>42358</v>
      </c>
      <c r="B355" s="2">
        <v>0.32557870370370373</v>
      </c>
      <c r="C355" s="2">
        <v>0.63482638888888887</v>
      </c>
      <c r="D355" s="6">
        <v>7.9</v>
      </c>
      <c r="E355" s="6">
        <v>86.3</v>
      </c>
    </row>
    <row r="356" spans="1:5" x14ac:dyDescent="0.25">
      <c r="A356" s="1">
        <v>42359</v>
      </c>
      <c r="B356" s="2">
        <v>0.32597222222222222</v>
      </c>
      <c r="C356" s="2">
        <v>0.63512731481481477</v>
      </c>
      <c r="D356" s="6">
        <v>5.4</v>
      </c>
      <c r="E356" s="6">
        <v>83.8</v>
      </c>
    </row>
    <row r="357" spans="1:5" x14ac:dyDescent="0.25">
      <c r="A357" s="1">
        <v>42360</v>
      </c>
      <c r="B357" s="2">
        <v>0.32634259259259257</v>
      </c>
      <c r="C357" s="2">
        <v>0.63546296296296301</v>
      </c>
      <c r="D357" s="6">
        <v>7.2</v>
      </c>
      <c r="E357" s="6">
        <v>77.099999999999994</v>
      </c>
    </row>
    <row r="358" spans="1:5" x14ac:dyDescent="0.25">
      <c r="A358" s="1">
        <v>42361</v>
      </c>
      <c r="B358" s="2">
        <v>0.32665509259259257</v>
      </c>
      <c r="C358" s="2">
        <v>0.6358449074074074</v>
      </c>
      <c r="D358" s="6">
        <v>10.199999999999999</v>
      </c>
      <c r="E358" s="6">
        <v>83.7</v>
      </c>
    </row>
    <row r="359" spans="1:5" x14ac:dyDescent="0.25">
      <c r="A359" s="1">
        <v>42362</v>
      </c>
      <c r="B359" s="2">
        <v>0.32693287037037039</v>
      </c>
      <c r="C359" s="2">
        <v>0.63627314814814817</v>
      </c>
      <c r="D359" s="6">
        <v>5.4</v>
      </c>
      <c r="E359" s="6">
        <v>44.2</v>
      </c>
    </row>
    <row r="360" spans="1:5" x14ac:dyDescent="0.25">
      <c r="A360" s="1">
        <v>42363</v>
      </c>
      <c r="B360" s="2">
        <v>0.32717592592592593</v>
      </c>
      <c r="C360" s="2">
        <v>0.63673611111111106</v>
      </c>
      <c r="D360" s="6" t="s">
        <v>17</v>
      </c>
      <c r="E360" s="6">
        <v>62.1</v>
      </c>
    </row>
    <row r="361" spans="1:5" x14ac:dyDescent="0.25">
      <c r="A361" s="1">
        <v>42364</v>
      </c>
      <c r="B361" s="2">
        <v>0.3273611111111111</v>
      </c>
      <c r="C361" s="2">
        <v>0.63724537037037032</v>
      </c>
      <c r="D361" s="6">
        <v>4.4000000000000004</v>
      </c>
      <c r="E361" s="6">
        <v>84.2</v>
      </c>
    </row>
    <row r="362" spans="1:5" x14ac:dyDescent="0.25">
      <c r="A362" s="1">
        <v>42365</v>
      </c>
      <c r="B362" s="2">
        <v>0.32751157407407405</v>
      </c>
      <c r="C362" s="2">
        <v>0.63780092592592597</v>
      </c>
      <c r="D362" s="6">
        <v>3.7</v>
      </c>
      <c r="E362" s="6">
        <v>93.9</v>
      </c>
    </row>
    <row r="363" spans="1:5" x14ac:dyDescent="0.25">
      <c r="A363" s="1">
        <v>42366</v>
      </c>
      <c r="B363" s="2">
        <v>0.32761574074074074</v>
      </c>
      <c r="C363" s="2">
        <v>0.63839120370370372</v>
      </c>
      <c r="D363" s="6">
        <v>3.9</v>
      </c>
      <c r="E363" s="6">
        <v>87.8</v>
      </c>
    </row>
    <row r="364" spans="1:5" x14ac:dyDescent="0.25">
      <c r="A364" s="1">
        <v>42367</v>
      </c>
      <c r="B364" s="2">
        <v>0.3276736111111111</v>
      </c>
      <c r="C364" s="2">
        <v>0.63901620370370371</v>
      </c>
      <c r="D364" s="6">
        <v>-3.8</v>
      </c>
      <c r="E364" s="6">
        <v>23.5</v>
      </c>
    </row>
    <row r="365" spans="1:5" x14ac:dyDescent="0.25">
      <c r="A365" s="1">
        <v>42368</v>
      </c>
      <c r="B365" s="2">
        <v>0.32769675925925928</v>
      </c>
      <c r="C365" s="2">
        <v>0.63968749999999996</v>
      </c>
      <c r="D365" s="6">
        <v>-3.5</v>
      </c>
      <c r="E365" s="6">
        <v>41.8</v>
      </c>
    </row>
    <row r="366" spans="1:5" x14ac:dyDescent="0.25">
      <c r="A366" s="1">
        <v>42369</v>
      </c>
      <c r="B366" s="2">
        <v>0.32766203703703706</v>
      </c>
      <c r="C366" s="2">
        <v>0.64038194444444441</v>
      </c>
      <c r="D366" s="6">
        <v>-5.6</v>
      </c>
      <c r="E366" s="6" t="s">
        <v>6</v>
      </c>
    </row>
    <row r="367" spans="1:5" x14ac:dyDescent="0.25">
      <c r="A367" s="1">
        <v>42370</v>
      </c>
      <c r="B367" s="2">
        <v>0.3275925925925926</v>
      </c>
      <c r="C367" s="2">
        <v>0.64113425925925926</v>
      </c>
      <c r="D367" s="6">
        <v>-8.8000000000000007</v>
      </c>
      <c r="E367" s="6">
        <v>47.9</v>
      </c>
    </row>
    <row r="368" spans="1:5" x14ac:dyDescent="0.25">
      <c r="A368" s="1">
        <v>42371</v>
      </c>
      <c r="B368" s="2">
        <v>0.32748842592592592</v>
      </c>
      <c r="C368" s="2">
        <v>0.6419097222222222</v>
      </c>
      <c r="D368" s="6">
        <v>-10.5</v>
      </c>
      <c r="E368" s="6">
        <v>68.099999999999994</v>
      </c>
    </row>
    <row r="369" spans="1:5" x14ac:dyDescent="0.25">
      <c r="A369" s="1">
        <v>42372</v>
      </c>
      <c r="B369" s="2">
        <v>0.32732638888888888</v>
      </c>
      <c r="C369" s="2">
        <v>0.64271990740740736</v>
      </c>
      <c r="D369" s="6">
        <v>-14.8</v>
      </c>
      <c r="E369" s="6">
        <v>37.1</v>
      </c>
    </row>
    <row r="370" spans="1:5" x14ac:dyDescent="0.25">
      <c r="A370" s="1">
        <v>42373</v>
      </c>
      <c r="B370" s="2">
        <v>0.3271296296296296</v>
      </c>
      <c r="C370" s="2">
        <v>0.64356481481481487</v>
      </c>
      <c r="D370" s="6">
        <v>-13.6</v>
      </c>
      <c r="E370" s="6">
        <v>64.3</v>
      </c>
    </row>
    <row r="371" spans="1:5" x14ac:dyDescent="0.25">
      <c r="A371" s="1">
        <v>42374</v>
      </c>
      <c r="B371" s="2">
        <v>0.32689814814814816</v>
      </c>
      <c r="C371" s="2">
        <v>0.64444444444444449</v>
      </c>
      <c r="D371" s="6">
        <v>-13.1</v>
      </c>
      <c r="E371" s="6">
        <v>65.900000000000006</v>
      </c>
    </row>
    <row r="372" spans="1:5" x14ac:dyDescent="0.25">
      <c r="A372" s="1">
        <v>42375</v>
      </c>
      <c r="B372" s="2">
        <v>0.3266087962962963</v>
      </c>
      <c r="C372" s="2">
        <v>0.64535879629629633</v>
      </c>
      <c r="D372" s="6">
        <v>-11.2</v>
      </c>
      <c r="E372" s="6">
        <v>89.3</v>
      </c>
    </row>
    <row r="373" spans="1:5" x14ac:dyDescent="0.25">
      <c r="A373" s="1">
        <v>42376</v>
      </c>
      <c r="B373" s="2">
        <v>0.32628472222222221</v>
      </c>
      <c r="C373" s="2">
        <v>0.64630787037037041</v>
      </c>
      <c r="D373" s="6">
        <v>-12.7</v>
      </c>
      <c r="E373" s="6">
        <v>65.099999999999994</v>
      </c>
    </row>
    <row r="374" spans="1:5" x14ac:dyDescent="0.25">
      <c r="A374" s="1">
        <v>42377</v>
      </c>
      <c r="B374" s="2">
        <v>0.32592592592592595</v>
      </c>
      <c r="C374" s="2">
        <v>0.64728009259259256</v>
      </c>
      <c r="D374" s="6">
        <v>-8.6999999999999993</v>
      </c>
      <c r="E374" s="6">
        <v>93.9</v>
      </c>
    </row>
    <row r="375" spans="1:5" x14ac:dyDescent="0.25">
      <c r="A375" s="1">
        <v>42378</v>
      </c>
      <c r="B375" s="2">
        <v>0.32552083333333331</v>
      </c>
      <c r="C375" s="2">
        <v>0.64827546296296301</v>
      </c>
      <c r="D375" s="6">
        <v>-1.5</v>
      </c>
      <c r="E375" s="6">
        <v>94.2</v>
      </c>
    </row>
    <row r="376" spans="1:5" x14ac:dyDescent="0.25">
      <c r="A376" s="1">
        <v>42379</v>
      </c>
      <c r="B376" s="2">
        <v>0.32506944444444447</v>
      </c>
      <c r="C376" s="2">
        <v>0.64931712962962962</v>
      </c>
      <c r="D376" s="6">
        <v>-1.1000000000000001</v>
      </c>
      <c r="E376" s="6">
        <v>93.2</v>
      </c>
    </row>
    <row r="377" spans="1:5" x14ac:dyDescent="0.25">
      <c r="A377" s="1">
        <v>42380</v>
      </c>
      <c r="B377" s="2">
        <v>0.32458333333333333</v>
      </c>
      <c r="C377" s="2">
        <v>0.65037037037037038</v>
      </c>
      <c r="D377" s="6">
        <v>-0.4</v>
      </c>
      <c r="E377" s="6">
        <v>93.9</v>
      </c>
    </row>
    <row r="378" spans="1:5" x14ac:dyDescent="0.25">
      <c r="A378" s="1">
        <v>42381</v>
      </c>
      <c r="B378" s="2">
        <v>0.32406249999999998</v>
      </c>
      <c r="C378" s="2">
        <v>0.65144675925925921</v>
      </c>
      <c r="D378" s="6">
        <v>-2.1</v>
      </c>
      <c r="E378" s="6">
        <v>78.7</v>
      </c>
    </row>
    <row r="379" spans="1:5" x14ac:dyDescent="0.25">
      <c r="A379" s="1">
        <v>42382</v>
      </c>
      <c r="B379" s="2">
        <v>0.32350694444444444</v>
      </c>
      <c r="C379" s="2">
        <v>0.65255787037037039</v>
      </c>
      <c r="D379" s="6">
        <v>-1.1000000000000001</v>
      </c>
      <c r="E379" s="6" t="s">
        <v>42</v>
      </c>
    </row>
    <row r="380" spans="1:5" x14ac:dyDescent="0.25">
      <c r="A380" s="1">
        <v>42383</v>
      </c>
      <c r="B380" s="2">
        <v>0.32290509259259259</v>
      </c>
      <c r="C380" s="2">
        <v>0.65369212962962964</v>
      </c>
      <c r="D380" s="6">
        <v>-2.8</v>
      </c>
      <c r="E380" s="6">
        <v>86.3</v>
      </c>
    </row>
    <row r="381" spans="1:5" x14ac:dyDescent="0.25">
      <c r="A381" s="1">
        <v>42384</v>
      </c>
      <c r="B381" s="2">
        <v>0.32226851851851851</v>
      </c>
      <c r="C381" s="2">
        <v>0.65483796296296293</v>
      </c>
      <c r="D381" s="6">
        <v>-1.5</v>
      </c>
      <c r="E381" s="6">
        <v>94.2</v>
      </c>
    </row>
    <row r="382" spans="1:5" x14ac:dyDescent="0.25">
      <c r="A382" s="1">
        <v>42385</v>
      </c>
      <c r="B382" s="2">
        <v>0.3215972222222222</v>
      </c>
      <c r="C382" s="2">
        <v>0.65601851851851856</v>
      </c>
      <c r="D382" s="6">
        <v>-8.5</v>
      </c>
      <c r="E382" s="6">
        <v>46.3</v>
      </c>
    </row>
    <row r="383" spans="1:5" x14ac:dyDescent="0.25">
      <c r="A383" s="1">
        <v>42386</v>
      </c>
      <c r="B383" s="2">
        <v>0.32087962962962963</v>
      </c>
      <c r="C383" s="2">
        <v>0.65721064814814811</v>
      </c>
      <c r="D383" s="6">
        <v>-5.4</v>
      </c>
      <c r="E383" s="6">
        <v>79.7</v>
      </c>
    </row>
    <row r="384" spans="1:5" x14ac:dyDescent="0.25">
      <c r="A384" s="1">
        <v>42387</v>
      </c>
      <c r="B384" s="2">
        <v>0.32013888888888886</v>
      </c>
      <c r="C384" s="2">
        <v>0.65842592592592597</v>
      </c>
      <c r="D384" s="6">
        <v>-6.1</v>
      </c>
      <c r="E384" s="6">
        <v>35.9</v>
      </c>
    </row>
    <row r="385" spans="1:5" x14ac:dyDescent="0.25">
      <c r="A385" s="1">
        <v>42388</v>
      </c>
      <c r="B385" s="2">
        <v>0.31936342592592593</v>
      </c>
      <c r="C385" s="2">
        <v>0.65965277777777775</v>
      </c>
      <c r="D385" s="6">
        <v>-7.3</v>
      </c>
      <c r="E385" s="6">
        <v>85.4</v>
      </c>
    </row>
    <row r="386" spans="1:5" x14ac:dyDescent="0.25">
      <c r="A386" s="1">
        <v>42389</v>
      </c>
      <c r="B386" s="2">
        <v>0.31855324074074076</v>
      </c>
      <c r="C386" s="2">
        <v>0.66090277777777773</v>
      </c>
      <c r="D386" s="6">
        <v>-6.6</v>
      </c>
      <c r="E386" s="6">
        <v>90.1</v>
      </c>
    </row>
    <row r="387" spans="1:5" x14ac:dyDescent="0.25">
      <c r="A387" s="1">
        <v>42390</v>
      </c>
      <c r="B387" s="2">
        <v>0.31770833333333331</v>
      </c>
      <c r="C387" s="2">
        <v>0.66216435185185185</v>
      </c>
      <c r="D387" s="6">
        <v>-8.1</v>
      </c>
      <c r="E387" s="6" t="s">
        <v>43</v>
      </c>
    </row>
    <row r="388" spans="1:5" x14ac:dyDescent="0.25">
      <c r="A388" s="1">
        <v>42391</v>
      </c>
      <c r="B388" s="2">
        <v>0.3168287037037037</v>
      </c>
      <c r="C388" s="2">
        <v>0.66343750000000001</v>
      </c>
      <c r="D388" s="6">
        <v>-5.9</v>
      </c>
      <c r="E388" s="6">
        <v>83.9</v>
      </c>
    </row>
    <row r="389" spans="1:5" x14ac:dyDescent="0.25">
      <c r="A389" s="1">
        <v>42392</v>
      </c>
      <c r="B389" s="2">
        <v>0.31592592592592594</v>
      </c>
      <c r="C389" s="2">
        <v>0.66473379629629625</v>
      </c>
      <c r="D389" s="6">
        <v>-8.5</v>
      </c>
      <c r="E389" s="6">
        <v>32.5</v>
      </c>
    </row>
    <row r="390" spans="1:5" x14ac:dyDescent="0.25">
      <c r="A390" s="1">
        <v>42393</v>
      </c>
      <c r="B390" s="2">
        <v>0.31498842592592591</v>
      </c>
      <c r="C390" s="2">
        <v>0.6660300925925926</v>
      </c>
      <c r="D390" s="6">
        <v>-5.7</v>
      </c>
      <c r="E390" s="6" t="s">
        <v>42</v>
      </c>
    </row>
    <row r="391" spans="1:5" x14ac:dyDescent="0.25">
      <c r="A391" s="1">
        <v>42394</v>
      </c>
      <c r="B391" s="2">
        <v>0.3140162037037037</v>
      </c>
      <c r="C391" s="2">
        <v>0.66734953703703703</v>
      </c>
      <c r="D391" s="6">
        <v>1.1000000000000001</v>
      </c>
      <c r="E391" s="6">
        <v>93.9</v>
      </c>
    </row>
    <row r="392" spans="1:5" x14ac:dyDescent="0.25">
      <c r="A392" s="1">
        <v>42395</v>
      </c>
      <c r="B392" s="2">
        <v>0.31302083333333336</v>
      </c>
      <c r="C392" s="2">
        <v>0.66866898148148146</v>
      </c>
      <c r="D392" s="6">
        <v>2.4</v>
      </c>
      <c r="E392" s="6">
        <v>92.3</v>
      </c>
    </row>
    <row r="393" spans="1:5" x14ac:dyDescent="0.25">
      <c r="A393" s="1">
        <v>42396</v>
      </c>
      <c r="B393" s="2">
        <v>0.31199074074074074</v>
      </c>
      <c r="C393" s="2">
        <v>0.67001157407407408</v>
      </c>
      <c r="D393" s="6" t="s">
        <v>17</v>
      </c>
      <c r="E393" s="6">
        <v>93.1</v>
      </c>
    </row>
    <row r="394" spans="1:5" x14ac:dyDescent="0.25">
      <c r="A394" s="1">
        <v>42397</v>
      </c>
      <c r="B394" s="2">
        <v>0.31093749999999998</v>
      </c>
      <c r="C394" s="2">
        <v>0.6713541666666667</v>
      </c>
      <c r="D394" s="6">
        <v>5.9</v>
      </c>
      <c r="E394" s="6">
        <v>66.099999999999994</v>
      </c>
    </row>
    <row r="395" spans="1:5" x14ac:dyDescent="0.25">
      <c r="A395" s="1">
        <v>42398</v>
      </c>
      <c r="B395" s="2">
        <v>0.30986111111111109</v>
      </c>
      <c r="C395" s="2">
        <v>0.67270833333333335</v>
      </c>
      <c r="D395" s="6">
        <v>2.8</v>
      </c>
      <c r="E395" s="6">
        <v>49.5</v>
      </c>
    </row>
    <row r="396" spans="1:5" x14ac:dyDescent="0.25">
      <c r="A396" s="1">
        <v>42399</v>
      </c>
      <c r="B396" s="2">
        <v>0.30875000000000002</v>
      </c>
      <c r="C396" s="2">
        <v>0.67406250000000001</v>
      </c>
      <c r="D396" s="6">
        <v>5.9</v>
      </c>
      <c r="E396" s="6">
        <v>93.6</v>
      </c>
    </row>
    <row r="397" spans="1:5" x14ac:dyDescent="0.25">
      <c r="A397" s="1">
        <v>42400</v>
      </c>
      <c r="B397" s="2">
        <v>0.30761574074074072</v>
      </c>
      <c r="C397" s="2">
        <v>0.6754282407407407</v>
      </c>
      <c r="D397" s="6">
        <v>2.8</v>
      </c>
      <c r="E397" s="6">
        <v>88.1</v>
      </c>
    </row>
    <row r="398" spans="1:5" x14ac:dyDescent="0.25">
      <c r="A398" s="1">
        <v>42401</v>
      </c>
      <c r="B398" s="2">
        <v>0.30645833333333333</v>
      </c>
      <c r="C398" s="2">
        <v>0.67679398148148151</v>
      </c>
      <c r="D398" s="6">
        <v>2.1</v>
      </c>
      <c r="E398" s="6" t="s">
        <v>24</v>
      </c>
    </row>
    <row r="399" spans="1:5" x14ac:dyDescent="0.25">
      <c r="A399" s="1">
        <v>42402</v>
      </c>
      <c r="B399" s="2">
        <v>0.30527777777777776</v>
      </c>
      <c r="C399" s="2">
        <v>0.67817129629629624</v>
      </c>
      <c r="D399" s="6">
        <v>6.6</v>
      </c>
      <c r="E399" s="6">
        <v>89.2</v>
      </c>
    </row>
    <row r="400" spans="1:5" x14ac:dyDescent="0.25">
      <c r="A400" s="1">
        <v>42403</v>
      </c>
      <c r="B400" s="2">
        <v>0.30407407407407405</v>
      </c>
      <c r="C400" s="2">
        <v>0.67956018518518524</v>
      </c>
      <c r="D400" s="6" t="s">
        <v>17</v>
      </c>
      <c r="E400" s="6">
        <v>81.599999999999994</v>
      </c>
    </row>
    <row r="401" spans="1:5" x14ac:dyDescent="0.25">
      <c r="A401" s="1">
        <v>42404</v>
      </c>
      <c r="B401" s="2">
        <v>0.30284722222222221</v>
      </c>
      <c r="C401" s="2">
        <v>0.68093749999999997</v>
      </c>
      <c r="D401" s="6">
        <v>1.4</v>
      </c>
      <c r="E401" s="6">
        <v>78.599999999999994</v>
      </c>
    </row>
    <row r="402" spans="1:5" x14ac:dyDescent="0.25">
      <c r="A402" s="1">
        <v>42405</v>
      </c>
      <c r="B402" s="2">
        <v>0.30159722222222224</v>
      </c>
      <c r="C402" s="2">
        <v>0.68232638888888886</v>
      </c>
      <c r="D402" s="6">
        <v>0.6</v>
      </c>
      <c r="E402" s="6">
        <v>64.099999999999994</v>
      </c>
    </row>
    <row r="403" spans="1:5" x14ac:dyDescent="0.25">
      <c r="A403" s="1">
        <v>42406</v>
      </c>
      <c r="B403" s="2">
        <v>0.30032407407407408</v>
      </c>
      <c r="C403" s="2">
        <v>0.68371527777777774</v>
      </c>
      <c r="D403" s="6">
        <v>1.7</v>
      </c>
      <c r="E403" s="6">
        <v>93.6</v>
      </c>
    </row>
    <row r="404" spans="1:5" x14ac:dyDescent="0.25">
      <c r="A404" s="1">
        <v>42407</v>
      </c>
      <c r="B404" s="2">
        <v>0.29902777777777778</v>
      </c>
      <c r="C404" s="2">
        <v>0.68510416666666663</v>
      </c>
      <c r="D404" s="6">
        <v>3.3</v>
      </c>
      <c r="E404" s="6">
        <v>15.2</v>
      </c>
    </row>
    <row r="405" spans="1:5" x14ac:dyDescent="0.25">
      <c r="A405" s="1">
        <v>42408</v>
      </c>
      <c r="B405" s="2">
        <v>0.29771990740740739</v>
      </c>
      <c r="C405" s="2">
        <v>0.68650462962962966</v>
      </c>
      <c r="D405" s="6">
        <v>4.5</v>
      </c>
      <c r="E405" s="6">
        <v>56.6</v>
      </c>
    </row>
    <row r="406" spans="1:5" x14ac:dyDescent="0.25">
      <c r="A406" s="1">
        <v>42409</v>
      </c>
      <c r="B406" s="2">
        <v>0.29638888888888887</v>
      </c>
      <c r="C406" s="2">
        <v>0.68789351851851854</v>
      </c>
      <c r="D406" s="6">
        <v>6.2</v>
      </c>
      <c r="E406" s="6">
        <v>78.5</v>
      </c>
    </row>
    <row r="407" spans="1:5" x14ac:dyDescent="0.25">
      <c r="A407" s="1">
        <v>42410</v>
      </c>
      <c r="B407" s="2">
        <v>0.29503472222222221</v>
      </c>
      <c r="C407" s="2">
        <v>0.68929398148148147</v>
      </c>
      <c r="D407" s="6">
        <v>5.2</v>
      </c>
      <c r="E407" s="6">
        <v>97.8</v>
      </c>
    </row>
    <row r="408" spans="1:5" x14ac:dyDescent="0.25">
      <c r="A408" s="1">
        <v>42411</v>
      </c>
      <c r="B408" s="2">
        <v>0.29366898148148146</v>
      </c>
      <c r="C408" s="2">
        <v>0.69068287037037035</v>
      </c>
      <c r="D408" s="6">
        <v>1.1000000000000001</v>
      </c>
      <c r="E408" s="6">
        <v>95.6</v>
      </c>
    </row>
    <row r="409" spans="1:5" x14ac:dyDescent="0.25">
      <c r="A409" s="1">
        <v>42412</v>
      </c>
      <c r="B409" s="2">
        <v>0.29228009259259258</v>
      </c>
      <c r="C409" s="2">
        <v>0.69207175925925923</v>
      </c>
      <c r="D409" s="6" t="s">
        <v>7</v>
      </c>
      <c r="E409" s="6">
        <v>92.5</v>
      </c>
    </row>
    <row r="410" spans="1:5" x14ac:dyDescent="0.25">
      <c r="A410" s="1">
        <v>42413</v>
      </c>
      <c r="B410" s="2">
        <v>0.29087962962962965</v>
      </c>
      <c r="C410" s="2">
        <v>0.69347222222222227</v>
      </c>
      <c r="D410" s="6">
        <v>0.9</v>
      </c>
      <c r="E410" s="6">
        <v>93.1</v>
      </c>
    </row>
    <row r="411" spans="1:5" x14ac:dyDescent="0.25">
      <c r="A411" s="1">
        <v>42414</v>
      </c>
      <c r="B411" s="2">
        <v>0.28945601851851854</v>
      </c>
      <c r="C411" s="2">
        <v>0.69486111111111115</v>
      </c>
      <c r="D411" s="6">
        <v>1.6</v>
      </c>
      <c r="E411" s="6">
        <v>89.4</v>
      </c>
    </row>
    <row r="412" spans="1:5" x14ac:dyDescent="0.25">
      <c r="A412" s="1">
        <v>42415</v>
      </c>
      <c r="B412" s="2">
        <v>0.28802083333333334</v>
      </c>
      <c r="C412" s="2">
        <v>0.69625000000000004</v>
      </c>
      <c r="D412" s="6">
        <v>3.4</v>
      </c>
      <c r="E412" s="6">
        <v>78.400000000000006</v>
      </c>
    </row>
    <row r="413" spans="1:5" x14ac:dyDescent="0.25">
      <c r="A413" s="1">
        <v>42416</v>
      </c>
      <c r="B413" s="2">
        <v>0.28657407407407409</v>
      </c>
      <c r="C413" s="2">
        <v>0.69763888888888892</v>
      </c>
      <c r="D413" s="6">
        <v>1.4</v>
      </c>
      <c r="E413" s="6">
        <v>73.8</v>
      </c>
    </row>
    <row r="414" spans="1:5" x14ac:dyDescent="0.25">
      <c r="A414" s="1">
        <v>42417</v>
      </c>
      <c r="B414" s="2">
        <v>0.28510416666666666</v>
      </c>
      <c r="C414" s="2">
        <v>0.6990277777777778</v>
      </c>
      <c r="D414" s="6">
        <v>-1.3</v>
      </c>
      <c r="E414" s="6">
        <v>21.4</v>
      </c>
    </row>
    <row r="415" spans="1:5" x14ac:dyDescent="0.25">
      <c r="A415" s="1">
        <v>42418</v>
      </c>
      <c r="B415" s="2">
        <v>0.28362268518518519</v>
      </c>
      <c r="C415" s="2">
        <v>0.70040509259259254</v>
      </c>
      <c r="D415" s="6">
        <v>2.6</v>
      </c>
      <c r="E415" s="6">
        <v>92.9</v>
      </c>
    </row>
    <row r="416" spans="1:5" x14ac:dyDescent="0.25">
      <c r="A416" s="1">
        <v>42419</v>
      </c>
      <c r="B416" s="2">
        <v>0.28212962962962962</v>
      </c>
      <c r="C416" s="2">
        <v>0.70179398148148153</v>
      </c>
      <c r="D416" s="6" t="s">
        <v>11</v>
      </c>
      <c r="E416" s="6">
        <v>97.4</v>
      </c>
    </row>
    <row r="417" spans="1:5" x14ac:dyDescent="0.25">
      <c r="A417" s="1">
        <v>42420</v>
      </c>
      <c r="B417" s="2">
        <v>0.28062500000000001</v>
      </c>
      <c r="C417" s="2">
        <v>0.70317129629629627</v>
      </c>
      <c r="D417" s="6">
        <v>0.4</v>
      </c>
      <c r="E417" s="6" t="s">
        <v>44</v>
      </c>
    </row>
    <row r="418" spans="1:5" x14ac:dyDescent="0.25">
      <c r="A418" s="1">
        <v>42421</v>
      </c>
      <c r="B418" s="2">
        <v>0.27909722222222222</v>
      </c>
      <c r="C418" s="2">
        <v>0.70454861111111111</v>
      </c>
      <c r="D418" s="6">
        <v>2.2000000000000002</v>
      </c>
      <c r="E418" s="6">
        <v>89.2</v>
      </c>
    </row>
    <row r="419" spans="1:5" x14ac:dyDescent="0.25">
      <c r="A419" s="1">
        <v>42422</v>
      </c>
      <c r="B419" s="2">
        <v>0.27756944444444442</v>
      </c>
      <c r="C419" s="2">
        <v>0.70591435185185181</v>
      </c>
      <c r="D419" s="6">
        <v>4.5999999999999996</v>
      </c>
      <c r="E419" s="6">
        <v>93.8</v>
      </c>
    </row>
    <row r="420" spans="1:5" x14ac:dyDescent="0.25">
      <c r="A420" s="1">
        <v>42423</v>
      </c>
      <c r="B420" s="2">
        <v>0.2760185185185185</v>
      </c>
      <c r="C420" s="2">
        <v>0.70729166666666665</v>
      </c>
      <c r="D420" s="6">
        <v>3.3</v>
      </c>
      <c r="E420" s="6">
        <v>78.7</v>
      </c>
    </row>
    <row r="421" spans="1:5" x14ac:dyDescent="0.25">
      <c r="A421" s="1">
        <v>42424</v>
      </c>
      <c r="B421" s="2">
        <v>0.27446759259259257</v>
      </c>
      <c r="C421" s="2">
        <v>0.70865740740740746</v>
      </c>
      <c r="D421" s="6">
        <v>1.8</v>
      </c>
      <c r="E421" s="6">
        <v>87.7</v>
      </c>
    </row>
    <row r="422" spans="1:5" x14ac:dyDescent="0.25">
      <c r="A422" s="1">
        <v>42425</v>
      </c>
      <c r="B422" s="2">
        <v>0.2729050925925926</v>
      </c>
      <c r="C422" s="2">
        <v>0.71001157407407411</v>
      </c>
      <c r="D422" s="6">
        <v>0.1</v>
      </c>
      <c r="E422" s="6">
        <v>69.5</v>
      </c>
    </row>
    <row r="423" spans="1:5" x14ac:dyDescent="0.25">
      <c r="A423" s="1">
        <v>42426</v>
      </c>
      <c r="B423" s="2">
        <v>0.27131944444444445</v>
      </c>
      <c r="C423" s="2">
        <v>0.71137731481481481</v>
      </c>
      <c r="D423" s="6">
        <v>-0.6</v>
      </c>
      <c r="E423" s="6">
        <v>67.2</v>
      </c>
    </row>
    <row r="424" spans="1:5" x14ac:dyDescent="0.25">
      <c r="A424" s="1">
        <v>42427</v>
      </c>
      <c r="B424" s="2">
        <v>0.26973379629629629</v>
      </c>
      <c r="C424" s="2">
        <v>0.71273148148148147</v>
      </c>
      <c r="D424" s="6">
        <v>-0.9</v>
      </c>
      <c r="E424" s="6">
        <v>83.9</v>
      </c>
    </row>
    <row r="425" spans="1:5" x14ac:dyDescent="0.25">
      <c r="A425" s="1">
        <v>42428</v>
      </c>
      <c r="B425" s="2">
        <v>0.2681365740740741</v>
      </c>
      <c r="C425" s="2">
        <v>0.71408564814814812</v>
      </c>
      <c r="D425" s="6">
        <v>-0.7</v>
      </c>
      <c r="E425" s="6">
        <v>93.5</v>
      </c>
    </row>
    <row r="426" spans="1:5" x14ac:dyDescent="0.25">
      <c r="A426" s="1">
        <v>42429</v>
      </c>
      <c r="B426" s="2">
        <v>0.26653935185185185</v>
      </c>
      <c r="C426" s="2">
        <v>0.71543981481481478</v>
      </c>
      <c r="D426" s="6">
        <v>-0.8</v>
      </c>
      <c r="E426" s="6">
        <v>87.4</v>
      </c>
    </row>
    <row r="427" spans="1:5" x14ac:dyDescent="0.25">
      <c r="A427" s="1">
        <v>42430</v>
      </c>
      <c r="B427" s="2">
        <v>0.26491898148148146</v>
      </c>
      <c r="C427" s="2">
        <v>0.7167824074074074</v>
      </c>
      <c r="D427" s="6">
        <v>-0.3</v>
      </c>
      <c r="E427" s="6">
        <v>97.7</v>
      </c>
    </row>
    <row r="428" spans="1:5" x14ac:dyDescent="0.25">
      <c r="A428" s="1">
        <v>42431</v>
      </c>
      <c r="B428" s="2">
        <v>0.26329861111111114</v>
      </c>
      <c r="C428" s="2">
        <v>0.71812500000000001</v>
      </c>
      <c r="D428" s="6">
        <v>0.6</v>
      </c>
      <c r="E428" s="6">
        <v>94.7</v>
      </c>
    </row>
    <row r="429" spans="1:5" x14ac:dyDescent="0.25">
      <c r="A429" s="1">
        <v>42432</v>
      </c>
      <c r="B429" s="2">
        <v>0.26166666666666666</v>
      </c>
      <c r="C429" s="2">
        <v>0.71946759259259263</v>
      </c>
      <c r="D429" s="6">
        <v>2.7</v>
      </c>
      <c r="E429" s="6">
        <v>95.6</v>
      </c>
    </row>
    <row r="430" spans="1:5" x14ac:dyDescent="0.25">
      <c r="A430" s="1">
        <v>42433</v>
      </c>
      <c r="B430" s="2">
        <v>0.26003472222222224</v>
      </c>
      <c r="C430" s="2">
        <v>0.7207986111111111</v>
      </c>
      <c r="D430" s="6">
        <v>0.9</v>
      </c>
      <c r="E430" s="6">
        <v>92.2</v>
      </c>
    </row>
    <row r="431" spans="1:5" x14ac:dyDescent="0.25">
      <c r="A431" s="1">
        <v>42434</v>
      </c>
      <c r="B431" s="2">
        <v>0.25839120370370372</v>
      </c>
      <c r="C431" s="2">
        <v>0.72212962962962968</v>
      </c>
      <c r="D431" s="6">
        <v>0.7</v>
      </c>
      <c r="E431" s="6">
        <v>95.5</v>
      </c>
    </row>
    <row r="432" spans="1:5" x14ac:dyDescent="0.25">
      <c r="A432" s="1">
        <v>42435</v>
      </c>
      <c r="B432" s="2">
        <v>0.2567476851851852</v>
      </c>
      <c r="C432" s="2">
        <v>0.72346064814814814</v>
      </c>
      <c r="D432" s="6">
        <v>3.4</v>
      </c>
      <c r="E432" s="6">
        <v>97.4</v>
      </c>
    </row>
    <row r="433" spans="1:5" x14ac:dyDescent="0.25">
      <c r="A433" s="1">
        <v>42436</v>
      </c>
      <c r="B433" s="2">
        <v>0.2550810185185185</v>
      </c>
      <c r="C433" s="2">
        <v>0.72479166666666661</v>
      </c>
      <c r="D433" s="6">
        <v>4.0999999999999996</v>
      </c>
      <c r="E433" s="6">
        <v>81.400000000000006</v>
      </c>
    </row>
    <row r="434" spans="1:5" x14ac:dyDescent="0.25">
      <c r="A434" s="1">
        <v>42437</v>
      </c>
      <c r="B434" s="2">
        <v>0.25342592592592594</v>
      </c>
      <c r="C434" s="2">
        <v>0.72611111111111115</v>
      </c>
      <c r="D434" s="6" t="s">
        <v>39</v>
      </c>
      <c r="E434" s="6">
        <v>89.1</v>
      </c>
    </row>
    <row r="435" spans="1:5" x14ac:dyDescent="0.25">
      <c r="A435" s="1">
        <v>42438</v>
      </c>
      <c r="B435" s="2">
        <v>0.25175925925925924</v>
      </c>
      <c r="C435" s="2">
        <v>0.72743055555555558</v>
      </c>
      <c r="D435" s="6" t="s">
        <v>18</v>
      </c>
      <c r="E435" s="6">
        <v>71.3</v>
      </c>
    </row>
    <row r="436" spans="1:5" x14ac:dyDescent="0.25">
      <c r="A436" s="1">
        <v>42439</v>
      </c>
      <c r="B436" s="2">
        <v>0.25009259259259259</v>
      </c>
      <c r="C436" s="2">
        <v>0.72875000000000001</v>
      </c>
      <c r="D436" s="6">
        <v>3.3</v>
      </c>
      <c r="E436" s="6">
        <v>97.7</v>
      </c>
    </row>
    <row r="437" spans="1:5" x14ac:dyDescent="0.25">
      <c r="A437" s="1">
        <v>42440</v>
      </c>
      <c r="B437" s="2">
        <v>0.24841435185185184</v>
      </c>
      <c r="C437" s="2">
        <v>0.73006944444444444</v>
      </c>
      <c r="D437" s="6">
        <v>2.7</v>
      </c>
      <c r="E437" s="6">
        <v>97.6</v>
      </c>
    </row>
    <row r="438" spans="1:5" x14ac:dyDescent="0.25">
      <c r="A438" s="1">
        <v>42441</v>
      </c>
      <c r="B438" s="2">
        <v>0.2467361111111111</v>
      </c>
      <c r="C438" s="2">
        <v>0.73137731481481483</v>
      </c>
      <c r="D438" s="6">
        <v>2.2999999999999998</v>
      </c>
      <c r="E438" s="6">
        <v>97.6</v>
      </c>
    </row>
    <row r="439" spans="1:5" x14ac:dyDescent="0.25">
      <c r="A439" s="1">
        <v>42442</v>
      </c>
      <c r="B439" s="2">
        <v>0.24504629629629629</v>
      </c>
      <c r="C439" s="2">
        <v>0.73268518518518522</v>
      </c>
      <c r="D439" s="6">
        <v>2.7</v>
      </c>
      <c r="E439" s="6" t="s">
        <v>45</v>
      </c>
    </row>
    <row r="440" spans="1:5" x14ac:dyDescent="0.25">
      <c r="A440" s="1">
        <v>42443</v>
      </c>
      <c r="B440" s="2">
        <v>0.24335648148148148</v>
      </c>
      <c r="C440" s="2">
        <v>0.73399305555555561</v>
      </c>
      <c r="D440" s="6">
        <v>0.1</v>
      </c>
      <c r="E440" s="6">
        <v>73.3</v>
      </c>
    </row>
    <row r="441" spans="1:5" x14ac:dyDescent="0.25">
      <c r="A441" s="1">
        <v>42444</v>
      </c>
      <c r="B441" s="2">
        <v>0.24166666666666667</v>
      </c>
      <c r="C441" s="2">
        <v>0.73530092592592589</v>
      </c>
      <c r="D441" s="6">
        <v>1.5</v>
      </c>
      <c r="E441" s="6">
        <v>84.8</v>
      </c>
    </row>
    <row r="442" spans="1:5" x14ac:dyDescent="0.25">
      <c r="A442" s="1">
        <v>42445</v>
      </c>
      <c r="B442" s="2">
        <v>0.23997685185185186</v>
      </c>
      <c r="C442" s="2">
        <v>0.73659722222222224</v>
      </c>
      <c r="D442" s="6">
        <v>0.5</v>
      </c>
      <c r="E442" s="6">
        <v>38.799999999999997</v>
      </c>
    </row>
    <row r="443" spans="1:5" x14ac:dyDescent="0.25">
      <c r="A443" s="1">
        <v>42446</v>
      </c>
      <c r="B443" s="2">
        <v>0.23827546296296295</v>
      </c>
      <c r="C443" s="2">
        <v>0.73789351851851848</v>
      </c>
      <c r="D443" s="6">
        <v>2.4</v>
      </c>
      <c r="E443" s="6">
        <v>84.9</v>
      </c>
    </row>
    <row r="444" spans="1:5" x14ac:dyDescent="0.25">
      <c r="A444" s="1">
        <v>42447</v>
      </c>
      <c r="B444" s="2">
        <v>0.23658564814814814</v>
      </c>
      <c r="C444" s="2">
        <v>0.73918981481481483</v>
      </c>
      <c r="D444" s="6">
        <v>3.6</v>
      </c>
      <c r="E444" s="6">
        <v>76.7</v>
      </c>
    </row>
    <row r="445" spans="1:5" x14ac:dyDescent="0.25">
      <c r="A445" s="1">
        <v>42448</v>
      </c>
      <c r="B445" s="2">
        <v>0.23488425925925926</v>
      </c>
      <c r="C445" s="2">
        <v>0.74048611111111107</v>
      </c>
      <c r="D445" s="6">
        <v>-1.1000000000000001</v>
      </c>
      <c r="E445" s="6">
        <v>77.099999999999994</v>
      </c>
    </row>
    <row r="446" spans="1:5" x14ac:dyDescent="0.25">
      <c r="A446" s="1">
        <v>42449</v>
      </c>
      <c r="B446" s="2">
        <v>0.23318287037037036</v>
      </c>
      <c r="C446" s="2">
        <v>0.74178240740740742</v>
      </c>
      <c r="D446" s="6">
        <v>3.8</v>
      </c>
      <c r="E446" s="6" t="s">
        <v>46</v>
      </c>
    </row>
    <row r="447" spans="1:5" x14ac:dyDescent="0.25">
      <c r="A447" s="1">
        <v>42450</v>
      </c>
      <c r="B447" s="2">
        <v>0.23148148148148148</v>
      </c>
      <c r="C447" s="2">
        <v>0.74307870370370366</v>
      </c>
      <c r="D447" s="6">
        <v>4.9000000000000004</v>
      </c>
      <c r="E447" s="6">
        <v>83.1</v>
      </c>
    </row>
    <row r="448" spans="1:5" x14ac:dyDescent="0.25">
      <c r="A448" s="1">
        <v>42451</v>
      </c>
      <c r="B448" s="2">
        <v>0.22978009259259261</v>
      </c>
      <c r="C448" s="2">
        <v>0.74436342592592597</v>
      </c>
      <c r="D448" s="6">
        <v>2.2000000000000002</v>
      </c>
      <c r="E448" s="6">
        <v>73.400000000000006</v>
      </c>
    </row>
    <row r="449" spans="1:5" x14ac:dyDescent="0.25">
      <c r="A449" s="1">
        <v>42452</v>
      </c>
      <c r="B449" s="2">
        <v>0.2280787037037037</v>
      </c>
      <c r="C449" s="2">
        <v>0.74565972222222221</v>
      </c>
      <c r="D449" s="6">
        <v>1.1000000000000001</v>
      </c>
      <c r="E449" s="6" t="s">
        <v>22</v>
      </c>
    </row>
    <row r="450" spans="1:5" x14ac:dyDescent="0.25">
      <c r="A450" s="1">
        <v>42453</v>
      </c>
      <c r="B450" s="2">
        <v>0.22637731481481482</v>
      </c>
      <c r="C450" s="2">
        <v>0.74694444444444441</v>
      </c>
      <c r="D450" s="6">
        <v>0.6</v>
      </c>
      <c r="E450" s="6">
        <v>7.7</v>
      </c>
    </row>
    <row r="451" spans="1:5" x14ac:dyDescent="0.25">
      <c r="A451" s="1">
        <v>42454</v>
      </c>
      <c r="B451" s="2">
        <v>0.22467592592592592</v>
      </c>
      <c r="C451" s="2">
        <v>0.74822916666666661</v>
      </c>
      <c r="D451" s="6">
        <v>3.4</v>
      </c>
      <c r="E451" s="6">
        <v>79.5</v>
      </c>
    </row>
    <row r="452" spans="1:5" x14ac:dyDescent="0.25">
      <c r="A452" s="1">
        <v>42455</v>
      </c>
      <c r="B452" s="2">
        <v>0.22297453703703704</v>
      </c>
      <c r="C452" s="2">
        <v>0.74951388888888892</v>
      </c>
      <c r="D452" s="6" t="s">
        <v>39</v>
      </c>
      <c r="E452" s="6">
        <v>92.8</v>
      </c>
    </row>
    <row r="453" spans="1:5" x14ac:dyDescent="0.25">
      <c r="A453" s="1">
        <v>42456</v>
      </c>
      <c r="B453" s="2">
        <v>0.26293981481481482</v>
      </c>
      <c r="C453" s="2">
        <v>0.79246527777777775</v>
      </c>
      <c r="D453" s="6" t="s">
        <v>39</v>
      </c>
      <c r="E453" s="6">
        <v>21.4</v>
      </c>
    </row>
    <row r="454" spans="1:5" x14ac:dyDescent="0.25">
      <c r="A454" s="1">
        <v>42457</v>
      </c>
      <c r="B454" s="2">
        <v>0.26123842592592594</v>
      </c>
      <c r="C454" s="2">
        <v>0.79374999999999996</v>
      </c>
      <c r="D454" s="6">
        <v>6.6</v>
      </c>
      <c r="E454" s="6">
        <v>5.3</v>
      </c>
    </row>
    <row r="455" spans="1:5" x14ac:dyDescent="0.25">
      <c r="A455" s="1">
        <v>42458</v>
      </c>
      <c r="B455" s="2">
        <v>0.25953703703703701</v>
      </c>
      <c r="C455" s="2">
        <v>0.79503472222222227</v>
      </c>
      <c r="D455" s="6">
        <v>6.4</v>
      </c>
      <c r="E455" s="6">
        <v>76.2</v>
      </c>
    </row>
    <row r="456" spans="1:5" x14ac:dyDescent="0.25">
      <c r="A456" s="1">
        <v>42459</v>
      </c>
      <c r="B456" s="2">
        <v>0.25784722222222223</v>
      </c>
      <c r="C456" s="2">
        <v>0.79631944444444447</v>
      </c>
      <c r="D456" s="6">
        <v>5.9</v>
      </c>
      <c r="E456" s="6">
        <v>91.4</v>
      </c>
    </row>
    <row r="457" spans="1:5" x14ac:dyDescent="0.25">
      <c r="A457" s="1">
        <v>42460</v>
      </c>
      <c r="B457" s="2">
        <v>0.25615740740740739</v>
      </c>
      <c r="C457" s="2">
        <v>0.79760416666666667</v>
      </c>
      <c r="D457" s="6">
        <v>5.6</v>
      </c>
      <c r="E457" s="6">
        <v>64.5</v>
      </c>
    </row>
    <row r="458" spans="1:5" x14ac:dyDescent="0.25">
      <c r="A458" s="1">
        <v>42461</v>
      </c>
      <c r="B458" s="2">
        <v>0.25446759259259261</v>
      </c>
      <c r="C458" s="2">
        <v>0.79888888888888887</v>
      </c>
      <c r="D458" s="6">
        <v>3.9</v>
      </c>
      <c r="E458" s="6">
        <v>85.8</v>
      </c>
    </row>
    <row r="459" spans="1:5" x14ac:dyDescent="0.25">
      <c r="A459" s="1">
        <v>42462</v>
      </c>
      <c r="B459" s="2">
        <v>0.25277777777777777</v>
      </c>
      <c r="C459" s="2">
        <v>0.80016203703703703</v>
      </c>
      <c r="D459" s="6">
        <v>5.7</v>
      </c>
      <c r="E459" s="6">
        <v>47.3</v>
      </c>
    </row>
    <row r="460" spans="1:5" x14ac:dyDescent="0.25">
      <c r="A460" s="1">
        <v>42463</v>
      </c>
      <c r="B460" s="2">
        <v>0.25108796296296299</v>
      </c>
      <c r="C460" s="2">
        <v>0.80144675925925923</v>
      </c>
      <c r="D460" s="6">
        <v>7.8</v>
      </c>
      <c r="E460" s="6">
        <v>63.9</v>
      </c>
    </row>
    <row r="461" spans="1:5" x14ac:dyDescent="0.25">
      <c r="A461" s="1">
        <v>42464</v>
      </c>
      <c r="B461" s="2">
        <v>0.24940972222222221</v>
      </c>
      <c r="C461" s="2">
        <v>0.80273148148148143</v>
      </c>
      <c r="D461" s="6">
        <v>10.4</v>
      </c>
      <c r="E461" s="6">
        <v>53.9</v>
      </c>
    </row>
    <row r="462" spans="1:5" x14ac:dyDescent="0.25">
      <c r="A462" s="1">
        <v>42465</v>
      </c>
      <c r="B462" s="2">
        <v>0.24774305555555556</v>
      </c>
      <c r="C462" s="2">
        <v>0.8040046296296296</v>
      </c>
      <c r="D462" s="6">
        <v>12.9</v>
      </c>
      <c r="E462" s="6">
        <v>57.5</v>
      </c>
    </row>
    <row r="463" spans="1:5" x14ac:dyDescent="0.25">
      <c r="A463" s="1">
        <v>42466</v>
      </c>
      <c r="B463" s="2">
        <v>0.24606481481481482</v>
      </c>
      <c r="C463" s="2">
        <v>0.8052893518518518</v>
      </c>
      <c r="D463" s="6">
        <v>9.6999999999999993</v>
      </c>
      <c r="E463" s="6">
        <v>53.7</v>
      </c>
    </row>
    <row r="464" spans="1:5" x14ac:dyDescent="0.25">
      <c r="A464" s="1">
        <v>42467</v>
      </c>
      <c r="B464" s="2">
        <v>0.24439814814814814</v>
      </c>
      <c r="C464" s="2">
        <v>0.80657407407407411</v>
      </c>
      <c r="D464" s="6">
        <v>10.6</v>
      </c>
      <c r="E464" s="6">
        <v>43.6</v>
      </c>
    </row>
    <row r="465" spans="1:5" x14ac:dyDescent="0.25">
      <c r="A465" s="1">
        <v>42468</v>
      </c>
      <c r="B465" s="2">
        <v>0.24274305555555556</v>
      </c>
      <c r="C465" s="2">
        <v>0.80784722222222227</v>
      </c>
      <c r="D465" s="6">
        <v>9.8000000000000007</v>
      </c>
      <c r="E465" s="6">
        <v>71.8</v>
      </c>
    </row>
    <row r="466" spans="1:5" x14ac:dyDescent="0.25">
      <c r="A466" s="1">
        <v>42469</v>
      </c>
      <c r="B466" s="2">
        <v>0.24108796296296298</v>
      </c>
      <c r="C466" s="2">
        <v>0.80913194444444447</v>
      </c>
      <c r="D466" s="6">
        <v>8.9</v>
      </c>
      <c r="E466" s="6">
        <v>93.5</v>
      </c>
    </row>
    <row r="467" spans="1:5" x14ac:dyDescent="0.25">
      <c r="A467" s="1">
        <v>42470</v>
      </c>
      <c r="B467" s="2">
        <v>0.23943287037037037</v>
      </c>
      <c r="C467" s="2">
        <v>0.81041666666666667</v>
      </c>
      <c r="D467" s="6">
        <v>9.1999999999999993</v>
      </c>
      <c r="E467" s="6">
        <v>93.9</v>
      </c>
    </row>
    <row r="468" spans="1:5" x14ac:dyDescent="0.25">
      <c r="A468" s="1">
        <v>42471</v>
      </c>
      <c r="B468" s="2">
        <v>0.23778935185185185</v>
      </c>
      <c r="C468" s="2">
        <v>0.81170138888888888</v>
      </c>
      <c r="D468" s="6">
        <v>9.6</v>
      </c>
      <c r="E468" s="6">
        <v>87.3</v>
      </c>
    </row>
    <row r="469" spans="1:5" x14ac:dyDescent="0.25">
      <c r="A469" s="1">
        <v>42472</v>
      </c>
      <c r="B469" s="2">
        <v>0.2361574074074074</v>
      </c>
      <c r="C469" s="2">
        <v>0.81297453703703704</v>
      </c>
      <c r="D469" s="6">
        <v>10.3</v>
      </c>
      <c r="E469" s="6">
        <v>92.5</v>
      </c>
    </row>
    <row r="470" spans="1:5" x14ac:dyDescent="0.25">
      <c r="A470" s="1">
        <v>42473</v>
      </c>
      <c r="B470" s="2">
        <v>0.23452546296296295</v>
      </c>
      <c r="C470" s="2">
        <v>0.81425925925925924</v>
      </c>
      <c r="D470" s="6">
        <v>10.4</v>
      </c>
      <c r="E470" s="6">
        <v>92.2</v>
      </c>
    </row>
    <row r="471" spans="1:5" x14ac:dyDescent="0.25">
      <c r="A471" s="1">
        <v>42474</v>
      </c>
      <c r="B471" s="2">
        <v>0.23290509259259259</v>
      </c>
      <c r="C471" s="2">
        <v>0.81554398148148144</v>
      </c>
      <c r="D471" s="6">
        <v>8.6999999999999993</v>
      </c>
      <c r="E471" s="6">
        <v>73.7</v>
      </c>
    </row>
    <row r="472" spans="1:5" x14ac:dyDescent="0.25">
      <c r="A472" s="1">
        <v>42475</v>
      </c>
      <c r="B472" s="2">
        <v>0.23129629629629631</v>
      </c>
      <c r="C472" s="2">
        <v>0.8168171296296296</v>
      </c>
      <c r="D472" s="6">
        <v>6.9</v>
      </c>
      <c r="E472" s="6" t="s">
        <v>47</v>
      </c>
    </row>
    <row r="473" spans="1:5" x14ac:dyDescent="0.25">
      <c r="A473" s="1">
        <v>42476</v>
      </c>
      <c r="B473" s="2">
        <v>0.22968749999999999</v>
      </c>
      <c r="C473" s="2">
        <v>0.8181018518518518</v>
      </c>
      <c r="D473" s="6">
        <v>11.2</v>
      </c>
      <c r="E473" s="6">
        <v>79.2</v>
      </c>
    </row>
    <row r="474" spans="1:5" x14ac:dyDescent="0.25">
      <c r="A474" s="1">
        <v>42477</v>
      </c>
      <c r="B474" s="2">
        <v>0.22809027777777777</v>
      </c>
      <c r="C474" s="2">
        <v>0.81938657407407411</v>
      </c>
      <c r="D474" s="6">
        <v>9.6</v>
      </c>
      <c r="E474" s="6">
        <v>85.3</v>
      </c>
    </row>
    <row r="475" spans="1:5" x14ac:dyDescent="0.25">
      <c r="A475" s="1">
        <v>42478</v>
      </c>
      <c r="B475" s="2">
        <v>0.22650462962962964</v>
      </c>
      <c r="C475" s="2">
        <v>0.82065972222222228</v>
      </c>
      <c r="D475" s="6">
        <v>8.3000000000000007</v>
      </c>
      <c r="E475" s="6">
        <v>76.2</v>
      </c>
    </row>
    <row r="476" spans="1:5" x14ac:dyDescent="0.25">
      <c r="A476" s="1">
        <v>42479</v>
      </c>
      <c r="B476" s="2">
        <v>0.22493055555555555</v>
      </c>
      <c r="C476" s="2">
        <v>0.82194444444444448</v>
      </c>
      <c r="D476" s="6">
        <v>7.5</v>
      </c>
      <c r="E476" s="6">
        <v>81.3</v>
      </c>
    </row>
    <row r="477" spans="1:5" x14ac:dyDescent="0.25">
      <c r="A477" s="1">
        <v>42480</v>
      </c>
      <c r="B477" s="2">
        <v>0.22335648148148149</v>
      </c>
      <c r="C477" s="2">
        <v>0.82321759259259264</v>
      </c>
      <c r="D477" s="6">
        <v>6.7</v>
      </c>
      <c r="E477" s="6">
        <v>46.2</v>
      </c>
    </row>
    <row r="478" spans="1:5" x14ac:dyDescent="0.25">
      <c r="A478" s="1">
        <v>42481</v>
      </c>
      <c r="B478" s="2">
        <v>0.22180555555555556</v>
      </c>
      <c r="C478" s="2">
        <v>0.82450231481481484</v>
      </c>
      <c r="D478" s="6">
        <v>7.7</v>
      </c>
      <c r="E478" s="6">
        <v>27.7</v>
      </c>
    </row>
    <row r="479" spans="1:5" x14ac:dyDescent="0.25">
      <c r="A479" s="1">
        <v>42482</v>
      </c>
      <c r="B479" s="2">
        <v>0.22025462962962963</v>
      </c>
      <c r="C479" s="2">
        <v>0.825775462962963</v>
      </c>
      <c r="D479" s="6">
        <v>6.8</v>
      </c>
      <c r="E479" s="6">
        <v>64.2</v>
      </c>
    </row>
    <row r="480" spans="1:5" x14ac:dyDescent="0.25">
      <c r="A480" s="1">
        <v>42483</v>
      </c>
      <c r="B480" s="2">
        <v>0.21872685185185184</v>
      </c>
      <c r="C480" s="2">
        <v>0.82704861111111116</v>
      </c>
      <c r="D480" s="6">
        <v>6.3</v>
      </c>
      <c r="E480" s="6" t="s">
        <v>10</v>
      </c>
    </row>
    <row r="481" spans="1:5" x14ac:dyDescent="0.25">
      <c r="A481" s="1">
        <v>42484</v>
      </c>
      <c r="B481" s="2">
        <v>0.21719907407407407</v>
      </c>
      <c r="C481" s="2">
        <v>0.82833333333333337</v>
      </c>
      <c r="D481" s="6">
        <v>5.6</v>
      </c>
      <c r="E481" s="6">
        <v>74.3</v>
      </c>
    </row>
    <row r="482" spans="1:5" x14ac:dyDescent="0.25">
      <c r="A482" s="1">
        <v>42485</v>
      </c>
      <c r="B482" s="2">
        <v>0.21569444444444444</v>
      </c>
      <c r="C482" s="2">
        <v>0.82960648148148153</v>
      </c>
      <c r="D482" s="6">
        <v>4.5999999999999996</v>
      </c>
      <c r="E482" s="6" t="s">
        <v>48</v>
      </c>
    </row>
    <row r="483" spans="1:5" x14ac:dyDescent="0.25">
      <c r="A483" s="1">
        <v>42486</v>
      </c>
      <c r="B483" s="2">
        <v>0.21418981481481481</v>
      </c>
      <c r="C483" s="2">
        <v>0.83086805555555554</v>
      </c>
      <c r="D483" s="6">
        <v>6.3</v>
      </c>
      <c r="E483" s="6">
        <v>51.7</v>
      </c>
    </row>
    <row r="484" spans="1:5" x14ac:dyDescent="0.25">
      <c r="A484" s="1">
        <v>42487</v>
      </c>
      <c r="B484" s="2">
        <v>0.21270833333333333</v>
      </c>
      <c r="C484" s="2">
        <v>0.8321412037037037</v>
      </c>
      <c r="D484" s="6" t="s">
        <v>8</v>
      </c>
      <c r="E484" s="6">
        <v>86.9</v>
      </c>
    </row>
    <row r="485" spans="1:5" x14ac:dyDescent="0.25">
      <c r="A485" s="1">
        <v>42488</v>
      </c>
      <c r="B485" s="2">
        <v>0.21123842592592593</v>
      </c>
      <c r="C485" s="2">
        <v>0.83341435185185186</v>
      </c>
      <c r="D485" s="6">
        <v>5.9</v>
      </c>
      <c r="E485" s="6">
        <v>71.8</v>
      </c>
    </row>
    <row r="486" spans="1:5" x14ac:dyDescent="0.25">
      <c r="A486" s="1">
        <v>42489</v>
      </c>
      <c r="B486" s="2">
        <v>0.20979166666666665</v>
      </c>
      <c r="C486" s="2">
        <v>0.83467592592592588</v>
      </c>
      <c r="D486" s="6">
        <v>7.3</v>
      </c>
      <c r="E486" s="6">
        <v>41.8</v>
      </c>
    </row>
    <row r="487" spans="1:5" x14ac:dyDescent="0.25">
      <c r="A487" s="1">
        <v>42490</v>
      </c>
      <c r="B487" s="2">
        <v>0.20834490740740741</v>
      </c>
      <c r="C487" s="2">
        <v>0.8359375</v>
      </c>
      <c r="D487" s="6">
        <v>7.8</v>
      </c>
      <c r="E487" s="6">
        <v>47.4</v>
      </c>
    </row>
    <row r="488" spans="1:5" x14ac:dyDescent="0.25">
      <c r="A488" s="1">
        <v>42491</v>
      </c>
      <c r="B488" s="2">
        <v>0.2069212962962963</v>
      </c>
      <c r="C488" s="2">
        <v>0.83718749999999997</v>
      </c>
      <c r="D488" s="6">
        <v>9.5</v>
      </c>
      <c r="E488" s="6">
        <v>81.7</v>
      </c>
    </row>
    <row r="489" spans="1:5" x14ac:dyDescent="0.25">
      <c r="A489" s="1">
        <v>42492</v>
      </c>
      <c r="B489" s="2">
        <v>0.20550925925925925</v>
      </c>
      <c r="C489" s="2">
        <v>0.8384490740740741</v>
      </c>
      <c r="D489" s="6">
        <v>12.1</v>
      </c>
      <c r="E489" s="6" t="s">
        <v>32</v>
      </c>
    </row>
    <row r="490" spans="1:5" x14ac:dyDescent="0.25">
      <c r="A490" s="1">
        <v>42493</v>
      </c>
      <c r="B490" s="2">
        <v>0.20412037037037037</v>
      </c>
      <c r="C490" s="2">
        <v>0.83968750000000003</v>
      </c>
      <c r="D490" s="6">
        <v>13.4</v>
      </c>
      <c r="E490" s="6">
        <v>38.4</v>
      </c>
    </row>
    <row r="491" spans="1:5" x14ac:dyDescent="0.25">
      <c r="A491" s="1">
        <v>42494</v>
      </c>
      <c r="B491" s="2">
        <v>0.20274305555555555</v>
      </c>
      <c r="C491" s="2">
        <v>0.8409375</v>
      </c>
      <c r="D491" s="6">
        <v>13.9</v>
      </c>
      <c r="E491" s="6">
        <v>14.6</v>
      </c>
    </row>
    <row r="492" spans="1:5" x14ac:dyDescent="0.25">
      <c r="A492" s="1">
        <v>42495</v>
      </c>
      <c r="B492" s="2">
        <v>0.2013888888888889</v>
      </c>
      <c r="C492" s="2">
        <v>0.84217592592592594</v>
      </c>
      <c r="D492" s="6" t="s">
        <v>36</v>
      </c>
      <c r="E492" s="6">
        <v>16.8</v>
      </c>
    </row>
    <row r="493" spans="1:5" x14ac:dyDescent="0.25">
      <c r="A493" s="1">
        <v>42496</v>
      </c>
      <c r="B493" s="2">
        <v>0.20004629629629631</v>
      </c>
      <c r="C493" s="2">
        <v>0.84341435185185187</v>
      </c>
      <c r="D493" s="6">
        <v>14.6</v>
      </c>
      <c r="E493" s="6">
        <v>14.5</v>
      </c>
    </row>
    <row r="494" spans="1:5" x14ac:dyDescent="0.25">
      <c r="A494" s="1">
        <v>42497</v>
      </c>
      <c r="B494" s="2">
        <v>0.19872685185185185</v>
      </c>
      <c r="C494" s="2">
        <v>0.84464120370370366</v>
      </c>
      <c r="D494" s="6">
        <v>15.6</v>
      </c>
      <c r="E494" s="6">
        <v>12.3</v>
      </c>
    </row>
    <row r="495" spans="1:5" x14ac:dyDescent="0.25">
      <c r="A495" s="1">
        <v>42498</v>
      </c>
      <c r="B495" s="2">
        <v>0.19741898148148149</v>
      </c>
      <c r="C495" s="2">
        <v>0.84585648148148151</v>
      </c>
      <c r="D495" s="6">
        <v>17.2</v>
      </c>
      <c r="E495" s="6" t="s">
        <v>49</v>
      </c>
    </row>
    <row r="496" spans="1:5" x14ac:dyDescent="0.25">
      <c r="A496" s="1">
        <v>42499</v>
      </c>
      <c r="B496" s="2">
        <v>0.19614583333333332</v>
      </c>
      <c r="C496" s="2">
        <v>0.84707175925925926</v>
      </c>
      <c r="D496" s="6">
        <v>16.899999999999999</v>
      </c>
      <c r="E496" s="6">
        <v>24.2</v>
      </c>
    </row>
    <row r="497" spans="1:5" x14ac:dyDescent="0.25">
      <c r="A497" s="1">
        <v>42500</v>
      </c>
      <c r="B497" s="2">
        <v>0.19488425925925926</v>
      </c>
      <c r="C497" s="2">
        <v>0.84827546296296297</v>
      </c>
      <c r="D497" s="6">
        <v>17.2</v>
      </c>
      <c r="E497" s="6">
        <v>16.8</v>
      </c>
    </row>
    <row r="498" spans="1:5" x14ac:dyDescent="0.25">
      <c r="A498" s="1">
        <v>42501</v>
      </c>
      <c r="B498" s="2">
        <v>0.19364583333333332</v>
      </c>
      <c r="C498" s="2">
        <v>0.84946759259259264</v>
      </c>
      <c r="D498" s="6">
        <v>16.7</v>
      </c>
      <c r="E498" s="6" t="s">
        <v>50</v>
      </c>
    </row>
    <row r="499" spans="1:5" x14ac:dyDescent="0.25">
      <c r="A499" s="1">
        <v>42502</v>
      </c>
      <c r="B499" s="2">
        <v>0.19243055555555555</v>
      </c>
      <c r="C499" s="2">
        <v>0.85065972222222219</v>
      </c>
      <c r="D499" s="6">
        <v>16.2</v>
      </c>
      <c r="E499" s="6">
        <v>56.2</v>
      </c>
    </row>
    <row r="500" spans="1:5" x14ac:dyDescent="0.25">
      <c r="A500" s="1">
        <v>42503</v>
      </c>
      <c r="B500" s="2">
        <v>0.19122685185185184</v>
      </c>
      <c r="C500" s="2">
        <v>0.85182870370370367</v>
      </c>
      <c r="D500" s="6">
        <v>16.399999999999999</v>
      </c>
      <c r="E500" s="6">
        <v>78.400000000000006</v>
      </c>
    </row>
    <row r="501" spans="1:5" x14ac:dyDescent="0.25">
      <c r="A501" s="1">
        <v>42504</v>
      </c>
      <c r="B501" s="2">
        <v>0.19005787037037036</v>
      </c>
      <c r="C501" s="2">
        <v>0.85299768518518515</v>
      </c>
      <c r="D501" s="6">
        <v>13.4</v>
      </c>
      <c r="E501" s="6">
        <v>89.1</v>
      </c>
    </row>
    <row r="502" spans="1:5" x14ac:dyDescent="0.25">
      <c r="A502" s="1">
        <v>42505</v>
      </c>
      <c r="B502" s="2">
        <v>0.18891203703703704</v>
      </c>
      <c r="C502" s="2">
        <v>0.85415509259259259</v>
      </c>
      <c r="D502" s="6">
        <v>9.6</v>
      </c>
      <c r="E502" s="6">
        <v>56.7</v>
      </c>
    </row>
    <row r="503" spans="1:5" x14ac:dyDescent="0.25">
      <c r="A503" s="1">
        <v>42506</v>
      </c>
      <c r="B503" s="2">
        <v>0.18778935185185186</v>
      </c>
      <c r="C503" s="2">
        <v>0.85528935185185184</v>
      </c>
      <c r="D503" s="6" t="s">
        <v>21</v>
      </c>
      <c r="E503" s="6">
        <v>67.400000000000006</v>
      </c>
    </row>
    <row r="504" spans="1:5" x14ac:dyDescent="0.25">
      <c r="A504" s="1">
        <v>42507</v>
      </c>
      <c r="B504" s="2">
        <v>0.18668981481481481</v>
      </c>
      <c r="C504" s="2">
        <v>0.85642361111111109</v>
      </c>
      <c r="D504" s="6">
        <v>7.5</v>
      </c>
      <c r="E504" s="6">
        <v>81.5</v>
      </c>
    </row>
    <row r="505" spans="1:5" x14ac:dyDescent="0.25">
      <c r="A505" s="1">
        <v>42508</v>
      </c>
      <c r="B505" s="2">
        <v>0.18562500000000001</v>
      </c>
      <c r="C505" s="2">
        <v>0.85753472222222227</v>
      </c>
      <c r="D505" s="6">
        <v>8.9</v>
      </c>
      <c r="E505" s="6">
        <v>61.6</v>
      </c>
    </row>
    <row r="506" spans="1:5" x14ac:dyDescent="0.25">
      <c r="A506" s="1">
        <v>42509</v>
      </c>
      <c r="B506" s="2">
        <v>0.18458333333333332</v>
      </c>
      <c r="C506" s="2">
        <v>0.85864583333333333</v>
      </c>
      <c r="D506" s="6">
        <v>11.6</v>
      </c>
      <c r="E506" s="6">
        <v>25.8</v>
      </c>
    </row>
    <row r="507" spans="1:5" x14ac:dyDescent="0.25">
      <c r="A507" s="1">
        <v>42510</v>
      </c>
      <c r="B507" s="2">
        <v>0.18356481481481482</v>
      </c>
      <c r="C507" s="2">
        <v>0.85972222222222228</v>
      </c>
      <c r="D507" s="6">
        <v>13.9</v>
      </c>
      <c r="E507" s="6" t="s">
        <v>51</v>
      </c>
    </row>
    <row r="508" spans="1:5" x14ac:dyDescent="0.25">
      <c r="A508" s="1">
        <v>42511</v>
      </c>
      <c r="B508" s="2">
        <v>0.18256944444444445</v>
      </c>
      <c r="C508" s="2">
        <v>0.86079861111111111</v>
      </c>
      <c r="D508" s="6">
        <v>14.3</v>
      </c>
      <c r="E508" s="6">
        <v>39.6</v>
      </c>
    </row>
    <row r="509" spans="1:5" x14ac:dyDescent="0.25">
      <c r="A509" s="1">
        <v>42512</v>
      </c>
      <c r="B509" s="2">
        <v>0.18160879629629631</v>
      </c>
      <c r="C509" s="2">
        <v>0.86185185185185187</v>
      </c>
      <c r="D509" s="6">
        <v>16.7</v>
      </c>
      <c r="E509" s="6">
        <v>35.799999999999997</v>
      </c>
    </row>
    <row r="510" spans="1:5" x14ac:dyDescent="0.25">
      <c r="A510" s="1">
        <v>42513</v>
      </c>
      <c r="B510" s="2">
        <v>0.18068287037037037</v>
      </c>
      <c r="C510" s="2">
        <v>0.86288194444444444</v>
      </c>
      <c r="D510" s="6">
        <v>18.899999999999999</v>
      </c>
      <c r="E510" s="6" t="s">
        <v>37</v>
      </c>
    </row>
    <row r="511" spans="1:5" x14ac:dyDescent="0.25">
      <c r="A511" s="1">
        <v>42514</v>
      </c>
      <c r="B511" s="2">
        <v>0.17978009259259259</v>
      </c>
      <c r="C511" s="2">
        <v>0.86390046296296297</v>
      </c>
      <c r="D511" s="6">
        <v>18.600000000000001</v>
      </c>
      <c r="E511" s="6">
        <v>4.3</v>
      </c>
    </row>
    <row r="512" spans="1:5" x14ac:dyDescent="0.25">
      <c r="A512" s="1">
        <v>42515</v>
      </c>
      <c r="B512" s="2">
        <v>0.17891203703703704</v>
      </c>
      <c r="C512" s="2">
        <v>0.86489583333333331</v>
      </c>
      <c r="D512" s="6">
        <v>17.8</v>
      </c>
      <c r="E512" s="6" t="s">
        <v>52</v>
      </c>
    </row>
    <row r="513" spans="1:5" x14ac:dyDescent="0.25">
      <c r="A513" s="1">
        <v>42516</v>
      </c>
      <c r="B513" s="2">
        <v>0.17806712962962962</v>
      </c>
      <c r="C513" s="2">
        <v>0.86586805555555557</v>
      </c>
      <c r="D513" s="6" t="s">
        <v>36</v>
      </c>
      <c r="E513" s="6">
        <v>46.1</v>
      </c>
    </row>
    <row r="514" spans="1:5" x14ac:dyDescent="0.25">
      <c r="A514" s="1">
        <v>42517</v>
      </c>
      <c r="B514" s="2">
        <v>0.17725694444444445</v>
      </c>
      <c r="C514" s="2">
        <v>0.86681712962962965</v>
      </c>
      <c r="D514" s="6">
        <v>15.1</v>
      </c>
      <c r="E514" s="6">
        <v>55.8</v>
      </c>
    </row>
    <row r="515" spans="1:5" x14ac:dyDescent="0.25">
      <c r="A515" s="1">
        <v>42518</v>
      </c>
      <c r="B515" s="2">
        <v>0.17648148148148149</v>
      </c>
      <c r="C515" s="2">
        <v>0.86775462962962968</v>
      </c>
      <c r="D515" s="6" t="s">
        <v>53</v>
      </c>
      <c r="E515" s="6">
        <v>70.900000000000006</v>
      </c>
    </row>
    <row r="516" spans="1:5" x14ac:dyDescent="0.25">
      <c r="A516" s="1">
        <v>42519</v>
      </c>
      <c r="B516" s="2">
        <v>0.17574074074074075</v>
      </c>
      <c r="C516" s="2">
        <v>0.86865740740740738</v>
      </c>
      <c r="D516" s="6">
        <v>21.1</v>
      </c>
      <c r="E516" s="6">
        <v>35.6</v>
      </c>
    </row>
    <row r="517" spans="1:5" x14ac:dyDescent="0.25">
      <c r="A517" s="1">
        <v>42520</v>
      </c>
      <c r="B517" s="2">
        <v>0.17503472222222222</v>
      </c>
      <c r="C517" s="2">
        <v>0.869537037037037</v>
      </c>
      <c r="D517" s="6">
        <v>21.5</v>
      </c>
      <c r="E517" s="6">
        <v>36.9</v>
      </c>
    </row>
    <row r="518" spans="1:5" x14ac:dyDescent="0.25">
      <c r="A518" s="1">
        <v>42521</v>
      </c>
      <c r="B518" s="2">
        <v>0.17436342592592594</v>
      </c>
      <c r="C518" s="2">
        <v>0.87039351851851854</v>
      </c>
      <c r="D518" s="6">
        <v>20.5</v>
      </c>
      <c r="E518" s="6">
        <v>64.7</v>
      </c>
    </row>
    <row r="519" spans="1:5" x14ac:dyDescent="0.25">
      <c r="A519" s="1">
        <v>42522</v>
      </c>
      <c r="B519" s="2">
        <v>0.17372685185185185</v>
      </c>
      <c r="C519" s="2">
        <v>0.87122685185185189</v>
      </c>
      <c r="D519" s="6">
        <v>20.399999999999999</v>
      </c>
      <c r="E519" s="6">
        <v>52.7</v>
      </c>
    </row>
    <row r="520" spans="1:5" x14ac:dyDescent="0.25">
      <c r="A520" s="1">
        <v>42523</v>
      </c>
      <c r="B520" s="2">
        <v>0.173125</v>
      </c>
      <c r="C520" s="2">
        <v>0.87202546296296302</v>
      </c>
      <c r="D520" s="6">
        <v>20.9</v>
      </c>
      <c r="E520" s="6">
        <v>45.3</v>
      </c>
    </row>
    <row r="521" spans="1:5" x14ac:dyDescent="0.25">
      <c r="A521" s="1">
        <v>42524</v>
      </c>
      <c r="B521" s="2">
        <v>0.17255787037037038</v>
      </c>
      <c r="C521" s="2">
        <v>0.87280092592592595</v>
      </c>
      <c r="D521" s="6">
        <v>20.3</v>
      </c>
      <c r="E521" s="6">
        <v>31.4</v>
      </c>
    </row>
    <row r="522" spans="1:5" x14ac:dyDescent="0.25">
      <c r="A522" s="1">
        <v>42525</v>
      </c>
      <c r="B522" s="2">
        <v>0.17202546296296295</v>
      </c>
      <c r="C522" s="2">
        <v>0.8735532407407407</v>
      </c>
      <c r="D522" s="6">
        <v>20.3</v>
      </c>
      <c r="E522" s="6">
        <v>29.8</v>
      </c>
    </row>
    <row r="523" spans="1:5" x14ac:dyDescent="0.25">
      <c r="A523" s="1">
        <v>42526</v>
      </c>
      <c r="B523" s="2">
        <v>0.17153935185185185</v>
      </c>
      <c r="C523" s="2">
        <v>0.87425925925925929</v>
      </c>
      <c r="D523" s="6">
        <v>14.9</v>
      </c>
      <c r="E523" s="6">
        <v>16.600000000000001</v>
      </c>
    </row>
    <row r="524" spans="1:5" x14ac:dyDescent="0.25">
      <c r="A524" s="1">
        <v>42527</v>
      </c>
      <c r="B524" s="2">
        <v>0.17107638888888888</v>
      </c>
      <c r="C524" s="2">
        <v>0.87494212962962958</v>
      </c>
      <c r="D524" s="6">
        <v>12.3</v>
      </c>
      <c r="E524" s="6">
        <v>27.5</v>
      </c>
    </row>
    <row r="525" spans="1:5" x14ac:dyDescent="0.25">
      <c r="A525" s="1">
        <v>42528</v>
      </c>
      <c r="B525" s="2">
        <v>0.17065972222222223</v>
      </c>
      <c r="C525" s="2">
        <v>0.8756018518518518</v>
      </c>
      <c r="D525" s="6">
        <v>13.5</v>
      </c>
      <c r="E525" s="6">
        <v>8.1</v>
      </c>
    </row>
    <row r="526" spans="1:5" x14ac:dyDescent="0.25">
      <c r="A526" s="1">
        <v>42529</v>
      </c>
      <c r="B526" s="2">
        <v>0.17028935185185184</v>
      </c>
      <c r="C526" s="2">
        <v>0.87621527777777775</v>
      </c>
      <c r="D526" s="6">
        <v>16.8</v>
      </c>
      <c r="E526" s="6">
        <v>27.9</v>
      </c>
    </row>
    <row r="527" spans="1:5" x14ac:dyDescent="0.25">
      <c r="A527" s="1">
        <v>42530</v>
      </c>
      <c r="B527" s="2">
        <v>0.16994212962962962</v>
      </c>
      <c r="C527" s="2">
        <v>0.8768055555555555</v>
      </c>
      <c r="D527" s="6">
        <v>13.9</v>
      </c>
      <c r="E527" s="6">
        <v>46.1</v>
      </c>
    </row>
    <row r="528" spans="1:5" x14ac:dyDescent="0.25">
      <c r="A528" s="1">
        <v>42531</v>
      </c>
      <c r="B528" s="2">
        <v>0.1696412037037037</v>
      </c>
      <c r="C528" s="2">
        <v>0.87736111111111115</v>
      </c>
      <c r="D528" s="6">
        <v>12.3</v>
      </c>
      <c r="E528" s="6">
        <v>59.6</v>
      </c>
    </row>
    <row r="529" spans="1:5" x14ac:dyDescent="0.25">
      <c r="A529" s="1">
        <v>42532</v>
      </c>
      <c r="B529" s="2">
        <v>0.16938657407407406</v>
      </c>
      <c r="C529" s="2">
        <v>0.87787037037037041</v>
      </c>
      <c r="D529" s="6">
        <v>10.8</v>
      </c>
      <c r="E529" s="6">
        <v>39.5</v>
      </c>
    </row>
    <row r="530" spans="1:5" x14ac:dyDescent="0.25">
      <c r="A530" s="1">
        <v>42533</v>
      </c>
      <c r="B530" s="2">
        <v>0.16916666666666666</v>
      </c>
      <c r="C530" s="2">
        <v>0.87835648148148149</v>
      </c>
      <c r="D530" s="6" t="s">
        <v>54</v>
      </c>
      <c r="E530" s="6">
        <v>28.7</v>
      </c>
    </row>
    <row r="531" spans="1:5" x14ac:dyDescent="0.25">
      <c r="A531" s="1">
        <v>42534</v>
      </c>
      <c r="B531" s="2">
        <v>0.16898148148148148</v>
      </c>
      <c r="C531" s="2">
        <v>0.87880787037037034</v>
      </c>
      <c r="D531" s="6">
        <v>14.7</v>
      </c>
      <c r="E531" s="6">
        <v>40.299999999999997</v>
      </c>
    </row>
    <row r="532" spans="1:5" x14ac:dyDescent="0.25">
      <c r="A532" s="1">
        <v>42535</v>
      </c>
      <c r="B532" s="2">
        <v>0.1688425925925926</v>
      </c>
      <c r="C532" s="2">
        <v>0.87921296296296292</v>
      </c>
      <c r="D532" s="6">
        <v>17.5</v>
      </c>
      <c r="E532" s="6">
        <v>63.9</v>
      </c>
    </row>
    <row r="533" spans="1:5" x14ac:dyDescent="0.25">
      <c r="A533" s="1">
        <v>42536</v>
      </c>
      <c r="B533" s="2">
        <v>0.16873842592592592</v>
      </c>
      <c r="C533" s="2">
        <v>0.87958333333333338</v>
      </c>
      <c r="D533" s="6">
        <v>15.9</v>
      </c>
      <c r="E533" s="6">
        <v>72.8</v>
      </c>
    </row>
    <row r="534" spans="1:5" x14ac:dyDescent="0.25">
      <c r="A534" s="1">
        <v>42537</v>
      </c>
      <c r="B534" s="2">
        <v>0.16866898148148149</v>
      </c>
      <c r="C534" s="2">
        <v>0.87991898148148151</v>
      </c>
      <c r="D534" s="6">
        <v>18.100000000000001</v>
      </c>
      <c r="E534" s="6">
        <v>50.3</v>
      </c>
    </row>
    <row r="535" spans="1:5" x14ac:dyDescent="0.25">
      <c r="A535" s="1">
        <v>42538</v>
      </c>
      <c r="B535" s="2">
        <v>0.16865740740740739</v>
      </c>
      <c r="C535" s="2">
        <v>0.88020833333333337</v>
      </c>
      <c r="D535" s="6">
        <v>19.399999999999999</v>
      </c>
      <c r="E535" s="6" t="s">
        <v>55</v>
      </c>
    </row>
    <row r="536" spans="1:5" x14ac:dyDescent="0.25">
      <c r="A536" s="1">
        <v>42539</v>
      </c>
      <c r="B536" s="2">
        <v>0.16866898148148149</v>
      </c>
      <c r="C536" s="2">
        <v>0.880462962962963</v>
      </c>
      <c r="D536" s="6">
        <v>17.399999999999999</v>
      </c>
      <c r="E536" s="6">
        <v>57.3</v>
      </c>
    </row>
    <row r="537" spans="1:5" x14ac:dyDescent="0.25">
      <c r="A537" s="1">
        <v>42540</v>
      </c>
      <c r="B537" s="2">
        <v>0.16872685185185185</v>
      </c>
      <c r="C537" s="2">
        <v>0.88068287037037041</v>
      </c>
      <c r="D537" s="6">
        <v>19.7</v>
      </c>
      <c r="E537" s="6">
        <v>30.6</v>
      </c>
    </row>
    <row r="538" spans="1:5" x14ac:dyDescent="0.25">
      <c r="A538" s="1">
        <v>42541</v>
      </c>
      <c r="B538" s="2">
        <v>0.16883101851851851</v>
      </c>
      <c r="C538" s="2">
        <v>0.88085648148148143</v>
      </c>
      <c r="D538" s="6">
        <v>16.3</v>
      </c>
      <c r="E538" s="6">
        <v>74.3</v>
      </c>
    </row>
    <row r="539" spans="1:5" x14ac:dyDescent="0.25">
      <c r="A539" s="1">
        <v>42542</v>
      </c>
      <c r="B539" s="2">
        <v>0.16895833333333332</v>
      </c>
      <c r="C539" s="2">
        <v>0.88099537037037035</v>
      </c>
      <c r="D539" s="6">
        <v>17.100000000000001</v>
      </c>
      <c r="E539" s="6">
        <v>81.7</v>
      </c>
    </row>
    <row r="540" spans="1:5" x14ac:dyDescent="0.25">
      <c r="A540" s="1">
        <v>42543</v>
      </c>
      <c r="B540" s="2">
        <v>0.16914351851851853</v>
      </c>
      <c r="C540" s="2">
        <v>0.88108796296296299</v>
      </c>
      <c r="D540" s="6">
        <v>19.100000000000001</v>
      </c>
      <c r="E540" s="6">
        <v>31.8</v>
      </c>
    </row>
    <row r="541" spans="1:5" x14ac:dyDescent="0.25">
      <c r="A541" s="1">
        <v>42544</v>
      </c>
      <c r="B541" s="2">
        <v>0.16935185185185186</v>
      </c>
      <c r="C541" s="2">
        <v>0.88114583333333329</v>
      </c>
      <c r="D541" s="6">
        <v>21.4</v>
      </c>
      <c r="E541" s="6">
        <v>20.5</v>
      </c>
    </row>
    <row r="542" spans="1:5" x14ac:dyDescent="0.25">
      <c r="A542" s="1">
        <v>42545</v>
      </c>
      <c r="B542" s="2">
        <v>0.16960648148148147</v>
      </c>
      <c r="C542" s="2">
        <v>0.88115740740740744</v>
      </c>
      <c r="D542" s="6">
        <v>23.7</v>
      </c>
      <c r="E542" s="6" t="s">
        <v>21</v>
      </c>
    </row>
    <row r="543" spans="1:5" x14ac:dyDescent="0.25">
      <c r="A543" s="1">
        <v>42546</v>
      </c>
      <c r="B543" s="2">
        <v>0.16989583333333333</v>
      </c>
      <c r="C543" s="2">
        <v>0.88113425925925926</v>
      </c>
      <c r="D543" s="6">
        <v>26.2</v>
      </c>
      <c r="E543" s="6">
        <v>22.1</v>
      </c>
    </row>
    <row r="544" spans="1:5" x14ac:dyDescent="0.25">
      <c r="A544" s="1">
        <v>42547</v>
      </c>
      <c r="B544" s="2">
        <v>0.17023148148148148</v>
      </c>
      <c r="C544" s="2">
        <v>0.8810648148148148</v>
      </c>
      <c r="D544" s="6">
        <v>24.2</v>
      </c>
      <c r="E544" s="6">
        <v>41.8</v>
      </c>
    </row>
    <row r="545" spans="1:5" x14ac:dyDescent="0.25">
      <c r="A545" s="1">
        <v>42548</v>
      </c>
      <c r="B545" s="2">
        <v>0.17060185185185187</v>
      </c>
      <c r="C545" s="2">
        <v>0.88096064814814812</v>
      </c>
      <c r="D545" s="6">
        <v>18.600000000000001</v>
      </c>
      <c r="E545" s="6">
        <v>63.1</v>
      </c>
    </row>
    <row r="546" spans="1:5" x14ac:dyDescent="0.25">
      <c r="A546" s="1">
        <v>42549</v>
      </c>
      <c r="B546" s="2">
        <v>0.17099537037037038</v>
      </c>
      <c r="C546" s="2">
        <v>0.88082175925925921</v>
      </c>
      <c r="D546" s="6">
        <v>17.899999999999999</v>
      </c>
      <c r="E546" s="6">
        <v>75.099999999999994</v>
      </c>
    </row>
    <row r="547" spans="1:5" x14ac:dyDescent="0.25">
      <c r="A547" s="1">
        <v>42550</v>
      </c>
      <c r="B547" s="2">
        <v>0.17143518518518519</v>
      </c>
      <c r="C547" s="2">
        <v>0.88062499999999999</v>
      </c>
      <c r="D547" s="6">
        <v>20.399999999999999</v>
      </c>
      <c r="E547" s="6">
        <v>51.5</v>
      </c>
    </row>
    <row r="548" spans="1:5" x14ac:dyDescent="0.25">
      <c r="A548" s="1">
        <v>42551</v>
      </c>
      <c r="B548" s="2">
        <v>0.17190972222222223</v>
      </c>
      <c r="C548" s="2">
        <v>0.88040509259259259</v>
      </c>
      <c r="D548" s="6">
        <v>22.5</v>
      </c>
      <c r="E548" s="6">
        <v>42.2</v>
      </c>
    </row>
    <row r="549" spans="1:5" x14ac:dyDescent="0.25">
      <c r="A549" s="1">
        <v>42552</v>
      </c>
      <c r="B549" s="2">
        <v>0.17241898148148149</v>
      </c>
      <c r="C549" s="2">
        <v>0.88013888888888892</v>
      </c>
      <c r="D549" s="6" t="s">
        <v>56</v>
      </c>
      <c r="E549" s="6">
        <v>65.099999999999994</v>
      </c>
    </row>
    <row r="550" spans="1:5" x14ac:dyDescent="0.25">
      <c r="A550" s="1">
        <v>42553</v>
      </c>
      <c r="B550" s="2">
        <v>0.17296296296296296</v>
      </c>
      <c r="C550" s="2">
        <v>0.87982638888888887</v>
      </c>
      <c r="D550" s="6">
        <v>24.4</v>
      </c>
      <c r="E550" s="6">
        <v>34.1</v>
      </c>
    </row>
    <row r="551" spans="1:5" x14ac:dyDescent="0.25">
      <c r="A551" s="1">
        <v>42554</v>
      </c>
      <c r="B551" s="2">
        <v>0.17354166666666668</v>
      </c>
      <c r="C551" s="2">
        <v>0.8794791666666667</v>
      </c>
      <c r="D551" s="6">
        <v>16.899999999999999</v>
      </c>
      <c r="E551" s="6">
        <v>75.900000000000006</v>
      </c>
    </row>
    <row r="552" spans="1:5" x14ac:dyDescent="0.25">
      <c r="A552" s="1">
        <v>42555</v>
      </c>
      <c r="B552" s="2">
        <v>0.1741550925925926</v>
      </c>
      <c r="C552" s="2">
        <v>0.8790972222222222</v>
      </c>
      <c r="D552" s="6">
        <v>14.8</v>
      </c>
      <c r="E552" s="6">
        <v>32.9</v>
      </c>
    </row>
    <row r="553" spans="1:5" x14ac:dyDescent="0.25">
      <c r="A553" s="1">
        <v>42556</v>
      </c>
      <c r="B553" s="2">
        <v>0.17479166666666668</v>
      </c>
      <c r="C553" s="2">
        <v>0.87866898148148154</v>
      </c>
      <c r="D553" s="6">
        <v>16.8</v>
      </c>
      <c r="E553" s="6">
        <v>26.3</v>
      </c>
    </row>
    <row r="554" spans="1:5" x14ac:dyDescent="0.25">
      <c r="A554" s="1">
        <v>42557</v>
      </c>
      <c r="B554" s="2">
        <v>0.17546296296296296</v>
      </c>
      <c r="C554" s="2">
        <v>0.87820601851851854</v>
      </c>
      <c r="D554" s="6">
        <v>15.3</v>
      </c>
      <c r="E554" s="6" t="s">
        <v>5</v>
      </c>
    </row>
    <row r="555" spans="1:5" x14ac:dyDescent="0.25">
      <c r="A555" s="1">
        <v>42558</v>
      </c>
      <c r="B555" s="2">
        <v>0.1761574074074074</v>
      </c>
      <c r="C555" s="2">
        <v>0.87770833333333331</v>
      </c>
      <c r="D555" s="6">
        <v>14.9</v>
      </c>
      <c r="E555" s="6">
        <v>65.099999999999994</v>
      </c>
    </row>
    <row r="556" spans="1:5" x14ac:dyDescent="0.25">
      <c r="A556" s="1">
        <v>42559</v>
      </c>
      <c r="B556" s="2">
        <v>0.17688657407407407</v>
      </c>
      <c r="C556" s="2">
        <v>0.87716435185185182</v>
      </c>
      <c r="D556" s="6">
        <v>16.100000000000001</v>
      </c>
      <c r="E556" s="6" t="s">
        <v>15</v>
      </c>
    </row>
    <row r="557" spans="1:5" x14ac:dyDescent="0.25">
      <c r="A557" s="1">
        <v>42560</v>
      </c>
      <c r="B557" s="2">
        <v>0.17765046296296297</v>
      </c>
      <c r="C557" s="2">
        <v>0.87659722222222225</v>
      </c>
      <c r="D557" s="6" t="s">
        <v>29</v>
      </c>
      <c r="E557" s="6">
        <v>82.5</v>
      </c>
    </row>
    <row r="558" spans="1:5" x14ac:dyDescent="0.25">
      <c r="A558" s="1">
        <v>42561</v>
      </c>
      <c r="B558" s="2">
        <v>0.1784375</v>
      </c>
      <c r="C558" s="2">
        <v>0.8759837962962963</v>
      </c>
      <c r="D558" s="6">
        <v>17.5</v>
      </c>
      <c r="E558" s="6">
        <v>56.5</v>
      </c>
    </row>
    <row r="559" spans="1:5" x14ac:dyDescent="0.25">
      <c r="A559" s="1">
        <v>42562</v>
      </c>
      <c r="B559" s="2">
        <v>0.17924768518518519</v>
      </c>
      <c r="C559" s="2">
        <v>0.87533564814814813</v>
      </c>
      <c r="D559" s="6">
        <v>21.2</v>
      </c>
      <c r="E559" s="6">
        <v>74.400000000000006</v>
      </c>
    </row>
    <row r="560" spans="1:5" x14ac:dyDescent="0.25">
      <c r="A560" s="1">
        <v>42563</v>
      </c>
      <c r="B560" s="2">
        <v>0.18008101851851852</v>
      </c>
      <c r="C560" s="2">
        <v>0.87465277777777772</v>
      </c>
      <c r="D560" s="6">
        <v>19.5</v>
      </c>
      <c r="E560" s="6">
        <v>81.7</v>
      </c>
    </row>
    <row r="561" spans="1:5" x14ac:dyDescent="0.25">
      <c r="A561" s="1">
        <v>42564</v>
      </c>
      <c r="B561" s="2">
        <v>0.18094907407407407</v>
      </c>
      <c r="C561" s="2">
        <v>0.8739351851851852</v>
      </c>
      <c r="D561" s="6">
        <v>18.3</v>
      </c>
      <c r="E561" s="6">
        <v>81.3</v>
      </c>
    </row>
    <row r="562" spans="1:5" x14ac:dyDescent="0.25">
      <c r="A562" s="1">
        <v>42565</v>
      </c>
      <c r="B562" s="2">
        <v>0.18182870370370371</v>
      </c>
      <c r="C562" s="2">
        <v>0.87318287037037035</v>
      </c>
      <c r="D562" s="6">
        <v>16.7</v>
      </c>
      <c r="E562" s="6">
        <v>90.2</v>
      </c>
    </row>
    <row r="563" spans="1:5" x14ac:dyDescent="0.25">
      <c r="A563" s="1">
        <v>42566</v>
      </c>
      <c r="B563" s="2">
        <v>0.18273148148148149</v>
      </c>
      <c r="C563" s="2">
        <v>0.87239583333333337</v>
      </c>
      <c r="D563" s="6">
        <v>15.5</v>
      </c>
      <c r="E563" s="6">
        <v>81.3</v>
      </c>
    </row>
    <row r="564" spans="1:5" x14ac:dyDescent="0.25">
      <c r="A564" s="1">
        <v>42567</v>
      </c>
      <c r="B564" s="2">
        <v>0.18366898148148147</v>
      </c>
      <c r="C564" s="2">
        <v>0.8715856481481481</v>
      </c>
      <c r="D564" s="6" t="s">
        <v>29</v>
      </c>
      <c r="E564" s="6">
        <v>63.5</v>
      </c>
    </row>
    <row r="565" spans="1:5" x14ac:dyDescent="0.25">
      <c r="A565" s="1">
        <v>42568</v>
      </c>
      <c r="B565" s="2">
        <v>0.18461805555555555</v>
      </c>
      <c r="C565" s="2">
        <v>0.87072916666666667</v>
      </c>
      <c r="D565" s="6">
        <v>18.2</v>
      </c>
      <c r="E565" s="6">
        <v>80.2</v>
      </c>
    </row>
    <row r="566" spans="1:5" x14ac:dyDescent="0.25">
      <c r="A566" s="1">
        <v>42569</v>
      </c>
      <c r="B566" s="2">
        <v>0.18557870370370369</v>
      </c>
      <c r="C566" s="2">
        <v>0.86984953703703705</v>
      </c>
      <c r="D566" s="6">
        <v>16.3</v>
      </c>
      <c r="E566" s="6">
        <v>73.2</v>
      </c>
    </row>
    <row r="567" spans="1:5" x14ac:dyDescent="0.25">
      <c r="A567" s="1">
        <v>42570</v>
      </c>
      <c r="B567" s="2">
        <v>0.18657407407407409</v>
      </c>
      <c r="C567" s="2">
        <v>0.86894675925925924</v>
      </c>
      <c r="D567" s="6">
        <v>17.100000000000001</v>
      </c>
      <c r="E567" s="6">
        <v>42.2</v>
      </c>
    </row>
    <row r="568" spans="1:5" x14ac:dyDescent="0.25">
      <c r="A568" s="1">
        <v>42571</v>
      </c>
      <c r="B568" s="2">
        <v>0.18758101851851852</v>
      </c>
      <c r="C568" s="2">
        <v>0.86799768518518516</v>
      </c>
      <c r="D568" s="6">
        <v>17.3</v>
      </c>
      <c r="E568" s="6">
        <v>35.6</v>
      </c>
    </row>
    <row r="569" spans="1:5" x14ac:dyDescent="0.25">
      <c r="A569" s="1">
        <v>42572</v>
      </c>
      <c r="B569" s="2">
        <v>0.18859953703703702</v>
      </c>
      <c r="C569" s="2">
        <v>0.86702546296296301</v>
      </c>
      <c r="D569" s="6">
        <v>17.7</v>
      </c>
      <c r="E569" s="6">
        <v>32.1</v>
      </c>
    </row>
    <row r="570" spans="1:5" x14ac:dyDescent="0.25">
      <c r="A570" s="1">
        <v>42573</v>
      </c>
      <c r="B570" s="2">
        <v>0.18964120370370371</v>
      </c>
      <c r="C570" s="2">
        <v>0.86603009259259256</v>
      </c>
      <c r="D570" s="6">
        <v>17.399999999999999</v>
      </c>
      <c r="E570" s="6">
        <v>89.1</v>
      </c>
    </row>
    <row r="571" spans="1:5" x14ac:dyDescent="0.25">
      <c r="A571" s="1">
        <v>42574</v>
      </c>
      <c r="B571" s="2">
        <v>0.19069444444444444</v>
      </c>
      <c r="C571" s="2">
        <v>0.86499999999999999</v>
      </c>
      <c r="D571" s="6">
        <v>19.399999999999999</v>
      </c>
      <c r="E571" s="6">
        <v>71.2</v>
      </c>
    </row>
    <row r="572" spans="1:5" x14ac:dyDescent="0.25">
      <c r="A572" s="1">
        <v>42575</v>
      </c>
      <c r="B572" s="2">
        <v>0.19175925925925927</v>
      </c>
      <c r="C572" s="2">
        <v>0.86394675925925923</v>
      </c>
      <c r="D572" s="6">
        <v>19.899999999999999</v>
      </c>
      <c r="E572" s="6" t="s">
        <v>16</v>
      </c>
    </row>
    <row r="573" spans="1:5" x14ac:dyDescent="0.25">
      <c r="A573" s="1">
        <v>42576</v>
      </c>
      <c r="B573" s="2">
        <v>0.19284722222222223</v>
      </c>
      <c r="C573" s="2">
        <v>0.8628703703703704</v>
      </c>
      <c r="D573" s="6">
        <v>22.2</v>
      </c>
      <c r="E573" s="6">
        <v>65.099999999999994</v>
      </c>
    </row>
    <row r="574" spans="1:5" x14ac:dyDescent="0.25">
      <c r="A574" s="1">
        <v>42577</v>
      </c>
      <c r="B574" s="2">
        <v>0.19393518518518518</v>
      </c>
      <c r="C574" s="2">
        <v>0.86175925925925922</v>
      </c>
      <c r="D574" s="6">
        <v>23.1</v>
      </c>
      <c r="E574" s="6">
        <v>50.3</v>
      </c>
    </row>
    <row r="575" spans="1:5" x14ac:dyDescent="0.25">
      <c r="A575" s="1">
        <v>42578</v>
      </c>
      <c r="B575" s="2">
        <v>0.1950462962962963</v>
      </c>
      <c r="C575" s="2">
        <v>0.86062499999999997</v>
      </c>
      <c r="D575" s="6">
        <v>21.1</v>
      </c>
      <c r="E575" s="6">
        <v>46.9</v>
      </c>
    </row>
    <row r="576" spans="1:5" x14ac:dyDescent="0.25">
      <c r="A576" s="1">
        <v>42579</v>
      </c>
      <c r="B576" s="2">
        <v>0.19615740740740742</v>
      </c>
      <c r="C576" s="2">
        <v>0.85946759259259264</v>
      </c>
      <c r="D576" s="6">
        <v>21.2</v>
      </c>
      <c r="E576" s="6">
        <v>77.099999999999994</v>
      </c>
    </row>
    <row r="577" spans="1:5" x14ac:dyDescent="0.25">
      <c r="A577" s="1">
        <v>42580</v>
      </c>
      <c r="B577" s="2">
        <v>0.19729166666666667</v>
      </c>
      <c r="C577" s="2">
        <v>0.85828703703703701</v>
      </c>
      <c r="D577" s="6">
        <v>18.899999999999999</v>
      </c>
      <c r="E577" s="6" t="s">
        <v>5</v>
      </c>
    </row>
    <row r="578" spans="1:5" x14ac:dyDescent="0.25">
      <c r="A578" s="1">
        <v>42581</v>
      </c>
      <c r="B578" s="2">
        <v>0.19842592592592592</v>
      </c>
      <c r="C578" s="2">
        <v>0.85708333333333331</v>
      </c>
      <c r="D578" s="6">
        <v>19.399999999999999</v>
      </c>
      <c r="E578" s="6">
        <v>73.599999999999994</v>
      </c>
    </row>
    <row r="579" spans="1:5" x14ac:dyDescent="0.25">
      <c r="A579" s="1">
        <v>42582</v>
      </c>
      <c r="B579" s="2">
        <v>0.19957175925925927</v>
      </c>
      <c r="C579" s="2">
        <v>0.85585648148148152</v>
      </c>
      <c r="D579" s="6">
        <v>21.2</v>
      </c>
      <c r="E579" s="6">
        <v>56.9</v>
      </c>
    </row>
    <row r="580" spans="1:5" x14ac:dyDescent="0.25">
      <c r="A580" s="1">
        <v>42583</v>
      </c>
      <c r="B580" s="2">
        <v>0.20072916666666665</v>
      </c>
      <c r="C580" s="2">
        <v>0.85460648148148144</v>
      </c>
      <c r="D580" s="6">
        <v>18.5</v>
      </c>
      <c r="E580" s="6">
        <v>84.8</v>
      </c>
    </row>
    <row r="581" spans="1:5" x14ac:dyDescent="0.25">
      <c r="A581" s="1">
        <v>42584</v>
      </c>
      <c r="B581" s="2">
        <v>0.20189814814814816</v>
      </c>
      <c r="C581" s="2">
        <v>0.85333333333333339</v>
      </c>
      <c r="D581" s="6">
        <v>17.899999999999999</v>
      </c>
      <c r="E581" s="6">
        <v>63.9</v>
      </c>
    </row>
    <row r="582" spans="1:5" x14ac:dyDescent="0.25">
      <c r="A582" s="1">
        <v>42585</v>
      </c>
      <c r="B582" s="2">
        <v>0.20306712962962964</v>
      </c>
      <c r="C582" s="2">
        <v>0.85204861111111108</v>
      </c>
      <c r="D582" s="6">
        <v>16.600000000000001</v>
      </c>
      <c r="E582" s="6">
        <v>73.599999999999994</v>
      </c>
    </row>
    <row r="583" spans="1:5" x14ac:dyDescent="0.25">
      <c r="A583" s="1">
        <v>42586</v>
      </c>
      <c r="B583" s="2">
        <v>0.20424768518518518</v>
      </c>
      <c r="C583" s="2">
        <v>0.85072916666666665</v>
      </c>
      <c r="D583" s="6">
        <v>20.6</v>
      </c>
      <c r="E583" s="6">
        <v>70.099999999999994</v>
      </c>
    </row>
    <row r="584" spans="1:5" x14ac:dyDescent="0.25">
      <c r="A584" s="1">
        <v>42587</v>
      </c>
      <c r="B584" s="2">
        <v>0.20542824074074073</v>
      </c>
      <c r="C584" s="2">
        <v>0.84939814814814818</v>
      </c>
      <c r="D584" s="6">
        <v>22.8</v>
      </c>
      <c r="E584" s="6">
        <v>56.1</v>
      </c>
    </row>
    <row r="585" spans="1:5" x14ac:dyDescent="0.25">
      <c r="A585" s="1">
        <v>42588</v>
      </c>
      <c r="B585" s="2">
        <v>0.20662037037037037</v>
      </c>
      <c r="C585" s="2">
        <v>0.84805555555555556</v>
      </c>
      <c r="D585" s="6">
        <v>17.399999999999999</v>
      </c>
      <c r="E585" s="6">
        <v>87.9</v>
      </c>
    </row>
    <row r="586" spans="1:5" x14ac:dyDescent="0.25">
      <c r="A586" s="1">
        <v>42589</v>
      </c>
      <c r="B586" s="2">
        <v>0.20781250000000001</v>
      </c>
      <c r="C586" s="2">
        <v>0.84668981481481487</v>
      </c>
      <c r="D586" s="6">
        <v>16.100000000000001</v>
      </c>
      <c r="E586" s="6">
        <v>44.5</v>
      </c>
    </row>
    <row r="587" spans="1:5" x14ac:dyDescent="0.25">
      <c r="A587" s="1">
        <v>42590</v>
      </c>
      <c r="B587" s="2">
        <v>0.20900462962962962</v>
      </c>
      <c r="C587" s="2">
        <v>0.84530092592592587</v>
      </c>
      <c r="D587" s="6">
        <v>19.899999999999999</v>
      </c>
      <c r="E587" s="6">
        <v>55.8</v>
      </c>
    </row>
    <row r="588" spans="1:5" x14ac:dyDescent="0.25">
      <c r="A588" s="1">
        <v>42591</v>
      </c>
      <c r="B588" s="2">
        <v>0.21020833333333333</v>
      </c>
      <c r="C588" s="2">
        <v>0.84390046296296295</v>
      </c>
      <c r="D588" s="6">
        <v>17.600000000000001</v>
      </c>
      <c r="E588" s="6">
        <v>85.2</v>
      </c>
    </row>
    <row r="589" spans="1:5" x14ac:dyDescent="0.25">
      <c r="A589" s="1">
        <v>42592</v>
      </c>
      <c r="B589" s="2">
        <v>0.2114236111111111</v>
      </c>
      <c r="C589" s="2">
        <v>0.84247685185185184</v>
      </c>
      <c r="D589" s="6">
        <v>13.7</v>
      </c>
      <c r="E589" s="6">
        <v>88.7</v>
      </c>
    </row>
    <row r="590" spans="1:5" x14ac:dyDescent="0.25">
      <c r="A590" s="1">
        <v>42593</v>
      </c>
      <c r="B590" s="2">
        <v>0.21262731481481481</v>
      </c>
      <c r="C590" s="2">
        <v>0.84104166666666669</v>
      </c>
      <c r="D590" s="6">
        <v>14.1</v>
      </c>
      <c r="E590" s="6">
        <v>50.3</v>
      </c>
    </row>
    <row r="591" spans="1:5" x14ac:dyDescent="0.25">
      <c r="A591" s="1">
        <v>42594</v>
      </c>
      <c r="B591" s="2">
        <v>0.21384259259259258</v>
      </c>
      <c r="C591" s="2">
        <v>0.83958333333333335</v>
      </c>
      <c r="D591" s="6">
        <v>14.3</v>
      </c>
      <c r="E591" s="6">
        <v>32.1</v>
      </c>
    </row>
    <row r="592" spans="1:5" x14ac:dyDescent="0.25">
      <c r="A592" s="1">
        <v>42595</v>
      </c>
      <c r="B592" s="2">
        <v>0.21505787037037036</v>
      </c>
      <c r="C592" s="2">
        <v>0.83812500000000001</v>
      </c>
      <c r="D592" s="6">
        <v>16.2</v>
      </c>
      <c r="E592" s="6">
        <v>70.099999999999994</v>
      </c>
    </row>
    <row r="593" spans="1:5" x14ac:dyDescent="0.25">
      <c r="A593" s="1">
        <v>42596</v>
      </c>
      <c r="B593" s="2">
        <v>0.21627314814814816</v>
      </c>
      <c r="C593" s="2">
        <v>0.83664351851851848</v>
      </c>
      <c r="D593" s="6">
        <v>17.2</v>
      </c>
      <c r="E593" s="6" t="s">
        <v>57</v>
      </c>
    </row>
    <row r="594" spans="1:5" x14ac:dyDescent="0.25">
      <c r="A594" s="1">
        <v>42597</v>
      </c>
      <c r="B594" s="2">
        <v>0.2175</v>
      </c>
      <c r="C594" s="2">
        <v>0.83515046296296291</v>
      </c>
      <c r="D594" s="6">
        <v>15.1</v>
      </c>
      <c r="E594" s="6">
        <v>38.700000000000003</v>
      </c>
    </row>
    <row r="595" spans="1:5" x14ac:dyDescent="0.25">
      <c r="A595" s="1">
        <v>42598</v>
      </c>
      <c r="B595" s="2">
        <v>0.21871527777777777</v>
      </c>
      <c r="C595" s="2">
        <v>0.83363425925925927</v>
      </c>
      <c r="D595" s="6">
        <v>14.6</v>
      </c>
      <c r="E595" s="6">
        <v>66.599999999999994</v>
      </c>
    </row>
    <row r="596" spans="1:5" x14ac:dyDescent="0.25">
      <c r="A596" s="1">
        <v>42599</v>
      </c>
      <c r="B596" s="2">
        <v>0.21994212962962964</v>
      </c>
      <c r="C596" s="2">
        <v>0.83211805555555551</v>
      </c>
      <c r="D596" s="6">
        <v>12.9</v>
      </c>
      <c r="E596" s="6">
        <v>64.7</v>
      </c>
    </row>
    <row r="597" spans="1:5" x14ac:dyDescent="0.25">
      <c r="A597" s="1">
        <v>42600</v>
      </c>
      <c r="B597" s="2">
        <v>0.22115740740740741</v>
      </c>
      <c r="C597" s="2">
        <v>0.83059027777777783</v>
      </c>
      <c r="D597" s="6">
        <v>14.4</v>
      </c>
      <c r="E597" s="6">
        <v>89.1</v>
      </c>
    </row>
    <row r="598" spans="1:5" x14ac:dyDescent="0.25">
      <c r="A598" s="1">
        <v>42601</v>
      </c>
      <c r="B598" s="2">
        <v>0.22238425925925925</v>
      </c>
      <c r="C598" s="2">
        <v>0.82903935185185185</v>
      </c>
      <c r="D598" s="6" t="s">
        <v>29</v>
      </c>
      <c r="E598" s="6">
        <v>49.6</v>
      </c>
    </row>
    <row r="599" spans="1:5" x14ac:dyDescent="0.25">
      <c r="A599" s="1">
        <v>42602</v>
      </c>
      <c r="B599" s="2">
        <v>0.22361111111111112</v>
      </c>
      <c r="C599" s="2">
        <v>0.82748842592592597</v>
      </c>
      <c r="D599" s="6">
        <v>19.5</v>
      </c>
      <c r="E599" s="6">
        <v>39.9</v>
      </c>
    </row>
    <row r="600" spans="1:5" x14ac:dyDescent="0.25">
      <c r="A600" s="1">
        <v>42603</v>
      </c>
      <c r="B600" s="2">
        <v>0.22483796296296296</v>
      </c>
      <c r="C600" s="2">
        <v>0.8259143518518518</v>
      </c>
      <c r="D600" s="6">
        <v>20.7</v>
      </c>
      <c r="E600" s="6">
        <v>80.5</v>
      </c>
    </row>
    <row r="601" spans="1:5" x14ac:dyDescent="0.25">
      <c r="A601" s="1">
        <v>42604</v>
      </c>
      <c r="B601" s="2">
        <v>0.2260648148148148</v>
      </c>
      <c r="C601" s="2">
        <v>0.82434027777777774</v>
      </c>
      <c r="D601" s="6">
        <v>17.3</v>
      </c>
      <c r="E601" s="6">
        <v>92.9</v>
      </c>
    </row>
    <row r="602" spans="1:5" x14ac:dyDescent="0.25">
      <c r="A602" s="1">
        <v>42605</v>
      </c>
      <c r="B602" s="2">
        <v>0.22729166666666667</v>
      </c>
      <c r="C602" s="2">
        <v>0.82275462962962964</v>
      </c>
      <c r="D602" s="6">
        <v>17.2</v>
      </c>
      <c r="E602" s="6" t="s">
        <v>58</v>
      </c>
    </row>
    <row r="603" spans="1:5" x14ac:dyDescent="0.25">
      <c r="A603" s="1">
        <v>42606</v>
      </c>
      <c r="B603" s="2">
        <v>0.22851851851851851</v>
      </c>
      <c r="C603" s="2">
        <v>0.82115740740740739</v>
      </c>
      <c r="D603" s="6">
        <v>17.7</v>
      </c>
      <c r="E603" s="6" t="s">
        <v>15</v>
      </c>
    </row>
    <row r="604" spans="1:5" x14ac:dyDescent="0.25">
      <c r="A604" s="1">
        <v>42607</v>
      </c>
      <c r="B604" s="2">
        <v>0.22974537037037038</v>
      </c>
      <c r="C604" s="2">
        <v>0.8195486111111111</v>
      </c>
      <c r="D604" s="6">
        <v>18.100000000000001</v>
      </c>
      <c r="E604" s="6">
        <v>9.6999999999999993</v>
      </c>
    </row>
    <row r="605" spans="1:5" x14ac:dyDescent="0.25">
      <c r="A605" s="1">
        <v>42608</v>
      </c>
      <c r="B605" s="2">
        <v>0.23096064814814815</v>
      </c>
      <c r="C605" s="2">
        <v>0.81792824074074078</v>
      </c>
      <c r="D605" s="6">
        <v>20.3</v>
      </c>
      <c r="E605" s="6">
        <v>0.8</v>
      </c>
    </row>
    <row r="606" spans="1:5" x14ac:dyDescent="0.25">
      <c r="A606" s="1">
        <v>42609</v>
      </c>
      <c r="B606" s="2">
        <v>0.23218749999999999</v>
      </c>
      <c r="C606" s="2">
        <v>0.81630787037037034</v>
      </c>
      <c r="D606" s="6">
        <v>21.9</v>
      </c>
      <c r="E606" s="6">
        <v>1.2</v>
      </c>
    </row>
    <row r="607" spans="1:5" x14ac:dyDescent="0.25">
      <c r="A607" s="1">
        <v>42610</v>
      </c>
      <c r="B607" s="2">
        <v>0.23341435185185186</v>
      </c>
      <c r="C607" s="2">
        <v>0.81467592592592597</v>
      </c>
      <c r="D607" s="6">
        <v>21.1</v>
      </c>
      <c r="E607" s="6">
        <v>3.5</v>
      </c>
    </row>
    <row r="608" spans="1:5" x14ac:dyDescent="0.25">
      <c r="A608" s="1">
        <v>42611</v>
      </c>
      <c r="B608" s="2">
        <v>0.2346412037037037</v>
      </c>
      <c r="C608" s="2">
        <v>0.81303240740740745</v>
      </c>
      <c r="D608" s="6">
        <v>21.4</v>
      </c>
      <c r="E608" s="6">
        <v>40.299999999999997</v>
      </c>
    </row>
    <row r="609" spans="1:5" x14ac:dyDescent="0.25">
      <c r="A609" s="1">
        <v>42612</v>
      </c>
      <c r="B609" s="2">
        <v>0.23586805555555557</v>
      </c>
      <c r="C609" s="2">
        <v>0.81138888888888894</v>
      </c>
      <c r="D609" s="6" t="s">
        <v>31</v>
      </c>
      <c r="E609" s="6">
        <v>37.6</v>
      </c>
    </row>
    <row r="610" spans="1:5" x14ac:dyDescent="0.25">
      <c r="A610" s="1">
        <v>42613</v>
      </c>
      <c r="B610" s="2">
        <v>0.23709490740740741</v>
      </c>
      <c r="C610" s="2">
        <v>0.80973379629629627</v>
      </c>
      <c r="D610" s="6">
        <v>15.5</v>
      </c>
      <c r="E610" s="6">
        <v>58.9</v>
      </c>
    </row>
    <row r="611" spans="1:5" x14ac:dyDescent="0.25">
      <c r="A611" s="1">
        <v>42614</v>
      </c>
      <c r="B611" s="2">
        <v>0.23832175925925925</v>
      </c>
      <c r="C611" s="2">
        <v>0.80806712962962968</v>
      </c>
      <c r="D611" s="6">
        <v>18.2</v>
      </c>
      <c r="E611" s="6">
        <v>15.5</v>
      </c>
    </row>
    <row r="612" spans="1:5" x14ac:dyDescent="0.25">
      <c r="A612" s="1">
        <v>42615</v>
      </c>
      <c r="B612" s="2">
        <v>0.23953703703703705</v>
      </c>
      <c r="C612" s="2">
        <v>0.80640046296296297</v>
      </c>
      <c r="D612" s="6">
        <v>16.600000000000001</v>
      </c>
      <c r="E612" s="6">
        <v>30.6</v>
      </c>
    </row>
    <row r="613" spans="1:5" x14ac:dyDescent="0.25">
      <c r="A613" s="1">
        <v>42616</v>
      </c>
      <c r="B613" s="2">
        <v>0.24076388888888889</v>
      </c>
      <c r="C613" s="2">
        <v>0.80473379629629627</v>
      </c>
      <c r="D613" s="6">
        <v>17.2</v>
      </c>
      <c r="E613" s="6" t="s">
        <v>58</v>
      </c>
    </row>
    <row r="614" spans="1:5" x14ac:dyDescent="0.25">
      <c r="A614" s="1">
        <v>42617</v>
      </c>
      <c r="B614" s="2">
        <v>0.24199074074074073</v>
      </c>
      <c r="C614" s="2">
        <v>0.80305555555555552</v>
      </c>
      <c r="D614" s="6">
        <v>15.7</v>
      </c>
      <c r="E614" s="6" t="s">
        <v>14</v>
      </c>
    </row>
    <row r="615" spans="1:5" x14ac:dyDescent="0.25">
      <c r="A615" s="1">
        <v>42618</v>
      </c>
      <c r="B615" s="2">
        <v>0.24320601851851853</v>
      </c>
      <c r="C615" s="2">
        <v>0.80136574074074074</v>
      </c>
      <c r="D615" s="6">
        <v>15.3</v>
      </c>
      <c r="E615" s="6">
        <v>72.8</v>
      </c>
    </row>
    <row r="616" spans="1:5" x14ac:dyDescent="0.25">
      <c r="A616" s="1">
        <v>42619</v>
      </c>
      <c r="B616" s="2">
        <v>0.24443287037037037</v>
      </c>
      <c r="C616" s="2">
        <v>0.79967592592592596</v>
      </c>
      <c r="D616" s="6">
        <v>15.5</v>
      </c>
      <c r="E616" s="6">
        <v>27.9</v>
      </c>
    </row>
    <row r="617" spans="1:5" x14ac:dyDescent="0.25">
      <c r="A617" s="1">
        <v>42620</v>
      </c>
      <c r="B617" s="2">
        <v>0.24564814814814814</v>
      </c>
      <c r="C617" s="2">
        <v>0.79798611111111106</v>
      </c>
      <c r="D617" s="6">
        <v>16.5</v>
      </c>
      <c r="E617" s="6">
        <v>23.6</v>
      </c>
    </row>
    <row r="618" spans="1:5" x14ac:dyDescent="0.25">
      <c r="A618" s="1">
        <v>42621</v>
      </c>
      <c r="B618" s="2">
        <v>0.24687500000000001</v>
      </c>
      <c r="C618" s="2">
        <v>0.79629629629629628</v>
      </c>
      <c r="D618" s="6">
        <v>17.399999999999999</v>
      </c>
      <c r="E618" s="6">
        <v>8.9</v>
      </c>
    </row>
    <row r="619" spans="1:5" x14ac:dyDescent="0.25">
      <c r="A619" s="1">
        <v>42622</v>
      </c>
      <c r="B619" s="2">
        <v>0.24810185185185185</v>
      </c>
      <c r="C619" s="2">
        <v>0.79459490740740746</v>
      </c>
      <c r="D619" s="6">
        <v>18.899999999999999</v>
      </c>
      <c r="E619" s="6">
        <v>1.9</v>
      </c>
    </row>
    <row r="620" spans="1:5" x14ac:dyDescent="0.25">
      <c r="A620" s="1">
        <v>42623</v>
      </c>
      <c r="B620" s="2">
        <v>0.24931712962962962</v>
      </c>
      <c r="C620" s="2">
        <v>0.79289351851851853</v>
      </c>
      <c r="D620" s="6">
        <v>20.7</v>
      </c>
      <c r="E620" s="6">
        <v>22.1</v>
      </c>
    </row>
    <row r="621" spans="1:5" x14ac:dyDescent="0.25">
      <c r="A621" s="1">
        <v>42624</v>
      </c>
      <c r="B621" s="2">
        <v>0.25054398148148149</v>
      </c>
      <c r="C621" s="2">
        <v>0.79118055555555555</v>
      </c>
      <c r="D621" s="6" t="s">
        <v>27</v>
      </c>
      <c r="E621" s="6">
        <v>21.7</v>
      </c>
    </row>
    <row r="622" spans="1:5" x14ac:dyDescent="0.25">
      <c r="A622" s="1">
        <v>42625</v>
      </c>
      <c r="B622" s="2">
        <v>0.25177083333333333</v>
      </c>
      <c r="C622" s="2">
        <v>0.78947916666666662</v>
      </c>
      <c r="D622" s="6">
        <v>19.2</v>
      </c>
      <c r="E622" s="6">
        <v>10.8</v>
      </c>
    </row>
    <row r="623" spans="1:5" x14ac:dyDescent="0.25">
      <c r="A623" s="1">
        <v>42626</v>
      </c>
      <c r="B623" s="2">
        <v>0.25298611111111113</v>
      </c>
      <c r="C623" s="2">
        <v>0.78776620370370365</v>
      </c>
      <c r="D623" s="6">
        <v>18.7</v>
      </c>
      <c r="E623" s="6">
        <v>10.8</v>
      </c>
    </row>
    <row r="624" spans="1:5" x14ac:dyDescent="0.25">
      <c r="A624" s="1">
        <v>42627</v>
      </c>
      <c r="B624" s="2">
        <v>0.25421296296296297</v>
      </c>
      <c r="C624" s="2">
        <v>0.78605324074074079</v>
      </c>
      <c r="D624" s="6">
        <v>15.2</v>
      </c>
      <c r="E624" s="6">
        <v>19.8</v>
      </c>
    </row>
    <row r="625" spans="1:5" x14ac:dyDescent="0.25">
      <c r="A625" s="1">
        <v>42628</v>
      </c>
      <c r="B625" s="2">
        <v>0.25543981481481481</v>
      </c>
      <c r="C625" s="2">
        <v>0.78434027777777782</v>
      </c>
      <c r="D625" s="6">
        <v>14.5</v>
      </c>
      <c r="E625" s="6">
        <v>1.9</v>
      </c>
    </row>
    <row r="626" spans="1:5" x14ac:dyDescent="0.25">
      <c r="A626" s="1">
        <v>42629</v>
      </c>
      <c r="B626" s="2">
        <v>0.25665509259259262</v>
      </c>
      <c r="C626" s="2">
        <v>0.7826157407407407</v>
      </c>
      <c r="D626" s="6">
        <v>14.9</v>
      </c>
      <c r="E626" s="6" t="s">
        <v>17</v>
      </c>
    </row>
    <row r="627" spans="1:5" x14ac:dyDescent="0.25">
      <c r="A627" s="1">
        <v>42630</v>
      </c>
      <c r="B627" s="2">
        <v>0.25788194444444446</v>
      </c>
      <c r="C627" s="2">
        <v>0.78090277777777772</v>
      </c>
      <c r="D627" s="6" t="s">
        <v>36</v>
      </c>
      <c r="E627" s="6">
        <v>33.700000000000003</v>
      </c>
    </row>
    <row r="628" spans="1:5" x14ac:dyDescent="0.25">
      <c r="A628" s="1">
        <v>42631</v>
      </c>
      <c r="B628" s="2">
        <v>0.2591087962962963</v>
      </c>
      <c r="C628" s="2">
        <v>0.77918981481481486</v>
      </c>
      <c r="D628" s="6">
        <v>11.5</v>
      </c>
      <c r="E628" s="6">
        <v>22.8</v>
      </c>
    </row>
    <row r="629" spans="1:5" x14ac:dyDescent="0.25">
      <c r="A629" s="1">
        <v>42632</v>
      </c>
      <c r="B629" s="2">
        <v>0.26033564814814814</v>
      </c>
      <c r="C629" s="2">
        <v>0.77746527777777774</v>
      </c>
      <c r="D629" s="6">
        <v>10.3</v>
      </c>
      <c r="E629" s="6">
        <v>65.099999999999994</v>
      </c>
    </row>
    <row r="630" spans="1:5" x14ac:dyDescent="0.25">
      <c r="A630" s="1">
        <v>42633</v>
      </c>
      <c r="B630" s="2">
        <v>0.26156249999999998</v>
      </c>
      <c r="C630" s="2">
        <v>0.77575231481481477</v>
      </c>
      <c r="D630" s="6">
        <v>10.4</v>
      </c>
      <c r="E630" s="6">
        <v>73.2</v>
      </c>
    </row>
    <row r="631" spans="1:5" x14ac:dyDescent="0.25">
      <c r="A631" s="1">
        <v>42634</v>
      </c>
      <c r="B631" s="2">
        <v>0.26280092592592591</v>
      </c>
      <c r="C631" s="2">
        <v>0.77402777777777776</v>
      </c>
      <c r="D631" s="6">
        <v>10.1</v>
      </c>
      <c r="E631" s="6">
        <v>54.2</v>
      </c>
    </row>
    <row r="632" spans="1:5" x14ac:dyDescent="0.25">
      <c r="A632" s="1">
        <v>42635</v>
      </c>
      <c r="B632" s="2">
        <v>0.26402777777777775</v>
      </c>
      <c r="C632" s="2">
        <v>0.77231481481481479</v>
      </c>
      <c r="D632" s="6" t="s">
        <v>59</v>
      </c>
      <c r="E632" s="6">
        <v>59.6</v>
      </c>
    </row>
    <row r="633" spans="1:5" x14ac:dyDescent="0.25">
      <c r="A633" s="1">
        <v>42636</v>
      </c>
      <c r="B633" s="2">
        <v>0.26526620370370368</v>
      </c>
      <c r="C633" s="2">
        <v>0.77060185185185182</v>
      </c>
      <c r="D633" s="6">
        <v>11.6</v>
      </c>
      <c r="E633" s="6">
        <v>78.2</v>
      </c>
    </row>
    <row r="634" spans="1:5" x14ac:dyDescent="0.25">
      <c r="A634" s="1">
        <v>42637</v>
      </c>
      <c r="B634" s="2">
        <v>0.26649305555555558</v>
      </c>
      <c r="C634" s="2">
        <v>0.76888888888888884</v>
      </c>
      <c r="D634" s="6">
        <v>13.1</v>
      </c>
      <c r="E634" s="6">
        <v>61.6</v>
      </c>
    </row>
    <row r="635" spans="1:5" x14ac:dyDescent="0.25">
      <c r="A635" s="1">
        <v>42638</v>
      </c>
      <c r="B635" s="2">
        <v>0.26773148148148146</v>
      </c>
      <c r="C635" s="2">
        <v>0.76717592592592587</v>
      </c>
      <c r="D635" s="6">
        <v>12.1</v>
      </c>
      <c r="E635" s="6" t="s">
        <v>60</v>
      </c>
    </row>
    <row r="636" spans="1:5" x14ac:dyDescent="0.25">
      <c r="A636" s="1">
        <v>42639</v>
      </c>
      <c r="B636" s="2">
        <v>0.26896990740740739</v>
      </c>
      <c r="C636" s="2">
        <v>0.76546296296296301</v>
      </c>
      <c r="D636" s="6">
        <v>9.8000000000000007</v>
      </c>
      <c r="E636" s="6" t="s">
        <v>61</v>
      </c>
    </row>
    <row r="637" spans="1:5" x14ac:dyDescent="0.25">
      <c r="A637" s="1">
        <v>42640</v>
      </c>
      <c r="B637" s="2">
        <v>0.27020833333333333</v>
      </c>
      <c r="C637" s="2">
        <v>0.76375000000000004</v>
      </c>
      <c r="D637" s="6">
        <v>8.5</v>
      </c>
      <c r="E637" s="6">
        <v>33.299999999999997</v>
      </c>
    </row>
    <row r="638" spans="1:5" x14ac:dyDescent="0.25">
      <c r="A638" s="1">
        <v>42641</v>
      </c>
      <c r="B638" s="2">
        <v>0.27145833333333336</v>
      </c>
      <c r="C638" s="2">
        <v>0.76204861111111111</v>
      </c>
      <c r="D638" s="6">
        <v>9.6</v>
      </c>
      <c r="E638" s="6">
        <v>63.9</v>
      </c>
    </row>
    <row r="639" spans="1:5" x14ac:dyDescent="0.25">
      <c r="A639" s="1">
        <v>42642</v>
      </c>
      <c r="B639" s="2">
        <v>0.27269675925925924</v>
      </c>
      <c r="C639" s="2">
        <v>0.76033564814814814</v>
      </c>
      <c r="D639" s="6">
        <v>16.100000000000001</v>
      </c>
      <c r="E639" s="6">
        <v>70.3</v>
      </c>
    </row>
    <row r="640" spans="1:5" x14ac:dyDescent="0.25">
      <c r="A640" s="1">
        <v>42643</v>
      </c>
      <c r="B640" s="2">
        <v>0.27394675925925926</v>
      </c>
      <c r="C640" s="2">
        <v>0.75864583333333335</v>
      </c>
      <c r="D640" s="6">
        <v>16.3</v>
      </c>
      <c r="E640" s="6">
        <v>65.099999999999994</v>
      </c>
    </row>
    <row r="641" spans="1:5" x14ac:dyDescent="0.25">
      <c r="A641" s="1">
        <v>42644</v>
      </c>
      <c r="B641" s="2">
        <v>0.27519675925925924</v>
      </c>
      <c r="C641" s="2">
        <v>0.75694444444444442</v>
      </c>
      <c r="D641" s="6">
        <v>13.8</v>
      </c>
      <c r="E641" s="6">
        <v>66.2</v>
      </c>
    </row>
    <row r="642" spans="1:5" x14ac:dyDescent="0.25">
      <c r="A642" s="1">
        <v>42645</v>
      </c>
      <c r="B642" s="2">
        <v>0.27645833333333331</v>
      </c>
      <c r="C642" s="2">
        <v>0.75525462962962964</v>
      </c>
      <c r="D642" s="6">
        <v>15.6</v>
      </c>
      <c r="E642" s="6">
        <v>74.7</v>
      </c>
    </row>
    <row r="643" spans="1:5" x14ac:dyDescent="0.25">
      <c r="A643" s="1">
        <v>42646</v>
      </c>
      <c r="B643" s="2">
        <v>0.27770833333333333</v>
      </c>
      <c r="C643" s="2">
        <v>0.75356481481481485</v>
      </c>
      <c r="D643" s="6">
        <v>13.2</v>
      </c>
      <c r="E643" s="6">
        <v>82.1</v>
      </c>
    </row>
    <row r="644" spans="1:5" x14ac:dyDescent="0.25">
      <c r="A644" s="1">
        <v>42647</v>
      </c>
      <c r="B644" s="2">
        <v>0.2789699074074074</v>
      </c>
      <c r="C644" s="2">
        <v>0.75188657407407411</v>
      </c>
      <c r="D644" s="6">
        <v>9.1999999999999993</v>
      </c>
      <c r="E644" s="6">
        <v>44.9</v>
      </c>
    </row>
    <row r="645" spans="1:5" x14ac:dyDescent="0.25">
      <c r="A645" s="1">
        <v>42648</v>
      </c>
      <c r="B645" s="2">
        <v>0.28023148148148147</v>
      </c>
      <c r="C645" s="2">
        <v>0.75020833333333337</v>
      </c>
      <c r="D645" s="6">
        <v>6.5</v>
      </c>
      <c r="E645" s="6">
        <v>92.9</v>
      </c>
    </row>
    <row r="646" spans="1:5" x14ac:dyDescent="0.25">
      <c r="A646" s="1">
        <v>42649</v>
      </c>
      <c r="B646" s="2">
        <v>0.28149305555555554</v>
      </c>
      <c r="C646" s="2">
        <v>0.74853009259259262</v>
      </c>
      <c r="D646" s="6">
        <v>7.5</v>
      </c>
      <c r="E646" s="6">
        <v>92.5</v>
      </c>
    </row>
    <row r="647" spans="1:5" x14ac:dyDescent="0.25">
      <c r="A647" s="1">
        <v>42650</v>
      </c>
      <c r="B647" s="2">
        <v>0.2827662037037037</v>
      </c>
      <c r="C647" s="2">
        <v>0.74686342592592592</v>
      </c>
      <c r="D647" s="6">
        <v>5.0999999999999996</v>
      </c>
      <c r="E647" s="6">
        <v>85.2</v>
      </c>
    </row>
    <row r="648" spans="1:5" x14ac:dyDescent="0.25">
      <c r="A648" s="1">
        <v>42651</v>
      </c>
      <c r="B648" s="2">
        <v>0.28403935185185186</v>
      </c>
      <c r="C648" s="2">
        <v>0.74520833333333336</v>
      </c>
      <c r="D648" s="6">
        <v>6.9</v>
      </c>
      <c r="E648" s="6">
        <v>92.9</v>
      </c>
    </row>
    <row r="649" spans="1:5" x14ac:dyDescent="0.25">
      <c r="A649" s="1">
        <v>42652</v>
      </c>
      <c r="B649" s="2">
        <v>0.28531250000000002</v>
      </c>
      <c r="C649" s="2">
        <v>0.7435532407407407</v>
      </c>
      <c r="D649" s="6">
        <v>6.7</v>
      </c>
      <c r="E649" s="6">
        <v>85.2</v>
      </c>
    </row>
    <row r="650" spans="1:5" x14ac:dyDescent="0.25">
      <c r="A650" s="1">
        <v>42653</v>
      </c>
      <c r="B650" s="2">
        <v>0.28659722222222223</v>
      </c>
      <c r="C650" s="2">
        <v>0.74189814814814814</v>
      </c>
      <c r="D650" s="6">
        <v>6.8</v>
      </c>
      <c r="E650" s="6">
        <v>92.9</v>
      </c>
    </row>
    <row r="651" spans="1:5" x14ac:dyDescent="0.25">
      <c r="A651" s="1">
        <v>42654</v>
      </c>
      <c r="B651" s="2">
        <v>0.28788194444444443</v>
      </c>
      <c r="C651" s="2">
        <v>0.74026620370370366</v>
      </c>
      <c r="D651" s="6">
        <v>5.6</v>
      </c>
      <c r="E651" s="6">
        <v>92.9</v>
      </c>
    </row>
    <row r="652" spans="1:5" x14ac:dyDescent="0.25">
      <c r="A652" s="1">
        <v>42655</v>
      </c>
      <c r="B652" s="2">
        <v>0.28916666666666668</v>
      </c>
      <c r="C652" s="2">
        <v>0.7386342592592593</v>
      </c>
      <c r="D652" s="6">
        <v>6.3</v>
      </c>
      <c r="E652" s="6">
        <v>92.9</v>
      </c>
    </row>
    <row r="653" spans="1:5" x14ac:dyDescent="0.25">
      <c r="A653" s="1">
        <v>42656</v>
      </c>
      <c r="B653" s="2">
        <v>0.29045138888888888</v>
      </c>
      <c r="C653" s="2">
        <v>0.73700231481481482</v>
      </c>
      <c r="D653" s="6">
        <v>4.5999999999999996</v>
      </c>
      <c r="E653" s="6">
        <v>59.2</v>
      </c>
    </row>
    <row r="654" spans="1:5" x14ac:dyDescent="0.25">
      <c r="A654" s="1">
        <v>42657</v>
      </c>
      <c r="B654" s="2">
        <v>0.29174768518518518</v>
      </c>
      <c r="C654" s="2">
        <v>0.73539351851851853</v>
      </c>
      <c r="D654" s="6">
        <v>3.6</v>
      </c>
      <c r="E654" s="6">
        <v>49.2</v>
      </c>
    </row>
    <row r="655" spans="1:5" x14ac:dyDescent="0.25">
      <c r="A655" s="1">
        <v>42658</v>
      </c>
      <c r="B655" s="2">
        <v>0.29304398148148147</v>
      </c>
      <c r="C655" s="2">
        <v>0.73378472222222224</v>
      </c>
      <c r="D655" s="6">
        <v>0.7</v>
      </c>
      <c r="E655" s="6">
        <v>90.6</v>
      </c>
    </row>
    <row r="656" spans="1:5" x14ac:dyDescent="0.25">
      <c r="A656" s="1">
        <v>42659</v>
      </c>
      <c r="B656" s="2">
        <v>0.29435185185185186</v>
      </c>
      <c r="C656" s="2">
        <v>0.73218749999999999</v>
      </c>
      <c r="D656" s="6">
        <v>3.7</v>
      </c>
      <c r="E656" s="6">
        <v>10.8</v>
      </c>
    </row>
    <row r="657" spans="1:5" x14ac:dyDescent="0.25">
      <c r="A657" s="1">
        <v>42660</v>
      </c>
      <c r="B657" s="2">
        <v>0.29564814814814816</v>
      </c>
      <c r="C657" s="2">
        <v>0.73060185185185189</v>
      </c>
      <c r="D657" s="6">
        <v>4.5999999999999996</v>
      </c>
      <c r="E657" s="6">
        <v>4.3</v>
      </c>
    </row>
    <row r="658" spans="1:5" x14ac:dyDescent="0.25">
      <c r="A658" s="1">
        <v>42661</v>
      </c>
      <c r="B658" s="2">
        <v>0.29696759259259259</v>
      </c>
      <c r="C658" s="2">
        <v>0.72902777777777783</v>
      </c>
      <c r="D658" s="6">
        <v>4.5</v>
      </c>
      <c r="E658" s="6">
        <v>67.400000000000006</v>
      </c>
    </row>
    <row r="659" spans="1:5" x14ac:dyDescent="0.25">
      <c r="A659" s="1">
        <v>42662</v>
      </c>
      <c r="B659" s="2">
        <v>0.29827546296296298</v>
      </c>
      <c r="C659" s="2">
        <v>0.72746527777777781</v>
      </c>
      <c r="D659" s="6">
        <v>6.2</v>
      </c>
      <c r="E659" s="6">
        <v>92.9</v>
      </c>
    </row>
    <row r="660" spans="1:5" x14ac:dyDescent="0.25">
      <c r="A660" s="1">
        <v>42663</v>
      </c>
      <c r="B660" s="2">
        <v>0.29959490740740741</v>
      </c>
      <c r="C660" s="2">
        <v>0.72591435185185182</v>
      </c>
      <c r="D660" s="6">
        <v>6.5</v>
      </c>
      <c r="E660" s="6">
        <v>92.9</v>
      </c>
    </row>
    <row r="661" spans="1:5" x14ac:dyDescent="0.25">
      <c r="A661" s="1">
        <v>42664</v>
      </c>
      <c r="B661" s="2">
        <v>0.30091435185185184</v>
      </c>
      <c r="C661" s="2">
        <v>0.72437499999999999</v>
      </c>
      <c r="D661" s="6">
        <v>3.9</v>
      </c>
      <c r="E661" s="6">
        <v>92.9</v>
      </c>
    </row>
    <row r="662" spans="1:5" x14ac:dyDescent="0.25">
      <c r="A662" s="1">
        <v>42665</v>
      </c>
      <c r="B662" s="2">
        <v>0.30223379629629632</v>
      </c>
      <c r="C662" s="2">
        <v>0.7228472222222222</v>
      </c>
      <c r="D662" s="6">
        <v>3.4</v>
      </c>
      <c r="E662" s="6">
        <v>92.9</v>
      </c>
    </row>
    <row r="663" spans="1:5" x14ac:dyDescent="0.25">
      <c r="A663" s="1">
        <v>42666</v>
      </c>
      <c r="B663" s="2">
        <v>0.30356481481481479</v>
      </c>
      <c r="C663" s="2">
        <v>0.72133101851851855</v>
      </c>
      <c r="D663" s="6">
        <v>6.3</v>
      </c>
      <c r="E663" s="6">
        <v>87.9</v>
      </c>
    </row>
    <row r="664" spans="1:5" x14ac:dyDescent="0.25">
      <c r="A664" s="1">
        <v>42667</v>
      </c>
      <c r="B664" s="2">
        <v>0.30488425925925927</v>
      </c>
      <c r="C664" s="2">
        <v>0.71982638888888884</v>
      </c>
      <c r="D664" s="6">
        <v>5.9</v>
      </c>
      <c r="E664" s="6">
        <v>92.9</v>
      </c>
    </row>
    <row r="665" spans="1:5" x14ac:dyDescent="0.25">
      <c r="A665" s="1">
        <v>42668</v>
      </c>
      <c r="B665" s="2">
        <v>0.30622685185185183</v>
      </c>
      <c r="C665" s="2">
        <v>0.71833333333333338</v>
      </c>
      <c r="D665" s="6">
        <v>6.7</v>
      </c>
      <c r="E665" s="6">
        <v>91.4</v>
      </c>
    </row>
    <row r="666" spans="1:5" x14ac:dyDescent="0.25">
      <c r="A666" s="1">
        <v>42669</v>
      </c>
      <c r="B666" s="2">
        <v>0.30755787037037036</v>
      </c>
      <c r="C666" s="2">
        <v>0.71686342592592589</v>
      </c>
      <c r="D666" s="6">
        <v>5.0999999999999996</v>
      </c>
      <c r="E666" s="6">
        <v>60.8</v>
      </c>
    </row>
    <row r="667" spans="1:5" x14ac:dyDescent="0.25">
      <c r="A667" s="1">
        <v>42670</v>
      </c>
      <c r="B667" s="2">
        <v>0.30888888888888888</v>
      </c>
      <c r="C667" s="2">
        <v>0.71540509259259255</v>
      </c>
      <c r="D667" s="6">
        <v>4.2</v>
      </c>
      <c r="E667" s="6">
        <v>53.8</v>
      </c>
    </row>
    <row r="668" spans="1:5" x14ac:dyDescent="0.25">
      <c r="A668" s="1">
        <v>42671</v>
      </c>
      <c r="B668" s="2">
        <v>0.3102314814814815</v>
      </c>
      <c r="C668" s="2">
        <v>0.71395833333333336</v>
      </c>
      <c r="D668" s="6">
        <v>7.3</v>
      </c>
      <c r="E668" s="6">
        <v>92.5</v>
      </c>
    </row>
    <row r="669" spans="1:5" x14ac:dyDescent="0.25">
      <c r="A669" s="1">
        <v>42672</v>
      </c>
      <c r="B669" s="2">
        <v>0.31157407407407406</v>
      </c>
      <c r="C669" s="2">
        <v>0.71253472222222225</v>
      </c>
      <c r="D669" s="6">
        <v>7.1</v>
      </c>
      <c r="E669" s="6">
        <v>57.7</v>
      </c>
    </row>
    <row r="670" spans="1:5" x14ac:dyDescent="0.25">
      <c r="A670" s="1">
        <v>42673</v>
      </c>
      <c r="B670" s="2">
        <v>0.27124999999999999</v>
      </c>
      <c r="C670" s="2">
        <v>0.66945601851851855</v>
      </c>
      <c r="D670" s="6">
        <v>5.6</v>
      </c>
      <c r="E670" s="6">
        <v>58.1</v>
      </c>
    </row>
    <row r="671" spans="1:5" x14ac:dyDescent="0.25">
      <c r="A671" s="1">
        <v>42674</v>
      </c>
      <c r="B671" s="2">
        <v>0.27259259259259261</v>
      </c>
      <c r="C671" s="2">
        <v>0.66806712962962966</v>
      </c>
      <c r="D671" s="6">
        <v>5.0999999999999996</v>
      </c>
      <c r="E671" s="6">
        <v>74.7</v>
      </c>
    </row>
    <row r="672" spans="1:5" x14ac:dyDescent="0.25">
      <c r="A672" s="1">
        <v>42675</v>
      </c>
      <c r="B672" s="2">
        <v>0.27393518518518517</v>
      </c>
      <c r="C672" s="2">
        <v>0.66668981481481482</v>
      </c>
      <c r="D672" s="6">
        <v>2.8</v>
      </c>
      <c r="E672" s="6">
        <v>81.7</v>
      </c>
    </row>
    <row r="673" spans="1:5" x14ac:dyDescent="0.25">
      <c r="A673" s="1">
        <v>42676</v>
      </c>
      <c r="B673" s="2">
        <v>0.27528935185185183</v>
      </c>
      <c r="C673" s="2">
        <v>0.66533564814814816</v>
      </c>
      <c r="D673" s="6">
        <v>5.0999999999999996</v>
      </c>
      <c r="E673" s="6">
        <v>80.5</v>
      </c>
    </row>
    <row r="674" spans="1:5" x14ac:dyDescent="0.25">
      <c r="A674" s="1">
        <v>42677</v>
      </c>
      <c r="B674" s="2">
        <v>0.27663194444444444</v>
      </c>
      <c r="C674" s="2">
        <v>0.66399305555555554</v>
      </c>
      <c r="D674" s="6" t="s">
        <v>18</v>
      </c>
      <c r="E674" s="6">
        <v>89.8</v>
      </c>
    </row>
    <row r="675" spans="1:5" x14ac:dyDescent="0.25">
      <c r="A675" s="1">
        <v>42678</v>
      </c>
      <c r="B675" s="2">
        <v>0.27797453703703706</v>
      </c>
      <c r="C675" s="2">
        <v>0.66267361111111112</v>
      </c>
      <c r="D675" s="6">
        <v>2.1</v>
      </c>
      <c r="E675" s="6">
        <v>85.6</v>
      </c>
    </row>
    <row r="676" spans="1:5" x14ac:dyDescent="0.25">
      <c r="A676" s="1">
        <v>42679</v>
      </c>
      <c r="B676" s="2">
        <v>0.27932870370370372</v>
      </c>
      <c r="C676" s="2">
        <v>0.66137731481481477</v>
      </c>
      <c r="D676" s="6">
        <v>3.5</v>
      </c>
      <c r="E676" s="6">
        <v>89.1</v>
      </c>
    </row>
    <row r="677" spans="1:5" x14ac:dyDescent="0.25">
      <c r="A677" s="1">
        <v>42680</v>
      </c>
      <c r="B677" s="2">
        <v>0.28067129629629628</v>
      </c>
      <c r="C677" s="2">
        <v>0.66010416666666671</v>
      </c>
      <c r="D677" s="6">
        <v>4.4000000000000004</v>
      </c>
      <c r="E677" s="6">
        <v>91.4</v>
      </c>
    </row>
    <row r="678" spans="1:5" x14ac:dyDescent="0.25">
      <c r="A678" s="1">
        <v>42681</v>
      </c>
      <c r="B678" s="2">
        <v>0.2820138888888889</v>
      </c>
      <c r="C678" s="2">
        <v>0.65884259259259259</v>
      </c>
      <c r="D678" s="6">
        <v>3.4</v>
      </c>
      <c r="E678" s="6" t="s">
        <v>14</v>
      </c>
    </row>
    <row r="679" spans="1:5" x14ac:dyDescent="0.25">
      <c r="A679" s="1">
        <v>42682</v>
      </c>
      <c r="B679" s="2">
        <v>0.28334490740740742</v>
      </c>
      <c r="C679" s="2">
        <v>0.6576157407407407</v>
      </c>
      <c r="D679" s="6">
        <v>0.9</v>
      </c>
      <c r="E679" s="6">
        <v>41.4</v>
      </c>
    </row>
    <row r="680" spans="1:5" x14ac:dyDescent="0.25">
      <c r="A680" s="1">
        <v>42683</v>
      </c>
      <c r="B680" s="2">
        <v>0.28468749999999998</v>
      </c>
      <c r="C680" s="2">
        <v>0.65640046296296295</v>
      </c>
      <c r="D680" s="6">
        <v>-0.6</v>
      </c>
      <c r="E680" s="6">
        <v>75.900000000000006</v>
      </c>
    </row>
    <row r="681" spans="1:5" x14ac:dyDescent="0.25">
      <c r="A681" s="1">
        <v>42684</v>
      </c>
      <c r="B681" s="2">
        <v>0.28601851851851851</v>
      </c>
      <c r="C681" s="2">
        <v>0.65521990740740743</v>
      </c>
      <c r="D681" s="6">
        <v>-0.3</v>
      </c>
      <c r="E681" s="6">
        <v>92.9</v>
      </c>
    </row>
    <row r="682" spans="1:5" x14ac:dyDescent="0.25">
      <c r="A682" s="1">
        <v>42685</v>
      </c>
      <c r="B682" s="2">
        <v>0.28734953703703703</v>
      </c>
      <c r="C682" s="2">
        <v>0.65405092592592595</v>
      </c>
      <c r="D682" s="6">
        <v>-0.9</v>
      </c>
      <c r="E682" s="6">
        <v>92.2</v>
      </c>
    </row>
    <row r="683" spans="1:5" x14ac:dyDescent="0.25">
      <c r="A683" s="1">
        <v>42686</v>
      </c>
      <c r="B683" s="2">
        <v>0.28866898148148146</v>
      </c>
      <c r="C683" s="2">
        <v>0.6529166666666667</v>
      </c>
      <c r="D683" s="6">
        <v>-1.5</v>
      </c>
      <c r="E683" s="6">
        <v>57.7</v>
      </c>
    </row>
    <row r="684" spans="1:5" x14ac:dyDescent="0.25">
      <c r="A684" s="1">
        <v>42687</v>
      </c>
      <c r="B684" s="2">
        <v>0.28998842592592594</v>
      </c>
      <c r="C684" s="2">
        <v>0.65180555555555553</v>
      </c>
      <c r="D684" s="6" t="s">
        <v>11</v>
      </c>
      <c r="E684" s="6">
        <v>90.2</v>
      </c>
    </row>
    <row r="685" spans="1:5" x14ac:dyDescent="0.25">
      <c r="A685" s="1">
        <v>42688</v>
      </c>
      <c r="B685" s="2">
        <v>0.29129629629629628</v>
      </c>
      <c r="C685" s="2">
        <v>0.65071759259259254</v>
      </c>
      <c r="D685" s="6">
        <v>1.1000000000000001</v>
      </c>
      <c r="E685" s="6">
        <v>75.5</v>
      </c>
    </row>
    <row r="686" spans="1:5" x14ac:dyDescent="0.25">
      <c r="A686" s="1">
        <v>42689</v>
      </c>
      <c r="B686" s="2">
        <v>0.29260416666666667</v>
      </c>
      <c r="C686" s="2">
        <v>0.6496643518518519</v>
      </c>
      <c r="D686" s="6">
        <v>0.2</v>
      </c>
      <c r="E686" s="6">
        <v>82.5</v>
      </c>
    </row>
    <row r="687" spans="1:5" x14ac:dyDescent="0.25">
      <c r="A687" s="1">
        <v>42690</v>
      </c>
      <c r="B687" s="2">
        <v>0.29390046296296296</v>
      </c>
      <c r="C687" s="2">
        <v>0.64863425925925922</v>
      </c>
      <c r="D687" s="6">
        <v>2.4</v>
      </c>
      <c r="E687" s="6">
        <v>92.5</v>
      </c>
    </row>
    <row r="688" spans="1:5" x14ac:dyDescent="0.25">
      <c r="A688" s="1">
        <v>42691</v>
      </c>
      <c r="B688" s="2">
        <v>0.29518518518518516</v>
      </c>
      <c r="C688" s="2">
        <v>0.64763888888888888</v>
      </c>
      <c r="D688" s="6">
        <v>5.9</v>
      </c>
      <c r="E688" s="6">
        <v>93.1</v>
      </c>
    </row>
    <row r="689" spans="1:5" x14ac:dyDescent="0.25">
      <c r="A689" s="1">
        <v>42692</v>
      </c>
      <c r="B689" s="2">
        <v>0.29645833333333332</v>
      </c>
      <c r="C689" s="2">
        <v>0.64666666666666661</v>
      </c>
      <c r="D689" s="6">
        <v>7.1</v>
      </c>
      <c r="E689" s="6">
        <v>87.5</v>
      </c>
    </row>
    <row r="690" spans="1:5" x14ac:dyDescent="0.25">
      <c r="A690" s="1">
        <v>42693</v>
      </c>
      <c r="B690" s="2">
        <v>0.29773148148148149</v>
      </c>
      <c r="C690" s="2">
        <v>0.64571759259259254</v>
      </c>
      <c r="D690" s="6">
        <v>7.1</v>
      </c>
      <c r="E690" s="6">
        <v>89.1</v>
      </c>
    </row>
    <row r="691" spans="1:5" x14ac:dyDescent="0.25">
      <c r="A691" s="1">
        <v>42694</v>
      </c>
      <c r="B691" s="2">
        <v>0.29898148148148146</v>
      </c>
      <c r="C691" s="2">
        <v>0.64481481481481484</v>
      </c>
      <c r="D691" s="6">
        <v>6.7</v>
      </c>
      <c r="E691" s="6">
        <v>83.2</v>
      </c>
    </row>
    <row r="692" spans="1:5" x14ac:dyDescent="0.25">
      <c r="A692" s="1">
        <v>42695</v>
      </c>
      <c r="B692" s="2">
        <v>0.30023148148148149</v>
      </c>
      <c r="C692" s="2">
        <v>0.64393518518518522</v>
      </c>
      <c r="D692" s="6">
        <v>7.4</v>
      </c>
      <c r="E692" s="6">
        <v>45.7</v>
      </c>
    </row>
    <row r="693" spans="1:5" x14ac:dyDescent="0.25">
      <c r="A693" s="1">
        <v>42696</v>
      </c>
      <c r="B693" s="2">
        <v>0.30145833333333333</v>
      </c>
      <c r="C693" s="2">
        <v>0.64309027777777783</v>
      </c>
      <c r="D693" s="6">
        <v>3.8</v>
      </c>
      <c r="E693" s="6">
        <v>75.099999999999994</v>
      </c>
    </row>
    <row r="694" spans="1:5" x14ac:dyDescent="0.25">
      <c r="A694" s="1">
        <v>42697</v>
      </c>
      <c r="B694" s="2">
        <v>0.30266203703703703</v>
      </c>
      <c r="C694" s="2">
        <v>0.64226851851851852</v>
      </c>
      <c r="D694" s="6">
        <v>3.2</v>
      </c>
      <c r="E694" s="6">
        <v>88.5</v>
      </c>
    </row>
    <row r="695" spans="1:5" x14ac:dyDescent="0.25">
      <c r="A695" s="1">
        <v>42698</v>
      </c>
      <c r="B695" s="2">
        <v>0.30386574074074074</v>
      </c>
      <c r="C695" s="2">
        <v>0.64149305555555558</v>
      </c>
      <c r="D695" s="6">
        <v>3.1</v>
      </c>
      <c r="E695" s="6">
        <v>63.9</v>
      </c>
    </row>
    <row r="696" spans="1:5" x14ac:dyDescent="0.25">
      <c r="A696" s="1">
        <v>42699</v>
      </c>
      <c r="B696" s="2">
        <v>0.30504629629629632</v>
      </c>
      <c r="C696" s="2">
        <v>0.64075231481481476</v>
      </c>
      <c r="D696" s="6">
        <v>1.8</v>
      </c>
      <c r="E696" s="6">
        <v>75.400000000000006</v>
      </c>
    </row>
    <row r="697" spans="1:5" x14ac:dyDescent="0.25">
      <c r="A697" s="1">
        <v>42700</v>
      </c>
      <c r="B697" s="2">
        <v>0.3062037037037037</v>
      </c>
      <c r="C697" s="2">
        <v>0.64003472222222224</v>
      </c>
      <c r="D697" s="6">
        <v>2.5</v>
      </c>
      <c r="E697" s="6">
        <v>88.3</v>
      </c>
    </row>
    <row r="698" spans="1:5" x14ac:dyDescent="0.25">
      <c r="A698" s="1">
        <v>42701</v>
      </c>
      <c r="B698" s="2">
        <v>0.30734953703703705</v>
      </c>
      <c r="C698" s="2">
        <v>0.63936342592592588</v>
      </c>
      <c r="D698" s="6">
        <v>2.4</v>
      </c>
      <c r="E698" s="6">
        <v>87.5</v>
      </c>
    </row>
    <row r="699" spans="1:5" x14ac:dyDescent="0.25">
      <c r="A699" s="1">
        <v>42702</v>
      </c>
      <c r="B699" s="2">
        <v>0.3084722222222222</v>
      </c>
      <c r="C699" s="2">
        <v>0.63872685185185185</v>
      </c>
      <c r="D699" s="6">
        <v>-2.2999999999999998</v>
      </c>
      <c r="E699" s="6">
        <v>84.1</v>
      </c>
    </row>
    <row r="700" spans="1:5" x14ac:dyDescent="0.25">
      <c r="A700" s="1">
        <v>42703</v>
      </c>
      <c r="B700" s="2">
        <v>0.30957175925925928</v>
      </c>
      <c r="C700" s="2">
        <v>0.63812500000000005</v>
      </c>
      <c r="D700" s="6">
        <v>-0.8</v>
      </c>
      <c r="E700" s="6">
        <v>49.6</v>
      </c>
    </row>
    <row r="701" spans="1:5" x14ac:dyDescent="0.25">
      <c r="A701" s="1">
        <v>42704</v>
      </c>
      <c r="B701" s="2">
        <v>0.31065972222222221</v>
      </c>
      <c r="C701" s="2">
        <v>0.63756944444444441</v>
      </c>
      <c r="D701" s="6">
        <v>0.8</v>
      </c>
      <c r="E701" s="6">
        <v>92.6</v>
      </c>
    </row>
    <row r="702" spans="1:5" x14ac:dyDescent="0.25">
      <c r="A702" s="1">
        <v>42705</v>
      </c>
      <c r="B702" s="2">
        <v>0.31171296296296297</v>
      </c>
      <c r="C702" s="2">
        <v>0.63704861111111111</v>
      </c>
      <c r="D702" s="6">
        <v>1.1000000000000001</v>
      </c>
      <c r="E702" s="6">
        <v>69.7</v>
      </c>
    </row>
    <row r="703" spans="1:5" x14ac:dyDescent="0.25">
      <c r="A703" s="1">
        <v>42706</v>
      </c>
      <c r="B703" s="2">
        <v>0.31274305555555554</v>
      </c>
      <c r="C703" s="2">
        <v>0.63656250000000003</v>
      </c>
      <c r="D703" s="6">
        <v>0.3</v>
      </c>
      <c r="E703" s="6">
        <v>91.4</v>
      </c>
    </row>
    <row r="704" spans="1:5" x14ac:dyDescent="0.25">
      <c r="A704" s="1">
        <v>42707</v>
      </c>
      <c r="B704" s="2">
        <v>0.31374999999999997</v>
      </c>
      <c r="C704" s="2">
        <v>0.63611111111111107</v>
      </c>
      <c r="D704" s="6">
        <v>-0.3</v>
      </c>
      <c r="E704" s="6">
        <v>72.400000000000006</v>
      </c>
    </row>
    <row r="705" spans="1:5" x14ac:dyDescent="0.25">
      <c r="A705" s="1">
        <v>42708</v>
      </c>
      <c r="B705" s="2">
        <v>0.31473379629629628</v>
      </c>
      <c r="C705" s="2">
        <v>0.63570601851851849</v>
      </c>
      <c r="D705" s="6">
        <v>-2.6</v>
      </c>
      <c r="E705" s="6">
        <v>66.2</v>
      </c>
    </row>
    <row r="706" spans="1:5" x14ac:dyDescent="0.25">
      <c r="A706" s="1">
        <v>42709</v>
      </c>
      <c r="B706" s="2">
        <v>0.31568287037037035</v>
      </c>
      <c r="C706" s="2">
        <v>0.63534722222222217</v>
      </c>
      <c r="D706" s="6">
        <v>0.7</v>
      </c>
      <c r="E706" s="6">
        <v>90.1</v>
      </c>
    </row>
    <row r="707" spans="1:5" x14ac:dyDescent="0.25">
      <c r="A707" s="1">
        <v>42710</v>
      </c>
      <c r="B707" s="2">
        <v>0.3165972222222222</v>
      </c>
      <c r="C707" s="2">
        <v>0.6350231481481482</v>
      </c>
      <c r="D707" s="6">
        <v>1.3</v>
      </c>
      <c r="E707" s="6">
        <v>63.1</v>
      </c>
    </row>
    <row r="708" spans="1:5" x14ac:dyDescent="0.25">
      <c r="A708" s="1">
        <v>42711</v>
      </c>
      <c r="B708" s="2">
        <v>0.31748842592592591</v>
      </c>
      <c r="C708" s="2">
        <v>0.63474537037037038</v>
      </c>
      <c r="D708" s="6">
        <v>-2.5</v>
      </c>
      <c r="E708" s="6">
        <v>49.6</v>
      </c>
    </row>
    <row r="709" spans="1:5" x14ac:dyDescent="0.25">
      <c r="A709" s="1">
        <v>42712</v>
      </c>
      <c r="B709" s="2">
        <v>0.31835648148148149</v>
      </c>
      <c r="C709" s="2">
        <v>0.63451388888888893</v>
      </c>
      <c r="D709" s="6">
        <v>4.5999999999999996</v>
      </c>
      <c r="E709" s="6">
        <v>91.8</v>
      </c>
    </row>
    <row r="710" spans="1:5" x14ac:dyDescent="0.25">
      <c r="A710" s="1">
        <v>42713</v>
      </c>
      <c r="B710" s="2">
        <v>0.31917824074074075</v>
      </c>
      <c r="C710" s="2">
        <v>0.63431712962962961</v>
      </c>
      <c r="D710" s="6">
        <v>7.7</v>
      </c>
      <c r="E710" s="6">
        <v>92.5</v>
      </c>
    </row>
    <row r="711" spans="1:5" x14ac:dyDescent="0.25">
      <c r="A711" s="1">
        <v>42714</v>
      </c>
      <c r="B711" s="2">
        <v>0.31997685185185187</v>
      </c>
      <c r="C711" s="2">
        <v>0.63416666666666666</v>
      </c>
      <c r="D711" s="6">
        <v>7.6</v>
      </c>
      <c r="E711" s="6">
        <v>92.9</v>
      </c>
    </row>
    <row r="712" spans="1:5" x14ac:dyDescent="0.25">
      <c r="A712" s="1">
        <v>42715</v>
      </c>
      <c r="B712" s="2">
        <v>0.32072916666666668</v>
      </c>
      <c r="C712" s="2">
        <v>0.63405092592592593</v>
      </c>
      <c r="D712" s="6">
        <v>5.9</v>
      </c>
      <c r="E712" s="6">
        <v>92.9</v>
      </c>
    </row>
    <row r="713" spans="1:5" x14ac:dyDescent="0.25">
      <c r="A713" s="1">
        <v>42716</v>
      </c>
      <c r="B713" s="2">
        <v>0.32145833333333335</v>
      </c>
      <c r="C713" s="2">
        <v>0.63399305555555552</v>
      </c>
      <c r="D713" s="6">
        <v>-3.7</v>
      </c>
      <c r="E713" s="6">
        <v>52.7</v>
      </c>
    </row>
    <row r="714" spans="1:5" x14ac:dyDescent="0.25">
      <c r="A714" s="1">
        <v>42717</v>
      </c>
      <c r="B714" s="2">
        <v>0.32215277777777779</v>
      </c>
      <c r="C714" s="2">
        <v>0.63396990740740744</v>
      </c>
      <c r="D714" s="6">
        <v>-3.8</v>
      </c>
      <c r="E714" s="6">
        <v>59.6</v>
      </c>
    </row>
    <row r="715" spans="1:5" x14ac:dyDescent="0.25">
      <c r="A715" s="1">
        <v>42718</v>
      </c>
      <c r="B715" s="2">
        <v>0.32280092592592591</v>
      </c>
      <c r="C715" s="2">
        <v>0.63399305555555552</v>
      </c>
      <c r="D715" s="6">
        <v>0.8</v>
      </c>
      <c r="E715" s="6">
        <v>91.4</v>
      </c>
    </row>
    <row r="716" spans="1:5" x14ac:dyDescent="0.25">
      <c r="A716" s="1">
        <v>42719</v>
      </c>
      <c r="B716" s="2">
        <v>0.32341435185185186</v>
      </c>
      <c r="C716" s="2">
        <v>0.63406249999999997</v>
      </c>
      <c r="D716" s="6">
        <v>-0.2</v>
      </c>
      <c r="E716" s="6">
        <v>75.5</v>
      </c>
    </row>
    <row r="717" spans="1:5" x14ac:dyDescent="0.25">
      <c r="A717" s="1">
        <v>42720</v>
      </c>
      <c r="B717" s="2">
        <v>0.32399305555555558</v>
      </c>
      <c r="C717" s="2">
        <v>0.63416666666666666</v>
      </c>
      <c r="D717" s="6">
        <v>-1.3</v>
      </c>
      <c r="E717" s="6">
        <v>89.4</v>
      </c>
    </row>
    <row r="718" spans="1:5" x14ac:dyDescent="0.25">
      <c r="A718" s="1">
        <v>42721</v>
      </c>
      <c r="B718" s="2">
        <v>0.32452546296296297</v>
      </c>
      <c r="C718" s="2">
        <v>0.63432870370370376</v>
      </c>
      <c r="D718" s="6">
        <v>-1.5</v>
      </c>
      <c r="E718" s="6">
        <v>92.9</v>
      </c>
    </row>
    <row r="719" spans="1:5" x14ac:dyDescent="0.25">
      <c r="A719" s="1">
        <v>42722</v>
      </c>
      <c r="B719" s="2">
        <v>0.32502314814814814</v>
      </c>
      <c r="C719" s="2">
        <v>0.63452546296296297</v>
      </c>
      <c r="D719" s="6" t="s">
        <v>9</v>
      </c>
      <c r="E719" s="6">
        <v>92.9</v>
      </c>
    </row>
    <row r="720" spans="1:5" x14ac:dyDescent="0.25">
      <c r="A720" s="1">
        <v>42723</v>
      </c>
      <c r="B720" s="2">
        <v>0.32547453703703705</v>
      </c>
      <c r="C720" s="2">
        <v>0.63476851851851857</v>
      </c>
      <c r="D720" s="6">
        <v>1.5</v>
      </c>
      <c r="E720" s="6">
        <v>92.9</v>
      </c>
    </row>
    <row r="721" spans="1:5" x14ac:dyDescent="0.25">
      <c r="A721" s="1">
        <v>42724</v>
      </c>
      <c r="B721" s="2">
        <v>0.32589120370370372</v>
      </c>
      <c r="C721" s="2">
        <v>0.63505787037037043</v>
      </c>
      <c r="D721" s="6">
        <v>2.7</v>
      </c>
      <c r="E721" s="6">
        <v>69.7</v>
      </c>
    </row>
    <row r="722" spans="1:5" x14ac:dyDescent="0.25">
      <c r="A722" s="1">
        <v>42725</v>
      </c>
      <c r="B722" s="2">
        <v>0.32626157407407408</v>
      </c>
      <c r="C722" s="2">
        <v>0.6353819444444444</v>
      </c>
      <c r="D722" s="6">
        <v>0.7</v>
      </c>
      <c r="E722" s="6">
        <v>92.9</v>
      </c>
    </row>
    <row r="723" spans="1:5" x14ac:dyDescent="0.25">
      <c r="A723" s="1">
        <v>42726</v>
      </c>
      <c r="B723" s="2">
        <v>0.32658564814814817</v>
      </c>
      <c r="C723" s="2">
        <v>0.63575231481481487</v>
      </c>
      <c r="D723" s="6">
        <v>-0.4</v>
      </c>
      <c r="E723" s="6">
        <v>62.7</v>
      </c>
    </row>
    <row r="724" spans="1:5" x14ac:dyDescent="0.25">
      <c r="A724" s="1">
        <v>42727</v>
      </c>
      <c r="B724" s="2">
        <v>0.32687500000000003</v>
      </c>
      <c r="C724" s="2">
        <v>0.63616898148148149</v>
      </c>
      <c r="D724" s="6" t="s">
        <v>11</v>
      </c>
      <c r="E724" s="6">
        <v>92.5</v>
      </c>
    </row>
    <row r="725" spans="1:5" x14ac:dyDescent="0.25">
      <c r="A725" s="1">
        <v>42728</v>
      </c>
      <c r="B725" s="2">
        <v>0.32711805555555556</v>
      </c>
      <c r="C725" s="2">
        <v>0.63663194444444449</v>
      </c>
      <c r="D725" s="6">
        <v>1.3</v>
      </c>
      <c r="E725" s="6">
        <v>92.9</v>
      </c>
    </row>
    <row r="726" spans="1:5" x14ac:dyDescent="0.25">
      <c r="A726" s="1">
        <v>42729</v>
      </c>
      <c r="B726" s="2">
        <v>0.32732638888888888</v>
      </c>
      <c r="C726" s="2">
        <v>0.6371296296296296</v>
      </c>
      <c r="D726" s="6">
        <v>2.7</v>
      </c>
      <c r="E726" s="6">
        <v>76.7</v>
      </c>
    </row>
    <row r="727" spans="1:5" x14ac:dyDescent="0.25">
      <c r="A727" s="1">
        <v>42730</v>
      </c>
      <c r="B727" s="2">
        <v>0.32747685185185182</v>
      </c>
      <c r="C727" s="2">
        <v>0.63766203703703705</v>
      </c>
      <c r="D727" s="6">
        <v>6.8</v>
      </c>
      <c r="E727" s="6">
        <v>89.4</v>
      </c>
    </row>
    <row r="728" spans="1:5" x14ac:dyDescent="0.25">
      <c r="A728" s="1">
        <v>42731</v>
      </c>
      <c r="B728" s="2">
        <v>0.3275925925925926</v>
      </c>
      <c r="C728" s="2">
        <v>0.63824074074074078</v>
      </c>
      <c r="D728" s="6">
        <v>2.9</v>
      </c>
      <c r="E728" s="6">
        <v>82.9</v>
      </c>
    </row>
    <row r="729" spans="1:5" x14ac:dyDescent="0.25">
      <c r="A729" s="1">
        <v>42732</v>
      </c>
      <c r="B729" s="2">
        <v>0.3276736111111111</v>
      </c>
      <c r="C729" s="2">
        <v>0.63886574074074076</v>
      </c>
      <c r="D729" s="6" t="s">
        <v>11</v>
      </c>
      <c r="E729" s="6">
        <v>71.599999999999994</v>
      </c>
    </row>
    <row r="730" spans="1:5" x14ac:dyDescent="0.25">
      <c r="A730" s="1">
        <v>42733</v>
      </c>
      <c r="B730" s="2">
        <v>0.32769675925925928</v>
      </c>
      <c r="C730" s="2">
        <v>0.63952546296296298</v>
      </c>
      <c r="D730" s="6">
        <v>0.1</v>
      </c>
      <c r="E730" s="6">
        <v>57.3</v>
      </c>
    </row>
    <row r="731" spans="1:5" x14ac:dyDescent="0.25">
      <c r="A731" s="1">
        <v>42734</v>
      </c>
      <c r="B731" s="2">
        <v>0.32768518518518519</v>
      </c>
      <c r="C731" s="2">
        <v>0.64021990740740742</v>
      </c>
      <c r="D731" s="6">
        <v>0.8</v>
      </c>
      <c r="E731" s="6">
        <v>63.5</v>
      </c>
    </row>
    <row r="732" spans="1:5" x14ac:dyDescent="0.25">
      <c r="A732" s="1">
        <v>42735</v>
      </c>
      <c r="B732" s="2">
        <v>0.32762731481481483</v>
      </c>
      <c r="C732" s="2">
        <v>0.64094907407407409</v>
      </c>
      <c r="D732" s="6">
        <v>-0.4</v>
      </c>
      <c r="E732" s="6">
        <v>72.8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a 2 e q W M s R g G S k A A A A 9 g A A A B I A H A B D b 2 5 m a W c v U G F j a 2 F n Z S 5 4 b W w g o h g A K K A U A A A A A A A A A A A A A A A A A A A A A A A A A A A A h Y + x D o I w G I R f h X S n L X X A k J 8 y u E J C Y m J c m 1 K h E Q q h x f J u D j 6 S r y B G U T f H u / s u u b t f b 5 D N X R t c 1 G h 1 b 1 I U Y Y o C Z W R f a V O n a H K n c I s y D q W Q Z 1 G r Y I G N T W a r U 9 Q 4 N y S E e O + x 3 + B + r A m j N C L H I t / L R n U i 1 M Y 6 Y a R C n 1 b 1 v 4 U 4 H F 5 j O M M R i z G L Y 0 y B r C Y U 2 n w B t u x 9 p j 8 m 7 K b W T a P i Q x u W O Z B V A n l / 4 A 9 Q S w M E F A A C A A g A a 2 e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n q l i p N W F U g Q E A A G Y C A A A T A B w A R m 9 y b X V s Y X M v U 2 V j d G l v b j E u b S C i G A A o o B Q A A A A A A A A A A A A A A A A A A A A A A A A A A A C N U b F u 2 z A Q 3 Q 3 4 H w 7 q Y g O C U T f I U k N D Y b f o F K S w u z Q q i o t 4 S V i R P I E 8 R Z W M L P m l T A G 6 B f 6 v n u M 2 a Y E M 5 U L e 4 / H x 3 n u J K r E c Y H 3 Y 5 4 v x a D x K V x j J g M F A U I A j G Y 9 A 1 + 4 + P t y Z 3 S 0 r u E z X s x V X r a c g k w / W 0 W z J Q b R I k 2 z 5 t v y c K K b y F L u j + f y o X F G q h Z v S o 7 Q R v 9 l w w V H P f Y 0 l x r p N A 9 T o 6 t Z h 1 X 8 P f X n B w h 0 7 Q a s N + y F m V b r O p v n Z i p z 1 V i g W 2 S L L Y c m u 9 S E V x z m 8 D x U b G y 6 L + Z v j 1 z l 8 a l l o L b 2 j 4 v k 4 O + F A X 6 f 5 Q c y r 7 A Q v d 7 c P d 1 1 t g a F h 0 / W 7 n 2 n g 0 H u t B s v e U q Z K N 3 i u b 0 8 j e y X 6 S G h U 2 e T J i h z O f l + 9 c 2 5 d o c O Y C o n t 3 x 9 9 U a a g 5 j J I 3 z x T b i K G t H f i o G P T N 5 Q m / z d W v t 1 m B g X V B K U k T U r o J o d t 1 q X q i s 0 f W K w / w A O + C C d N O V g E w + f c I Q j 5 h u J j R k + t 9 E M e W 5 v I l a Y L e y b f x k E F / d t 0 M x 2 P b H h Z 8 u I X U E s B A i 0 A F A A C A A g A a 2 e q W M s R g G S k A A A A 9 g A A A B I A A A A A A A A A A A A A A A A A A A A A A E N v b m Z p Z y 9 Q Y W N r Y W d l L n h t b F B L A Q I t A B Q A A g A I A G t n q l g P y u m r p A A A A O k A A A A T A A A A A A A A A A A A A A A A A P A A A A B b Q 2 9 u d G V u d F 9 U e X B l c 1 0 u e G 1 s U E s B A i 0 A F A A C A A g A a 2 e q W K k 1 Y V S B A Q A A Z g I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s A A A A A A A D 8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T R l M z h j N C 1 h Z m U 0 L T R m Z m Y t O D h h N y 1 h M W Q 4 M T Z m N z g 2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A 6 N T k 6 M j E u O T k 4 M T A w M 1 o i I C 8 + P E V u d H J 5 I F R 5 c G U 9 I k Z p b G x D b 2 x 1 b W 5 U e X B l c y I g V m F s d W U 9 I n N D U W 9 L Q m d Z P S I g L z 4 8 R W 5 0 c n k g V H l w Z T 0 i R m l s b E N v b H V t b k 5 h b W V z I i B W Y W x 1 Z T 0 i c 1 s m c X V v d D t k Y X R h J n F 1 b 3 Q 7 L C Z x d W 9 0 O 3 d z Y 2 h v Z C Z x d W 9 0 O y w m c X V v d D t 6 Y W N o b 2 Q m c X V v d D s s J n F 1 b 3 Q 7 c 3 J l Z G 5 p Y S B k b 2 J v d 2 E g d G V t c G V y Y X R 1 c m E m c X V v d D s s J n F 1 b 3 Q 7 c H J v Y 2 V u d C B 6 Y W N o b X V y e m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2 R h d G E s M H 0 m c X V v d D s s J n F 1 b 3 Q 7 U 2 V j d G l v b j E v Z G F u Z S 9 B d X R v U m V t b 3 Z l Z E N v b H V t b n M x L n t 3 c 2 N o b 2 Q s M X 0 m c X V v d D s s J n F 1 b 3 Q 7 U 2 V j d G l v b j E v Z G F u Z S 9 B d X R v U m V t b 3 Z l Z E N v b H V t b n M x L n t 6 Y W N o b 2 Q s M n 0 m c X V v d D s s J n F 1 b 3 Q 7 U 2 V j d G l v b j E v Z G F u Z S 9 B d X R v U m V t b 3 Z l Z E N v b H V t b n M x L n t z c m V k b m l h I G R v Y m 9 3 Y S B 0 Z W 1 w Z X J h d H V y Y S w z f S Z x d W 9 0 O y w m c X V v d D t T Z W N 0 a W 9 u M S 9 k Y W 5 l L 0 F 1 d G 9 S Z W 1 v d m V k Q 2 9 s d W 1 u c z E u e 3 B y b 2 N l b n Q g e m F j a G 1 1 c n p l b m l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b m U v Q X V 0 b 1 J l b W 9 2 Z W R D b 2 x 1 b W 5 z M S 5 7 Z G F 0 Y S w w f S Z x d W 9 0 O y w m c X V v d D t T Z W N 0 a W 9 u M S 9 k Y W 5 l L 0 F 1 d G 9 S Z W 1 v d m V k Q 2 9 s d W 1 u c z E u e 3 d z Y 2 h v Z C w x f S Z x d W 9 0 O y w m c X V v d D t T Z W N 0 a W 9 u M S 9 k Y W 5 l L 0 F 1 d G 9 S Z W 1 v d m V k Q 2 9 s d W 1 u c z E u e 3 p h Y 2 h v Z C w y f S Z x d W 9 0 O y w m c X V v d D t T Z W N 0 a W 9 u M S 9 k Y W 5 l L 0 F 1 d G 9 S Z W 1 v d m V k Q 2 9 s d W 1 u c z E u e 3 N y Z W R u a W E g Z G 9 i b 3 d h I H R l b X B l c m F 0 d X J h L D N 9 J n F 1 b 3 Q 7 L C Z x d W 9 0 O 1 N l Y 3 R p b 2 4 x L 2 R h b m U v Q X V 0 b 1 J l b W 9 2 Z W R D b 2 x 1 b W 5 z M S 5 7 c H J v Y 2 V u d C B 6 Y W N o b X V y e m V u a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2 P p q X 8 G g p I t o 5 p 3 2 h V v N w A A A A A A g A A A A A A E G Y A A A A B A A A g A A A A g F S f d h 4 v F g N E 9 8 I o / l O z 4 y n X 9 p a u u i S 1 Y k Q n / B S D G 3 A A A A A A D o A A A A A C A A A g A A A A K s a O 8 m H 3 Z T w 0 + I l G U z X f j z G 2 W W 8 D O S g Q 2 a / Y P R S 6 t a p Q A A A A h V h H V A M 1 v t 4 b l 2 0 + o J 3 8 9 s Y q j m n p x 0 + q n T M m n K f p 0 h i D H d Z 9 B A n t / H R 8 b b 5 x + X 2 x y V U 5 W t h c O U I A u Q B G J J F 4 i k T C H j j Z D C 4 j S s e P a u F J w q p A A A A A g M A w s 7 x k r R o P T e 9 c Y q 0 X G H u h o I T S A S y M 6 L v i k 2 T + 8 G b u u U V D N o / i a J N 8 F R v 4 k n s I o n 2 P w B j C T K X W S p v 4 c x s B P Q = = < / D a t a M a s h u p > 
</file>

<file path=customXml/itemProps1.xml><?xml version="1.0" encoding="utf-8"?>
<ds:datastoreItem xmlns:ds="http://schemas.openxmlformats.org/officeDocument/2006/customXml" ds:itemID="{117A978E-51D7-42C7-A7D2-1CE550801F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zad1 przestawna</vt:lpstr>
      <vt:lpstr>zad1</vt:lpstr>
      <vt:lpstr>zad2</vt:lpstr>
      <vt:lpstr>info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pawelek3113</dc:creator>
  <cp:lastModifiedBy>pawelek3113</cp:lastModifiedBy>
  <dcterms:created xsi:type="dcterms:W3CDTF">2024-05-10T10:56:11Z</dcterms:created>
  <dcterms:modified xsi:type="dcterms:W3CDTF">2024-05-10T13:01:25Z</dcterms:modified>
</cp:coreProperties>
</file>