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G4" i="1" l="1"/>
  <c r="K5" i="1"/>
  <c r="K6" i="1" s="1"/>
  <c r="K7" i="1"/>
  <c r="D6" i="1" s="1"/>
  <c r="G5" i="1"/>
  <c r="G6" i="1" s="1"/>
  <c r="C5" i="1"/>
  <c r="B6" i="1"/>
  <c r="C6" i="1"/>
  <c r="A6" i="1"/>
  <c r="A5" i="1" s="1"/>
  <c r="B5" i="1" s="1"/>
  <c r="B7" i="1"/>
  <c r="C7" i="1"/>
  <c r="B8" i="1"/>
  <c r="C8" i="1"/>
  <c r="C10" i="1"/>
  <c r="C11" i="1"/>
  <c r="C12" i="1"/>
  <c r="C13" i="1"/>
  <c r="C9" i="1"/>
  <c r="B10" i="1"/>
  <c r="B11" i="1"/>
  <c r="B12" i="1"/>
  <c r="B13" i="1"/>
  <c r="B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D9" i="1" l="1"/>
  <c r="D12" i="1"/>
  <c r="D10" i="1"/>
  <c r="D5" i="1"/>
  <c r="D7" i="1"/>
  <c r="G7" i="1"/>
  <c r="D11" i="1"/>
  <c r="D8" i="1"/>
  <c r="D13" i="1"/>
</calcChain>
</file>

<file path=xl/sharedStrings.xml><?xml version="1.0" encoding="utf-8"?>
<sst xmlns="http://schemas.openxmlformats.org/spreadsheetml/2006/main" count="15" uniqueCount="15">
  <si>
    <t>Max memory throughput</t>
  </si>
  <si>
    <t>Attainable GFLOPs</t>
  </si>
  <si>
    <t>OI (flop/byte)</t>
  </si>
  <si>
    <t>B</t>
  </si>
  <si>
    <t>GFLOP</t>
  </si>
  <si>
    <t>double:</t>
  </si>
  <si>
    <t>int:</t>
  </si>
  <si>
    <t>total:</t>
  </si>
  <si>
    <t>FLOP/s:</t>
  </si>
  <si>
    <t>FLOP:</t>
  </si>
  <si>
    <t>time:</t>
  </si>
  <si>
    <t>FLOP/byte:</t>
  </si>
  <si>
    <t>GFLOP:</t>
  </si>
  <si>
    <t>GB:</t>
  </si>
  <si>
    <t>GFLOP/s: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</si>
</sst>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ROOFLINE</c:v>
          </c:tx>
          <c:marker>
            <c:symbol val="none"/>
          </c:marker>
          <c:cat>
            <c:numRef>
              <c:f>Arkusz1!$A$5:$A$13</c:f>
              <c:numCache>
                <c:formatCode>General</c:formatCode>
                <c:ptCount val="9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</c:numCache>
            </c:numRef>
          </c:cat>
          <c:val>
            <c:numRef>
              <c:f>Arkusz1!$B$5:$B$13</c:f>
              <c:numCache>
                <c:formatCode>General</c:formatCode>
                <c:ptCount val="9"/>
                <c:pt idx="0">
                  <c:v>5.53125</c:v>
                </c:pt>
                <c:pt idx="1">
                  <c:v>11.0625</c:v>
                </c:pt>
                <c:pt idx="2">
                  <c:v>22.125</c:v>
                </c:pt>
                <c:pt idx="3">
                  <c:v>44.25</c:v>
                </c:pt>
                <c:pt idx="4">
                  <c:v>88.5</c:v>
                </c:pt>
                <c:pt idx="5">
                  <c:v>177</c:v>
                </c:pt>
                <c:pt idx="6">
                  <c:v>354</c:v>
                </c:pt>
                <c:pt idx="7">
                  <c:v>665</c:v>
                </c:pt>
                <c:pt idx="8">
                  <c:v>665</c:v>
                </c:pt>
              </c:numCache>
            </c:numRef>
          </c:val>
          <c:smooth val="0"/>
        </c:ser>
        <c:ser>
          <c:idx val="1"/>
          <c:order val="1"/>
          <c:tx>
            <c:v>PEAKPERF</c:v>
          </c:tx>
          <c:marker>
            <c:symbol val="none"/>
          </c:marker>
          <c:cat>
            <c:numRef>
              <c:f>Arkusz1!$A$5:$A$13</c:f>
              <c:numCache>
                <c:formatCode>General</c:formatCode>
                <c:ptCount val="9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</c:numCache>
            </c:numRef>
          </c:cat>
          <c:val>
            <c:numRef>
              <c:f>Arkusz1!$C$5:$C$13</c:f>
              <c:numCache>
                <c:formatCode>General</c:formatCode>
                <c:ptCount val="9"/>
                <c:pt idx="0">
                  <c:v>665</c:v>
                </c:pt>
                <c:pt idx="1">
                  <c:v>665</c:v>
                </c:pt>
                <c:pt idx="2">
                  <c:v>665</c:v>
                </c:pt>
                <c:pt idx="3">
                  <c:v>665</c:v>
                </c:pt>
                <c:pt idx="4">
                  <c:v>665</c:v>
                </c:pt>
                <c:pt idx="5">
                  <c:v>665</c:v>
                </c:pt>
                <c:pt idx="6">
                  <c:v>665</c:v>
                </c:pt>
                <c:pt idx="7">
                  <c:v>665</c:v>
                </c:pt>
                <c:pt idx="8">
                  <c:v>665</c:v>
                </c:pt>
              </c:numCache>
            </c:numRef>
          </c:val>
          <c:smooth val="0"/>
        </c:ser>
        <c:ser>
          <c:idx val="2"/>
          <c:order val="2"/>
          <c:tx>
            <c:v>TESTEDGFLOP</c:v>
          </c:tx>
          <c:marker>
            <c:symbol val="none"/>
          </c:marker>
          <c:val>
            <c:numRef>
              <c:f>Arkusz1!$D$5:$D$13</c:f>
              <c:numCache>
                <c:formatCode>General</c:formatCode>
                <c:ptCount val="9"/>
                <c:pt idx="0">
                  <c:v>7.0597693409259996</c:v>
                </c:pt>
                <c:pt idx="1">
                  <c:v>7.0597693409259996</c:v>
                </c:pt>
                <c:pt idx="2">
                  <c:v>7.0597693409259996</c:v>
                </c:pt>
                <c:pt idx="3">
                  <c:v>7.0597693409259996</c:v>
                </c:pt>
                <c:pt idx="4">
                  <c:v>7.0597693409259996</c:v>
                </c:pt>
                <c:pt idx="5">
                  <c:v>7.0597693409259996</c:v>
                </c:pt>
                <c:pt idx="6">
                  <c:v>7.0597693409259996</c:v>
                </c:pt>
                <c:pt idx="7">
                  <c:v>7.0597693409259996</c:v>
                </c:pt>
                <c:pt idx="8">
                  <c:v>7.0597693409259996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19424"/>
        <c:axId val="72207168"/>
      </c:lineChart>
      <c:catAx>
        <c:axId val="11171942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72207168"/>
        <c:crosses val="autoZero"/>
        <c:auto val="1"/>
        <c:lblAlgn val="ctr"/>
        <c:lblOffset val="100"/>
        <c:noMultiLvlLbl val="0"/>
      </c:catAx>
      <c:valAx>
        <c:axId val="72207168"/>
        <c:scaling>
          <c:logBase val="5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1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12</xdr:row>
      <xdr:rowOff>133350</xdr:rowOff>
    </xdr:from>
    <xdr:to>
      <xdr:col>11</xdr:col>
      <xdr:colOff>571500</xdr:colOff>
      <xdr:row>31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0.45406</cdr:x>
      <cdr:y>0.05744</cdr:y>
    </cdr:from>
    <cdr:to>
      <cdr:x>0.45406</cdr:x>
      <cdr:y>0.91906</cdr:y>
    </cdr:to>
    <cdr:cxnSp macro="">
      <cdr:nvCxnSpPr>
        <cdr:cNvPr id="3" name="Łącznik prostoliniowy 2"/>
        <cdr:cNvCxnSpPr/>
      </cdr:nvCxnSpPr>
      <cdr:spPr>
        <a:xfrm xmlns:a="http://schemas.openxmlformats.org/drawingml/2006/main">
          <a:off x="2447925" y="209550"/>
          <a:ext cx="0" cy="3143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G6" sqref="G6"/>
    </sheetView>
  </sheetViews>
  <sheetFormatPr defaultRowHeight="15" x14ac:dyDescent="0.25"/>
  <cols>
    <col min="1" max="2" width="25" customWidth="1"/>
    <col min="6" max="7" width="11" bestFit="1" customWidth="1"/>
    <col min="11" max="11" width="17.7109375" customWidth="1"/>
  </cols>
  <sheetData>
    <row r="1" spans="1:11" x14ac:dyDescent="0.25">
      <c r="A1" t="s">
        <v>0</v>
      </c>
      <c r="B1">
        <v>177</v>
      </c>
      <c r="C1" t="s">
        <v>3</v>
      </c>
    </row>
    <row r="2" spans="1:11" x14ac:dyDescent="0.25">
      <c r="A2" t="s">
        <v>1</v>
      </c>
      <c r="B2">
        <v>665</v>
      </c>
      <c r="C2" t="s">
        <v>4</v>
      </c>
    </row>
    <row r="3" spans="1:11" x14ac:dyDescent="0.25">
      <c r="F3" t="s">
        <v>5</v>
      </c>
      <c r="G3">
        <v>50000000</v>
      </c>
      <c r="H3">
        <v>64</v>
      </c>
      <c r="J3" t="s">
        <v>8</v>
      </c>
      <c r="K3">
        <v>7059769340.9259996</v>
      </c>
    </row>
    <row r="4" spans="1:11" x14ac:dyDescent="0.25">
      <c r="A4" t="s">
        <v>2</v>
      </c>
      <c r="F4" t="s">
        <v>6</v>
      </c>
      <c r="G4">
        <f>390625</f>
        <v>390625</v>
      </c>
      <c r="H4">
        <v>16</v>
      </c>
      <c r="J4" t="s">
        <v>10</v>
      </c>
      <c r="K4">
        <v>3.7159999999999999E-2</v>
      </c>
    </row>
    <row r="5" spans="1:11" x14ac:dyDescent="0.25">
      <c r="A5">
        <f>A6/2</f>
        <v>3.125E-2</v>
      </c>
      <c r="B5">
        <f t="shared" ref="B5:B8" si="0">MIN($B$2,($B$1*A5))</f>
        <v>5.53125</v>
      </c>
      <c r="C5">
        <f t="shared" ref="C5:C8" si="1">$B$2</f>
        <v>665</v>
      </c>
      <c r="D5">
        <f>$K$7</f>
        <v>7.0597693409259996</v>
      </c>
      <c r="F5" t="s">
        <v>7</v>
      </c>
      <c r="G5">
        <f>G3*H3+G4*H4</f>
        <v>3206250000</v>
      </c>
      <c r="J5" t="s">
        <v>9</v>
      </c>
      <c r="K5">
        <f>K3*K4</f>
        <v>262341028.70881015</v>
      </c>
    </row>
    <row r="6" spans="1:11" x14ac:dyDescent="0.25">
      <c r="A6">
        <f>A7/2</f>
        <v>6.25E-2</v>
      </c>
      <c r="B6">
        <f t="shared" si="0"/>
        <v>11.0625</v>
      </c>
      <c r="C6">
        <f t="shared" si="1"/>
        <v>665</v>
      </c>
      <c r="D6">
        <f t="shared" ref="D6:D13" si="2">$K$7</f>
        <v>7.0597693409259996</v>
      </c>
      <c r="F6" t="s">
        <v>13</v>
      </c>
      <c r="G6">
        <f>G5/(10^9)</f>
        <v>3.2062499999999998</v>
      </c>
      <c r="J6" t="s">
        <v>12</v>
      </c>
      <c r="K6">
        <f>K5/(10^9)</f>
        <v>0.26234102870881015</v>
      </c>
    </row>
    <row r="7" spans="1:11" x14ac:dyDescent="0.25">
      <c r="A7">
        <v>0.125</v>
      </c>
      <c r="B7">
        <f t="shared" si="0"/>
        <v>22.125</v>
      </c>
      <c r="C7">
        <f t="shared" si="1"/>
        <v>665</v>
      </c>
      <c r="D7">
        <f t="shared" si="2"/>
        <v>7.0597693409259996</v>
      </c>
      <c r="F7" t="s">
        <v>11</v>
      </c>
      <c r="G7">
        <f>K6/G6</f>
        <v>8.1821763339979786E-2</v>
      </c>
      <c r="J7" t="s">
        <v>14</v>
      </c>
      <c r="K7">
        <f>K3/(10^9)</f>
        <v>7.0597693409259996</v>
      </c>
    </row>
    <row r="8" spans="1:11" x14ac:dyDescent="0.25">
      <c r="A8">
        <v>0.25</v>
      </c>
      <c r="B8">
        <f t="shared" si="0"/>
        <v>44.25</v>
      </c>
      <c r="C8">
        <f t="shared" si="1"/>
        <v>665</v>
      </c>
      <c r="D8">
        <f t="shared" si="2"/>
        <v>7.0597693409259996</v>
      </c>
    </row>
    <row r="9" spans="1:11" x14ac:dyDescent="0.25">
      <c r="A9">
        <v>0.5</v>
      </c>
      <c r="B9">
        <f>MIN($B$2,($B$1*A9))</f>
        <v>88.5</v>
      </c>
      <c r="C9">
        <f>$B$2</f>
        <v>665</v>
      </c>
      <c r="D9">
        <f t="shared" si="2"/>
        <v>7.0597693409259996</v>
      </c>
    </row>
    <row r="10" spans="1:11" x14ac:dyDescent="0.25">
      <c r="A10">
        <v>1</v>
      </c>
      <c r="B10">
        <f t="shared" ref="B10:B13" si="3">MIN($B$2,($B$1*A10))</f>
        <v>177</v>
      </c>
      <c r="C10">
        <f t="shared" ref="C10:C13" si="4">$B$2</f>
        <v>665</v>
      </c>
      <c r="D10">
        <f t="shared" si="2"/>
        <v>7.0597693409259996</v>
      </c>
    </row>
    <row r="11" spans="1:11" x14ac:dyDescent="0.25">
      <c r="A11">
        <v>2</v>
      </c>
      <c r="B11">
        <f t="shared" si="3"/>
        <v>354</v>
      </c>
      <c r="C11">
        <f t="shared" si="4"/>
        <v>665</v>
      </c>
      <c r="D11">
        <f t="shared" si="2"/>
        <v>7.0597693409259996</v>
      </c>
    </row>
    <row r="12" spans="1:11" x14ac:dyDescent="0.25">
      <c r="A12">
        <v>4</v>
      </c>
      <c r="B12">
        <f t="shared" si="3"/>
        <v>665</v>
      </c>
      <c r="C12">
        <f t="shared" si="4"/>
        <v>665</v>
      </c>
      <c r="D12">
        <f t="shared" si="2"/>
        <v>7.0597693409259996</v>
      </c>
    </row>
    <row r="13" spans="1:11" x14ac:dyDescent="0.25">
      <c r="A13">
        <v>8</v>
      </c>
      <c r="B13">
        <f t="shared" si="3"/>
        <v>665</v>
      </c>
      <c r="C13">
        <f t="shared" si="4"/>
        <v>665</v>
      </c>
      <c r="D13">
        <f t="shared" si="2"/>
        <v>7.0597693409259996</v>
      </c>
    </row>
    <row r="14" spans="1:11" x14ac:dyDescent="0.25">
      <c r="A14">
        <v>10</v>
      </c>
      <c r="B14">
        <f t="shared" ref="B14:B26" si="5">MIN($B$1,($B$2*A14))</f>
        <v>177</v>
      </c>
    </row>
    <row r="15" spans="1:11" x14ac:dyDescent="0.25">
      <c r="A15">
        <v>11</v>
      </c>
      <c r="B15">
        <f t="shared" si="5"/>
        <v>177</v>
      </c>
    </row>
    <row r="16" spans="1:11" x14ac:dyDescent="0.25">
      <c r="A16">
        <v>12</v>
      </c>
      <c r="B16">
        <f t="shared" si="5"/>
        <v>177</v>
      </c>
    </row>
    <row r="17" spans="1:2" x14ac:dyDescent="0.25">
      <c r="A17">
        <v>13</v>
      </c>
      <c r="B17">
        <f t="shared" si="5"/>
        <v>177</v>
      </c>
    </row>
    <row r="18" spans="1:2" x14ac:dyDescent="0.25">
      <c r="A18">
        <v>14</v>
      </c>
      <c r="B18">
        <f t="shared" si="5"/>
        <v>177</v>
      </c>
    </row>
    <row r="19" spans="1:2" x14ac:dyDescent="0.25">
      <c r="A19">
        <v>15</v>
      </c>
      <c r="B19">
        <f t="shared" si="5"/>
        <v>177</v>
      </c>
    </row>
    <row r="20" spans="1:2" x14ac:dyDescent="0.25">
      <c r="A20">
        <v>16</v>
      </c>
      <c r="B20">
        <f t="shared" si="5"/>
        <v>177</v>
      </c>
    </row>
    <row r="21" spans="1:2" x14ac:dyDescent="0.25">
      <c r="A21">
        <v>17</v>
      </c>
      <c r="B21">
        <f t="shared" si="5"/>
        <v>177</v>
      </c>
    </row>
    <row r="22" spans="1:2" x14ac:dyDescent="0.25">
      <c r="A22">
        <v>18</v>
      </c>
      <c r="B22">
        <f t="shared" si="5"/>
        <v>177</v>
      </c>
    </row>
    <row r="23" spans="1:2" x14ac:dyDescent="0.25">
      <c r="A23">
        <v>19</v>
      </c>
      <c r="B23">
        <f t="shared" si="5"/>
        <v>177</v>
      </c>
    </row>
    <row r="24" spans="1:2" x14ac:dyDescent="0.25">
      <c r="A24">
        <v>20</v>
      </c>
      <c r="B24">
        <f t="shared" si="5"/>
        <v>177</v>
      </c>
    </row>
    <row r="25" spans="1:2" x14ac:dyDescent="0.25">
      <c r="A25">
        <v>21</v>
      </c>
      <c r="B25">
        <f t="shared" si="5"/>
        <v>177</v>
      </c>
    </row>
    <row r="26" spans="1:2" x14ac:dyDescent="0.25">
      <c r="A26">
        <v>22</v>
      </c>
      <c r="B26">
        <f t="shared" si="5"/>
        <v>177</v>
      </c>
    </row>
    <row r="27" spans="1:2" x14ac:dyDescent="0.25">
      <c r="A27">
        <v>30.4545454545454</v>
      </c>
      <c r="B27">
        <f>MIN($B$1/($B$2*A27))</f>
        <v>8.7397598473796592E-3</v>
      </c>
    </row>
    <row r="28" spans="1:2" x14ac:dyDescent="0.25">
      <c r="A28">
        <v>31.431818181818102</v>
      </c>
      <c r="B28">
        <f>MIN($B$1/($B$2*A28))</f>
        <v>8.468024725588396E-3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Wal</dc:creator>
  <cp:lastModifiedBy>Pawel Wal</cp:lastModifiedBy>
  <dcterms:created xsi:type="dcterms:W3CDTF">2014-01-08T09:37:08Z</dcterms:created>
  <dcterms:modified xsi:type="dcterms:W3CDTF">2014-01-08T17:47:42Z</dcterms:modified>
</cp:coreProperties>
</file>