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695" windowHeight="618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8" i="1" l="1"/>
  <c r="O10" i="1"/>
  <c r="N11" i="1"/>
  <c r="N10" i="1"/>
  <c r="G11" i="1"/>
  <c r="H11" i="1"/>
  <c r="J11" i="1" s="1"/>
  <c r="I11" i="1" l="1"/>
  <c r="K11" i="1" s="1"/>
  <c r="O11" i="1" s="1"/>
  <c r="C9" i="1"/>
  <c r="C10" i="1" s="1"/>
  <c r="C11" i="1" s="1"/>
  <c r="C12" i="1" s="1"/>
  <c r="C13" i="1" s="1"/>
  <c r="C14" i="1" s="1"/>
  <c r="C15" i="1" s="1"/>
  <c r="C16" i="1" s="1"/>
  <c r="C17" i="1" s="1"/>
  <c r="G10" i="1"/>
  <c r="H10" i="1" s="1"/>
  <c r="I10" i="1" s="1"/>
  <c r="J10" i="1" l="1"/>
  <c r="K10" i="1" s="1"/>
  <c r="N4" i="1" l="1"/>
  <c r="N5" i="1"/>
  <c r="N6" i="1"/>
  <c r="N7" i="1"/>
  <c r="N8" i="1"/>
  <c r="N9" i="1"/>
  <c r="N3" i="1"/>
  <c r="G4" i="1" l="1"/>
  <c r="H4" i="1" s="1"/>
  <c r="I4" i="1" s="1"/>
  <c r="G5" i="1"/>
  <c r="G6" i="1"/>
  <c r="H6" i="1"/>
  <c r="I6" i="1" s="1"/>
  <c r="G7" i="1"/>
  <c r="G8" i="1"/>
  <c r="H8" i="1"/>
  <c r="I8" i="1" s="1"/>
  <c r="G9" i="1"/>
  <c r="G3" i="1"/>
  <c r="H3" i="1" s="1"/>
  <c r="I3" i="1" s="1"/>
  <c r="B17" i="1"/>
  <c r="H7" i="1" l="1"/>
  <c r="I7" i="1" s="1"/>
  <c r="J4" i="1"/>
  <c r="K4" i="1" s="1"/>
  <c r="O4" i="1" s="1"/>
  <c r="J3" i="1"/>
  <c r="K3" i="1" s="1"/>
  <c r="O3" i="1" s="1"/>
  <c r="J8" i="1"/>
  <c r="J6" i="1"/>
  <c r="K6" i="1" s="1"/>
  <c r="O6" i="1" s="1"/>
  <c r="K8" i="1"/>
  <c r="O8" i="1" s="1"/>
  <c r="H9" i="1"/>
  <c r="I9" i="1" s="1"/>
  <c r="H5" i="1"/>
  <c r="I5" i="1" s="1"/>
  <c r="A9" i="1"/>
  <c r="A8" i="1" s="1"/>
  <c r="B8" i="1" s="1"/>
  <c r="B10" i="1"/>
  <c r="B11" i="1"/>
  <c r="B13" i="1"/>
  <c r="B14" i="1"/>
  <c r="B15" i="1"/>
  <c r="B16" i="1"/>
  <c r="B12" i="1"/>
  <c r="B9" i="1" l="1"/>
  <c r="J5" i="1"/>
  <c r="K5" i="1" s="1"/>
  <c r="O5" i="1" s="1"/>
  <c r="J7" i="1"/>
  <c r="K7" i="1" s="1"/>
  <c r="O7" i="1" s="1"/>
  <c r="J9" i="1"/>
  <c r="K9" i="1" s="1"/>
  <c r="O9" i="1" s="1"/>
</calcChain>
</file>

<file path=xl/sharedStrings.xml><?xml version="1.0" encoding="utf-8"?>
<sst xmlns="http://schemas.openxmlformats.org/spreadsheetml/2006/main" count="20" uniqueCount="19">
  <si>
    <t>Max memory throughput</t>
  </si>
  <si>
    <t>Attainable GFLOPs</t>
  </si>
  <si>
    <t>OI (flop/byte)</t>
  </si>
  <si>
    <t>GFLOP</t>
  </si>
  <si>
    <t>GWS &amp; LWS</t>
  </si>
  <si>
    <t>GB/s</t>
  </si>
  <si>
    <t>GFLOP/s</t>
  </si>
  <si>
    <t>INT size</t>
  </si>
  <si>
    <t>FP size</t>
  </si>
  <si>
    <t>time in kernels</t>
  </si>
  <si>
    <t>max RowFunction walks/block</t>
  </si>
  <si>
    <t>map length/block</t>
  </si>
  <si>
    <t>MTX size</t>
  </si>
  <si>
    <t>total int bytes</t>
  </si>
  <si>
    <t>total GB</t>
  </si>
  <si>
    <t>oper. Intensity</t>
  </si>
  <si>
    <t>maps (=blocks)</t>
  </si>
  <si>
    <t>total fp bytes</t>
  </si>
  <si>
    <t>256/4096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</si>
</sst>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LWS = 256, GWS = 4096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Arkusz1!$A$8:$A$18</c:f>
              <c:numCache>
                <c:formatCode>General</c:formatCode>
                <c:ptCount val="11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</c:numCache>
            </c:numRef>
          </c:cat>
          <c:val>
            <c:numRef>
              <c:f>Arkusz1!$B$8:$B$18</c:f>
              <c:numCache>
                <c:formatCode>General</c:formatCode>
                <c:ptCount val="11"/>
                <c:pt idx="0">
                  <c:v>5.53125</c:v>
                </c:pt>
                <c:pt idx="1">
                  <c:v>11.0625</c:v>
                </c:pt>
                <c:pt idx="2">
                  <c:v>22.125</c:v>
                </c:pt>
                <c:pt idx="3">
                  <c:v>44.25</c:v>
                </c:pt>
                <c:pt idx="4">
                  <c:v>88.5</c:v>
                </c:pt>
                <c:pt idx="5">
                  <c:v>177</c:v>
                </c:pt>
                <c:pt idx="6">
                  <c:v>354</c:v>
                </c:pt>
                <c:pt idx="7">
                  <c:v>665</c:v>
                </c:pt>
                <c:pt idx="8">
                  <c:v>665</c:v>
                </c:pt>
                <c:pt idx="9">
                  <c:v>665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Arkusz1!$A$8:$A$18</c:f>
              <c:numCache>
                <c:formatCode>General</c:formatCode>
                <c:ptCount val="11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</c:numCache>
            </c:numRef>
          </c:cat>
          <c:val>
            <c:numRef>
              <c:f>Arkusz1!$C$8:$C$18</c:f>
              <c:numCache>
                <c:formatCode>General</c:formatCode>
                <c:ptCount val="11"/>
                <c:pt idx="0">
                  <c:v>12.095549</c:v>
                </c:pt>
                <c:pt idx="1">
                  <c:v>12.095549</c:v>
                </c:pt>
                <c:pt idx="2">
                  <c:v>12.095549</c:v>
                </c:pt>
                <c:pt idx="3">
                  <c:v>12.095549</c:v>
                </c:pt>
                <c:pt idx="4">
                  <c:v>12.095549</c:v>
                </c:pt>
                <c:pt idx="5">
                  <c:v>12.095549</c:v>
                </c:pt>
                <c:pt idx="6">
                  <c:v>12.095549</c:v>
                </c:pt>
                <c:pt idx="7">
                  <c:v>12.095549</c:v>
                </c:pt>
                <c:pt idx="8">
                  <c:v>12.095549</c:v>
                </c:pt>
                <c:pt idx="9">
                  <c:v>12.095549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41280"/>
        <c:axId val="76715648"/>
      </c:lineChart>
      <c:catAx>
        <c:axId val="126241280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76715648"/>
        <c:crosses val="autoZero"/>
        <c:auto val="1"/>
        <c:lblAlgn val="ctr"/>
        <c:lblOffset val="100"/>
        <c:noMultiLvlLbl val="0"/>
      </c:catAx>
      <c:valAx>
        <c:axId val="76715648"/>
        <c:scaling>
          <c:logBase val="5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4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19</xdr:row>
      <xdr:rowOff>114301</xdr:rowOff>
    </xdr:from>
    <xdr:to>
      <xdr:col>6</xdr:col>
      <xdr:colOff>371474</xdr:colOff>
      <xdr:row>38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0.75325</cdr:x>
      <cdr:y>0.13783</cdr:y>
    </cdr:from>
    <cdr:to>
      <cdr:x>0.75325</cdr:x>
      <cdr:y>0.95946</cdr:y>
    </cdr:to>
    <cdr:cxnSp macro="">
      <cdr:nvCxnSpPr>
        <cdr:cNvPr id="4" name="Łącznik prostoliniowy 3"/>
        <cdr:cNvCxnSpPr/>
      </cdr:nvCxnSpPr>
      <cdr:spPr>
        <a:xfrm xmlns:a="http://schemas.openxmlformats.org/drawingml/2006/main">
          <a:off x="4972060" y="485757"/>
          <a:ext cx="0" cy="28956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85725</xdr:rowOff>
    </xdr:from>
    <xdr:to>
      <xdr:col>10</xdr:col>
      <xdr:colOff>556833</xdr:colOff>
      <xdr:row>20</xdr:row>
      <xdr:rowOff>2211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76225"/>
          <a:ext cx="6614733" cy="3535986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66675</xdr:rowOff>
    </xdr:from>
    <xdr:to>
      <xdr:col>22</xdr:col>
      <xdr:colOff>61533</xdr:colOff>
      <xdr:row>19</xdr:row>
      <xdr:rowOff>173661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257175"/>
          <a:ext cx="6614733" cy="35359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10</xdr:col>
      <xdr:colOff>518733</xdr:colOff>
      <xdr:row>39</xdr:row>
      <xdr:rowOff>106986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00500"/>
          <a:ext cx="6614733" cy="35359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21</xdr:col>
      <xdr:colOff>518733</xdr:colOff>
      <xdr:row>39</xdr:row>
      <xdr:rowOff>106986</xdr:rowOff>
    </xdr:to>
    <xdr:pic>
      <xdr:nvPicPr>
        <xdr:cNvPr id="13" name="Obraz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000500"/>
          <a:ext cx="6614733" cy="35359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10</xdr:col>
      <xdr:colOff>518733</xdr:colOff>
      <xdr:row>59</xdr:row>
      <xdr:rowOff>106986</xdr:rowOff>
    </xdr:to>
    <xdr:pic>
      <xdr:nvPicPr>
        <xdr:cNvPr id="18" name="Obraz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810500"/>
          <a:ext cx="6614733" cy="35359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21</xdr:col>
      <xdr:colOff>518733</xdr:colOff>
      <xdr:row>59</xdr:row>
      <xdr:rowOff>106986</xdr:rowOff>
    </xdr:to>
    <xdr:pic>
      <xdr:nvPicPr>
        <xdr:cNvPr id="20" name="Obraz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7810500"/>
          <a:ext cx="6614733" cy="35359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10</xdr:col>
      <xdr:colOff>518733</xdr:colOff>
      <xdr:row>78</xdr:row>
      <xdr:rowOff>106986</xdr:rowOff>
    </xdr:to>
    <xdr:pic>
      <xdr:nvPicPr>
        <xdr:cNvPr id="22" name="Obraz 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430000"/>
          <a:ext cx="6614733" cy="3535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A16" workbookViewId="0">
      <selection activeCell="F12" sqref="F12"/>
    </sheetView>
  </sheetViews>
  <sheetFormatPr defaultRowHeight="15" x14ac:dyDescent="0.25"/>
  <cols>
    <col min="1" max="1" width="25" customWidth="1"/>
    <col min="2" max="2" width="12.85546875" customWidth="1"/>
    <col min="5" max="5" width="12.140625" customWidth="1"/>
    <col min="6" max="6" width="28.140625" customWidth="1"/>
    <col min="7" max="7" width="16.42578125" customWidth="1"/>
    <col min="8" max="8" width="14" customWidth="1"/>
    <col min="9" max="9" width="13.42578125" customWidth="1"/>
    <col min="10" max="10" width="13.140625" customWidth="1"/>
    <col min="11" max="11" width="9.85546875" customWidth="1"/>
    <col min="12" max="12" width="17.7109375" customWidth="1"/>
    <col min="13" max="13" width="15.28515625" customWidth="1"/>
    <col min="14" max="14" width="10" customWidth="1"/>
    <col min="15" max="15" width="15" customWidth="1"/>
  </cols>
  <sheetData>
    <row r="1" spans="1:15" x14ac:dyDescent="0.25">
      <c r="A1" t="s">
        <v>0</v>
      </c>
      <c r="B1">
        <v>177</v>
      </c>
      <c r="C1" t="s">
        <v>5</v>
      </c>
    </row>
    <row r="2" spans="1:15" x14ac:dyDescent="0.25">
      <c r="A2" t="s">
        <v>1</v>
      </c>
      <c r="B2">
        <v>665</v>
      </c>
      <c r="C2" t="s">
        <v>6</v>
      </c>
      <c r="E2" t="s">
        <v>4</v>
      </c>
      <c r="F2" t="s">
        <v>10</v>
      </c>
      <c r="G2" t="s">
        <v>11</v>
      </c>
      <c r="H2" t="s">
        <v>16</v>
      </c>
      <c r="I2" t="s">
        <v>17</v>
      </c>
      <c r="J2" t="s">
        <v>13</v>
      </c>
      <c r="K2" t="s">
        <v>14</v>
      </c>
      <c r="L2" t="s">
        <v>9</v>
      </c>
      <c r="M2" t="s">
        <v>6</v>
      </c>
      <c r="N2" t="s">
        <v>3</v>
      </c>
      <c r="O2" t="s">
        <v>15</v>
      </c>
    </row>
    <row r="3" spans="1:15" x14ac:dyDescent="0.25">
      <c r="A3" t="s">
        <v>7</v>
      </c>
      <c r="B3">
        <v>16</v>
      </c>
      <c r="E3">
        <v>16</v>
      </c>
      <c r="F3">
        <v>120</v>
      </c>
      <c r="G3">
        <f>E3</f>
        <v>16</v>
      </c>
      <c r="H3">
        <f>ROUNDUP($B$5/G3,0)</f>
        <v>300</v>
      </c>
      <c r="I3">
        <f>F3*H3*$B$4</f>
        <v>2304000</v>
      </c>
      <c r="J3">
        <f>(G3*H3*3)*$B$3</f>
        <v>230400</v>
      </c>
      <c r="K3">
        <f>(J3+I3)/10^9</f>
        <v>2.5344E-3</v>
      </c>
      <c r="L3" s="1">
        <v>9.3341887999999998E-2</v>
      </c>
      <c r="M3">
        <v>131.69081508100001</v>
      </c>
      <c r="N3">
        <f>M3*L3</f>
        <v>12.292269311919414</v>
      </c>
      <c r="O3">
        <f>N3/K3</f>
        <v>4850.1693939075967</v>
      </c>
    </row>
    <row r="4" spans="1:15" x14ac:dyDescent="0.25">
      <c r="A4" t="s">
        <v>8</v>
      </c>
      <c r="B4">
        <v>64</v>
      </c>
      <c r="E4">
        <v>32</v>
      </c>
      <c r="F4">
        <v>496</v>
      </c>
      <c r="G4">
        <f t="shared" ref="G4:G10" si="0">E4</f>
        <v>32</v>
      </c>
      <c r="H4">
        <f t="shared" ref="H4:H11" si="1">ROUNDUP($B$5/G4,0)</f>
        <v>150</v>
      </c>
      <c r="I4">
        <f t="shared" ref="I4:I11" si="2">F4*H4*$B$4</f>
        <v>4761600</v>
      </c>
      <c r="J4">
        <f t="shared" ref="J4:J11" si="3">(G4*H4*3)*$B$3</f>
        <v>230400</v>
      </c>
      <c r="K4">
        <f t="shared" ref="K4:K11" si="4">(J4+I4)/10^9</f>
        <v>4.9919999999999999E-3</v>
      </c>
      <c r="L4" s="1">
        <v>3.986688E-2</v>
      </c>
      <c r="M4">
        <v>304.834034868</v>
      </c>
      <c r="N4">
        <f t="shared" ref="N4:N11" si="5">M4*L4</f>
        <v>12.152781887998373</v>
      </c>
      <c r="O4">
        <f t="shared" ref="O4:O11" si="6">N4/K4</f>
        <v>2434.4514999996741</v>
      </c>
    </row>
    <row r="5" spans="1:15" x14ac:dyDescent="0.25">
      <c r="A5" t="s">
        <v>12</v>
      </c>
      <c r="B5">
        <v>4800</v>
      </c>
      <c r="E5">
        <v>64</v>
      </c>
      <c r="F5">
        <v>2016</v>
      </c>
      <c r="G5">
        <f t="shared" si="0"/>
        <v>64</v>
      </c>
      <c r="H5">
        <f t="shared" si="1"/>
        <v>75</v>
      </c>
      <c r="I5">
        <f t="shared" si="2"/>
        <v>9676800</v>
      </c>
      <c r="J5">
        <f t="shared" si="3"/>
        <v>230400</v>
      </c>
      <c r="K5">
        <f t="shared" si="4"/>
        <v>9.9071999999999997E-3</v>
      </c>
      <c r="L5" s="1">
        <v>2.5486656E-2</v>
      </c>
      <c r="M5">
        <v>183.15251212199999</v>
      </c>
      <c r="N5">
        <f t="shared" si="5"/>
        <v>4.6679450719892435</v>
      </c>
      <c r="O5">
        <f t="shared" si="6"/>
        <v>471.16693636842331</v>
      </c>
    </row>
    <row r="6" spans="1:15" x14ac:dyDescent="0.25">
      <c r="E6">
        <v>128</v>
      </c>
      <c r="F6">
        <v>8128</v>
      </c>
      <c r="G6">
        <f t="shared" si="0"/>
        <v>128</v>
      </c>
      <c r="H6">
        <f t="shared" si="1"/>
        <v>38</v>
      </c>
      <c r="I6">
        <f t="shared" si="2"/>
        <v>19767296</v>
      </c>
      <c r="J6">
        <f t="shared" si="3"/>
        <v>233472</v>
      </c>
      <c r="K6">
        <f t="shared" si="4"/>
        <v>2.0000767999999999E-2</v>
      </c>
      <c r="L6" s="1">
        <v>2.1396352E-2</v>
      </c>
      <c r="M6">
        <v>123.77551388099999</v>
      </c>
      <c r="N6">
        <f t="shared" si="5"/>
        <v>2.6483444639787619</v>
      </c>
      <c r="O6">
        <f t="shared" si="6"/>
        <v>132.4121385728169</v>
      </c>
    </row>
    <row r="7" spans="1:15" x14ac:dyDescent="0.25">
      <c r="A7" t="s">
        <v>2</v>
      </c>
      <c r="E7">
        <v>256</v>
      </c>
      <c r="F7">
        <v>32896</v>
      </c>
      <c r="G7">
        <f t="shared" si="0"/>
        <v>256</v>
      </c>
      <c r="H7">
        <f t="shared" si="1"/>
        <v>19</v>
      </c>
      <c r="I7">
        <f t="shared" si="2"/>
        <v>40001536</v>
      </c>
      <c r="J7">
        <f t="shared" si="3"/>
        <v>233472</v>
      </c>
      <c r="K7">
        <f t="shared" si="4"/>
        <v>4.0235008000000003E-2</v>
      </c>
      <c r="L7" s="1">
        <v>1.9452224000000001E-2</v>
      </c>
      <c r="M7">
        <v>62.383322749999998</v>
      </c>
      <c r="N7">
        <f t="shared" si="5"/>
        <v>1.213494367997296</v>
      </c>
      <c r="O7">
        <f t="shared" si="6"/>
        <v>30.160162214887492</v>
      </c>
    </row>
    <row r="8" spans="1:15" x14ac:dyDescent="0.25">
      <c r="A8">
        <f>A9/2</f>
        <v>3.125E-2</v>
      </c>
      <c r="B8">
        <f t="shared" ref="B8:B11" si="7">MIN($B$2,($B$1*A8))</f>
        <v>5.53125</v>
      </c>
      <c r="C8">
        <f>M11</f>
        <v>12.095549</v>
      </c>
      <c r="E8">
        <v>512</v>
      </c>
      <c r="F8">
        <v>131328</v>
      </c>
      <c r="G8">
        <f t="shared" si="0"/>
        <v>512</v>
      </c>
      <c r="H8">
        <f t="shared" si="1"/>
        <v>10</v>
      </c>
      <c r="I8">
        <f t="shared" si="2"/>
        <v>84049920</v>
      </c>
      <c r="J8">
        <f t="shared" si="3"/>
        <v>245760</v>
      </c>
      <c r="K8">
        <f t="shared" si="4"/>
        <v>8.4295679999999998E-2</v>
      </c>
      <c r="L8" s="1">
        <v>2.3712064000000001E-2</v>
      </c>
      <c r="M8">
        <v>18.238512850999999</v>
      </c>
      <c r="N8">
        <f t="shared" si="5"/>
        <v>0.43247278398773448</v>
      </c>
      <c r="O8">
        <f t="shared" si="6"/>
        <v>5.1304264226557574</v>
      </c>
    </row>
    <row r="9" spans="1:15" x14ac:dyDescent="0.25">
      <c r="A9">
        <f>A10/2</f>
        <v>6.25E-2</v>
      </c>
      <c r="B9">
        <f t="shared" si="7"/>
        <v>11.0625</v>
      </c>
      <c r="C9">
        <f>C8</f>
        <v>12.095549</v>
      </c>
      <c r="E9">
        <v>1024</v>
      </c>
      <c r="F9">
        <v>524800</v>
      </c>
      <c r="G9">
        <f t="shared" si="0"/>
        <v>1024</v>
      </c>
      <c r="H9">
        <f t="shared" si="1"/>
        <v>5</v>
      </c>
      <c r="I9">
        <f t="shared" si="2"/>
        <v>167936000</v>
      </c>
      <c r="J9">
        <f t="shared" si="3"/>
        <v>245760</v>
      </c>
      <c r="K9">
        <f t="shared" si="4"/>
        <v>0.16818176000000001</v>
      </c>
      <c r="L9" s="1">
        <v>3.7160991999999997E-2</v>
      </c>
      <c r="M9">
        <v>7.0597693399999999</v>
      </c>
      <c r="N9">
        <f t="shared" si="5"/>
        <v>0.26234803196558526</v>
      </c>
      <c r="O9">
        <f t="shared" si="6"/>
        <v>1.5599077567364334</v>
      </c>
    </row>
    <row r="10" spans="1:15" x14ac:dyDescent="0.25">
      <c r="A10">
        <v>0.125</v>
      </c>
      <c r="B10">
        <f t="shared" si="7"/>
        <v>22.125</v>
      </c>
      <c r="C10">
        <f t="shared" ref="C10:C17" si="8">C9</f>
        <v>12.095549</v>
      </c>
      <c r="E10">
        <v>10000</v>
      </c>
      <c r="F10">
        <v>50000000</v>
      </c>
      <c r="G10">
        <f t="shared" si="0"/>
        <v>10000</v>
      </c>
      <c r="H10">
        <f t="shared" si="1"/>
        <v>1</v>
      </c>
      <c r="I10">
        <f t="shared" si="2"/>
        <v>3200000000</v>
      </c>
      <c r="J10">
        <f t="shared" si="3"/>
        <v>480000</v>
      </c>
      <c r="K10">
        <f t="shared" si="4"/>
        <v>3.2004800000000002</v>
      </c>
      <c r="N10">
        <f t="shared" si="5"/>
        <v>0</v>
      </c>
      <c r="O10">
        <f t="shared" si="6"/>
        <v>0</v>
      </c>
    </row>
    <row r="11" spans="1:15" x14ac:dyDescent="0.25">
      <c r="A11">
        <v>0.25</v>
      </c>
      <c r="B11">
        <f t="shared" si="7"/>
        <v>44.25</v>
      </c>
      <c r="C11">
        <f t="shared" si="8"/>
        <v>12.095549</v>
      </c>
      <c r="E11" t="s">
        <v>18</v>
      </c>
      <c r="F11">
        <v>8002000</v>
      </c>
      <c r="G11">
        <f>4096*16</f>
        <v>65536</v>
      </c>
      <c r="H11">
        <f t="shared" si="1"/>
        <v>1</v>
      </c>
      <c r="I11">
        <f t="shared" si="2"/>
        <v>512128000</v>
      </c>
      <c r="J11">
        <f t="shared" si="3"/>
        <v>3145728</v>
      </c>
      <c r="K11">
        <f t="shared" si="4"/>
        <v>0.51527372800000004</v>
      </c>
      <c r="L11" s="1">
        <v>3.47</v>
      </c>
      <c r="M11">
        <v>12.095549</v>
      </c>
      <c r="N11">
        <f t="shared" si="5"/>
        <v>41.971555030000005</v>
      </c>
      <c r="O11">
        <f t="shared" si="6"/>
        <v>81.454870972967598</v>
      </c>
    </row>
    <row r="12" spans="1:15" x14ac:dyDescent="0.25">
      <c r="A12">
        <v>0.5</v>
      </c>
      <c r="B12">
        <f>MIN($B$2,($B$1*A12))</f>
        <v>88.5</v>
      </c>
      <c r="C12">
        <f t="shared" si="8"/>
        <v>12.095549</v>
      </c>
    </row>
    <row r="13" spans="1:15" x14ac:dyDescent="0.25">
      <c r="A13">
        <v>1</v>
      </c>
      <c r="B13">
        <f t="shared" ref="B13:B17" si="9">MIN($B$2,($B$1*A13))</f>
        <v>177</v>
      </c>
      <c r="C13">
        <f t="shared" si="8"/>
        <v>12.095549</v>
      </c>
    </row>
    <row r="14" spans="1:15" x14ac:dyDescent="0.25">
      <c r="A14">
        <v>2</v>
      </c>
      <c r="B14">
        <f t="shared" si="9"/>
        <v>354</v>
      </c>
      <c r="C14">
        <f t="shared" si="8"/>
        <v>12.095549</v>
      </c>
    </row>
    <row r="15" spans="1:15" x14ac:dyDescent="0.25">
      <c r="A15">
        <v>4</v>
      </c>
      <c r="B15">
        <f t="shared" si="9"/>
        <v>665</v>
      </c>
      <c r="C15">
        <f t="shared" si="8"/>
        <v>12.095549</v>
      </c>
    </row>
    <row r="16" spans="1:15" x14ac:dyDescent="0.25">
      <c r="A16">
        <v>8</v>
      </c>
      <c r="B16">
        <f t="shared" si="9"/>
        <v>665</v>
      </c>
      <c r="C16">
        <f t="shared" si="8"/>
        <v>12.095549</v>
      </c>
    </row>
    <row r="17" spans="1:3" x14ac:dyDescent="0.25">
      <c r="A17">
        <v>16</v>
      </c>
      <c r="B17">
        <f t="shared" si="9"/>
        <v>665</v>
      </c>
      <c r="C17">
        <f t="shared" si="8"/>
        <v>12.095549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Wal</dc:creator>
  <cp:lastModifiedBy>Pawel Wal</cp:lastModifiedBy>
  <dcterms:created xsi:type="dcterms:W3CDTF">2014-01-08T09:37:08Z</dcterms:created>
  <dcterms:modified xsi:type="dcterms:W3CDTF">2014-01-11T14:39:35Z</dcterms:modified>
</cp:coreProperties>
</file>