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ł\Desktop\fakult\"/>
    </mc:Choice>
  </mc:AlternateContent>
  <xr:revisionPtr revIDLastSave="0" documentId="13_ncr:1_{751266FA-993F-419E-8D40-F8CAC26241B0}" xr6:coauthVersionLast="47" xr6:coauthVersionMax="47" xr10:uidLastSave="{00000000-0000-0000-0000-000000000000}"/>
  <bookViews>
    <workbookView xWindow="14400" yWindow="0" windowWidth="14400" windowHeight="17400" xr2:uid="{AEEF6D82-40CB-4A24-9C27-FE0A62480B0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1" i="1" l="1"/>
  <c r="E58" i="1"/>
  <c r="F58" i="1"/>
  <c r="G58" i="1"/>
  <c r="H58" i="1"/>
  <c r="I58" i="1"/>
  <c r="J58" i="1"/>
  <c r="K58" i="1"/>
  <c r="D58" i="1"/>
  <c r="E54" i="1"/>
  <c r="F54" i="1"/>
  <c r="G54" i="1"/>
  <c r="H54" i="1"/>
  <c r="I54" i="1"/>
  <c r="J54" i="1"/>
  <c r="K54" i="1"/>
  <c r="L54" i="1"/>
  <c r="M54" i="1"/>
  <c r="N54" i="1"/>
  <c r="D54" i="1"/>
  <c r="E57" i="1"/>
  <c r="F57" i="1"/>
  <c r="G57" i="1"/>
  <c r="H57" i="1"/>
  <c r="I57" i="1"/>
  <c r="J57" i="1"/>
  <c r="K57" i="1"/>
  <c r="D57" i="1"/>
  <c r="E56" i="1"/>
  <c r="F56" i="1"/>
  <c r="G56" i="1"/>
  <c r="H56" i="1"/>
  <c r="I56" i="1"/>
  <c r="J56" i="1"/>
  <c r="K56" i="1"/>
  <c r="L56" i="1"/>
  <c r="M56" i="1"/>
  <c r="N56" i="1"/>
  <c r="D56" i="1"/>
  <c r="E55" i="1"/>
  <c r="F55" i="1"/>
  <c r="G55" i="1"/>
  <c r="H55" i="1"/>
  <c r="I55" i="1"/>
  <c r="J55" i="1"/>
  <c r="K55" i="1"/>
  <c r="L55" i="1"/>
  <c r="M55" i="1"/>
  <c r="N55" i="1"/>
  <c r="D55" i="1"/>
  <c r="G24" i="1"/>
  <c r="H24" i="1" s="1"/>
  <c r="I24" i="1" s="1"/>
  <c r="J24" i="1" s="1"/>
  <c r="K24" i="1" s="1"/>
  <c r="L24" i="1" s="1"/>
  <c r="M24" i="1" s="1"/>
  <c r="E23" i="1"/>
  <c r="E24" i="1" s="1"/>
  <c r="F24" i="1" s="1"/>
  <c r="H23" i="1" l="1"/>
  <c r="I23" i="1" l="1"/>
  <c r="J23" i="1" l="1"/>
  <c r="K23" i="1" l="1"/>
  <c r="L23" i="1" l="1"/>
  <c r="M23" i="1" l="1"/>
  <c r="N23" i="1" l="1"/>
</calcChain>
</file>

<file path=xl/sharedStrings.xml><?xml version="1.0" encoding="utf-8"?>
<sst xmlns="http://schemas.openxmlformats.org/spreadsheetml/2006/main" count="74" uniqueCount="37">
  <si>
    <t>Estymacja [SP]</t>
  </si>
  <si>
    <t>Task 1</t>
  </si>
  <si>
    <t>In progress</t>
  </si>
  <si>
    <t>Testing</t>
  </si>
  <si>
    <t>RC</t>
  </si>
  <si>
    <t>Task 2</t>
  </si>
  <si>
    <t>Task 3</t>
  </si>
  <si>
    <t>Task 4</t>
  </si>
  <si>
    <t>Task 5</t>
  </si>
  <si>
    <t>Task 6</t>
  </si>
  <si>
    <t>Task 7</t>
  </si>
  <si>
    <t>Task 8</t>
  </si>
  <si>
    <t>to burn</t>
  </si>
  <si>
    <t>target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</si>
  <si>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</si>
  <si>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</si>
  <si>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</si>
  <si>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</si>
  <si>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</si>
  <si>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</si>
  <si>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</si>
  <si>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</si>
  <si>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</si>
  <si>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</si>
  <si>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</si>
  <si>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Total Done</t>
  </si>
  <si>
    <t>Done</t>
  </si>
  <si>
    <t>In Progress</t>
  </si>
  <si>
    <t>Target</t>
  </si>
  <si>
    <t>Project size</t>
  </si>
  <si>
    <t>P.size</t>
  </si>
  <si>
    <t>total Done</t>
  </si>
  <si>
    <t>avg.Velocity</t>
  </si>
  <si>
    <t>ilość sprintó</t>
  </si>
  <si>
    <t>velocity</t>
  </si>
  <si>
    <t>to do</t>
  </si>
  <si>
    <t>sprinty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</si>
</sst>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11"/>
      <color theme="1"/>
      <name val="Czcionka tekstu podstawowego"/>
    </font>
    <font>
      <sz val="11"/>
      <color theme="1"/>
      <name val="Czcionka tekstu podstawowego"/>
    </font>
  </fonts>
  <fills count="5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E599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16" fontId="0" fillId="0" borderId="0" xfId="0" applyNumberFormat="1"/>
    <xf numFmtId="16" fontId="3" fillId="2" borderId="2" xfId="0" applyNumberFormat="1" applyFont="1" applyFill="1" applyBorder="1" applyAlignment="1">
      <alignment horizontal="right" wrapText="1"/>
    </xf>
    <xf numFmtId="0" fontId="4" fillId="3" borderId="3" xfId="0" applyFont="1" applyFill="1" applyBorder="1" applyAlignment="1">
      <alignment wrapText="1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2" fontId="0" fillId="0" borderId="0" xfId="0" applyNumberFormat="1"/>
    <xf numFmtId="49" fontId="0" fillId="0" borderId="0" xfId="0" applyNumberFormat="1"/>
    <xf numFmtId="0" fontId="5" fillId="2" borderId="2" xfId="0" applyFont="1" applyFill="1" applyBorder="1" applyAlignment="1">
      <alignment wrapText="1"/>
    </xf>
    <xf numFmtId="0" fontId="5" fillId="4" borderId="3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Arkusz1!$D$23</c:f>
              <c:strCache>
                <c:ptCount val="1"/>
                <c:pt idx="0">
                  <c:v>to burn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Arkusz1!$E$22:$N$22</c:f>
              <c:numCache>
                <c:formatCode>@</c:formatCode>
                <c:ptCount val="10"/>
              </c:numCache>
            </c:numRef>
          </c:cat>
          <c:val>
            <c:numRef>
              <c:f>Arkusz1!$E$23:$N$23</c:f>
              <c:numCache>
                <c:formatCode>General</c:formatCode>
                <c:ptCount val="1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25</c:v>
                </c:pt>
                <c:pt idx="4">
                  <c:v>22</c:v>
                </c:pt>
                <c:pt idx="5">
                  <c:v>15</c:v>
                </c:pt>
                <c:pt idx="6" formatCode="0.00">
                  <c:v>12</c:v>
                </c:pt>
                <c:pt idx="7" formatCode="0.00">
                  <c:v>11</c:v>
                </c:pt>
                <c:pt idx="8" formatCode="0.00">
                  <c:v>3</c:v>
                </c:pt>
                <c:pt idx="9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7-44E3-8D3F-35C0BF25B7D1}"/>
            </c:ext>
          </c:extLst>
        </c:ser>
        <c:ser>
          <c:idx val="1"/>
          <c:order val="1"/>
          <c:tx>
            <c:strRef>
              <c:f>Arkusz1!$D$24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Arkusz1!$E$22:$N$22</c:f>
              <c:numCache>
                <c:formatCode>@</c:formatCode>
                <c:ptCount val="10"/>
              </c:numCache>
            </c:numRef>
          </c:cat>
          <c:val>
            <c:numRef>
              <c:f>Arkusz1!$E$24:$N$24</c:f>
              <c:numCache>
                <c:formatCode>General</c:formatCode>
                <c:ptCount val="10"/>
                <c:pt idx="0">
                  <c:v>24.3</c:v>
                </c:pt>
                <c:pt idx="1">
                  <c:v>21.6</c:v>
                </c:pt>
                <c:pt idx="2">
                  <c:v>18.900000000000002</c:v>
                </c:pt>
                <c:pt idx="3">
                  <c:v>16.200000000000003</c:v>
                </c:pt>
                <c:pt idx="4">
                  <c:v>13.500000000000004</c:v>
                </c:pt>
                <c:pt idx="5">
                  <c:v>10.800000000000004</c:v>
                </c:pt>
                <c:pt idx="6">
                  <c:v>8.100000000000005</c:v>
                </c:pt>
                <c:pt idx="7">
                  <c:v>5.4000000000000048</c:v>
                </c:pt>
                <c:pt idx="8">
                  <c:v>2.7000000000000046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7-44E3-8D3F-35C0BF25B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70543"/>
        <c:axId val="126095663"/>
      </c:lineChart>
      <c:catAx>
        <c:axId val="78570543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095663"/>
        <c:crosses val="autoZero"/>
        <c:auto val="1"/>
        <c:lblAlgn val="ctr"/>
        <c:lblOffset val="100"/>
        <c:noMultiLvlLbl val="0"/>
      </c:catAx>
      <c:valAx>
        <c:axId val="12609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57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Burnup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5602779586511879E-2"/>
          <c:y val="0.17098017528753182"/>
          <c:w val="0.9229584140869378"/>
          <c:h val="0.71516547886623505"/>
        </c:manualLayout>
      </c:layout>
      <c:lineChart>
        <c:grouping val="standard"/>
        <c:varyColors val="0"/>
        <c:ser>
          <c:idx val="0"/>
          <c:order val="0"/>
          <c:tx>
            <c:strRef>
              <c:f>Arkusz1!$C$55</c:f>
              <c:strCache>
                <c:ptCount val="1"/>
                <c:pt idx="0">
                  <c:v>P.size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Arkusz1!$D$54:$N$54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Arkusz1!$D$55:$N$55</c:f>
              <c:numCache>
                <c:formatCode>General</c:formatCode>
                <c:ptCount val="11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  <c:pt idx="3">
                  <c:v>290</c:v>
                </c:pt>
                <c:pt idx="4">
                  <c:v>290</c:v>
                </c:pt>
                <c:pt idx="5">
                  <c:v>290</c:v>
                </c:pt>
                <c:pt idx="6">
                  <c:v>313</c:v>
                </c:pt>
                <c:pt idx="7">
                  <c:v>313</c:v>
                </c:pt>
                <c:pt idx="8">
                  <c:v>313</c:v>
                </c:pt>
                <c:pt idx="9">
                  <c:v>313</c:v>
                </c:pt>
                <c:pt idx="10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A-46AF-9B79-28F8575E9405}"/>
            </c:ext>
          </c:extLst>
        </c:ser>
        <c:ser>
          <c:idx val="1"/>
          <c:order val="1"/>
          <c:tx>
            <c:strRef>
              <c:f>Arkusz1!$C$56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Arkusz1!$D$54:$N$54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Arkusz1!$D$56:$N$56</c:f>
              <c:numCache>
                <c:formatCode>General</c:formatCode>
                <c:ptCount val="11"/>
                <c:pt idx="0">
                  <c:v>28</c:v>
                </c:pt>
                <c:pt idx="1">
                  <c:v>56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  <c:pt idx="5">
                  <c:v>168</c:v>
                </c:pt>
                <c:pt idx="6">
                  <c:v>198</c:v>
                </c:pt>
                <c:pt idx="7">
                  <c:v>230</c:v>
                </c:pt>
                <c:pt idx="8">
                  <c:v>260</c:v>
                </c:pt>
                <c:pt idx="9">
                  <c:v>285</c:v>
                </c:pt>
                <c:pt idx="10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46AF-9B79-28F8575E9405}"/>
            </c:ext>
          </c:extLst>
        </c:ser>
        <c:ser>
          <c:idx val="2"/>
          <c:order val="2"/>
          <c:tx>
            <c:strRef>
              <c:f>Arkusz1!$C$57</c:f>
              <c:strCache>
                <c:ptCount val="1"/>
                <c:pt idx="0">
                  <c:v>total Done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Arkusz1!$D$54:$N$54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Arkusz1!$D$57:$N$57</c:f>
              <c:numCache>
                <c:formatCode>General</c:formatCode>
                <c:ptCount val="11"/>
                <c:pt idx="0">
                  <c:v>27</c:v>
                </c:pt>
                <c:pt idx="1">
                  <c:v>51</c:v>
                </c:pt>
                <c:pt idx="2">
                  <c:v>82</c:v>
                </c:pt>
                <c:pt idx="3">
                  <c:v>103</c:v>
                </c:pt>
                <c:pt idx="4">
                  <c:v>132</c:v>
                </c:pt>
                <c:pt idx="5">
                  <c:v>152</c:v>
                </c:pt>
                <c:pt idx="6">
                  <c:v>175</c:v>
                </c:pt>
                <c:pt idx="7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46AF-9B79-28F8575E9405}"/>
            </c:ext>
          </c:extLst>
        </c:ser>
        <c:ser>
          <c:idx val="3"/>
          <c:order val="3"/>
          <c:tx>
            <c:strRef>
              <c:f>Arkusz1!$C$58</c:f>
              <c:strCache>
                <c:ptCount val="1"/>
                <c:pt idx="0">
                  <c:v>avg.Velocity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Arkusz1!$D$54:$N$54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Arkusz1!$D$58:$N$58</c:f>
              <c:numCache>
                <c:formatCode>General</c:formatCode>
                <c:ptCount val="11"/>
                <c:pt idx="0">
                  <c:v>27</c:v>
                </c:pt>
                <c:pt idx="1">
                  <c:v>25.5</c:v>
                </c:pt>
                <c:pt idx="2">
                  <c:v>27.333333333333332</c:v>
                </c:pt>
                <c:pt idx="3">
                  <c:v>25.75</c:v>
                </c:pt>
                <c:pt idx="4">
                  <c:v>26.4</c:v>
                </c:pt>
                <c:pt idx="5">
                  <c:v>25.333333333333332</c:v>
                </c:pt>
                <c:pt idx="6">
                  <c:v>25</c:v>
                </c:pt>
                <c:pt idx="7">
                  <c:v>25.25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A-46AF-9B79-28F8575E9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60335"/>
        <c:axId val="13331007"/>
      </c:lineChart>
      <c:catAx>
        <c:axId val="7856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1007"/>
        <c:crosses val="autoZero"/>
        <c:auto val="1"/>
        <c:lblAlgn val="ctr"/>
        <c:lblOffset val="100"/>
        <c:noMultiLvlLbl val="0"/>
      </c:catAx>
      <c:valAx>
        <c:axId val="133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5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5603</xdr:colOff>
      <xdr:row>26</xdr:row>
      <xdr:rowOff>146796</xdr:rowOff>
    </xdr:from>
    <xdr:to>
      <xdr:col>13</xdr:col>
      <xdr:colOff>274544</xdr:colOff>
      <xdr:row>41</xdr:row>
      <xdr:rowOff>32496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10658DA-418A-49BC-26B6-5182BF7C7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285749</xdr:colOff>
      <xdr:row>61</xdr:row>
      <xdr:rowOff>146795</xdr:rowOff>
    </xdr:from>
    <xdr:to>
      <xdr:col>14</xdr:col>
      <xdr:colOff>123264</xdr:colOff>
      <xdr:row>85</xdr:row>
      <xdr:rowOff>44822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A5E9F72-33FF-4A30-174E-1FE5A4F82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9C3E-8A05-4179-A873-F59AF0454691}">
  <dimension ref="C10:Q91"/>
  <sheetViews>
    <sheetView tabSelected="1" topLeftCell="A36" zoomScale="70" zoomScaleNormal="70" workbookViewId="0">
      <selection activeCell="G96" sqref="G96"/>
    </sheetView>
  </sheetViews>
  <sheetFormatPr defaultRowHeight="15"/>
  <cols>
    <col min="3" max="3" width="11.85546875" bestFit="1" customWidth="1"/>
    <col min="4" max="4" width="7.5703125" bestFit="1" customWidth="1"/>
    <col min="5" max="5" width="8.28515625" bestFit="1" customWidth="1"/>
    <col min="6" max="13" width="8.140625" bestFit="1" customWidth="1"/>
    <col min="14" max="14" width="7.85546875" bestFit="1" customWidth="1"/>
  </cols>
  <sheetData>
    <row r="10" spans="4:15" ht="15.75" thickBot="1"/>
    <row r="11" spans="4:15" ht="30" thickBot="1">
      <c r="D11" s="1"/>
      <c r="E11" s="2" t="s">
        <v>0</v>
      </c>
      <c r="F11" s="4">
        <v>45013</v>
      </c>
      <c r="G11" s="4">
        <v>45014</v>
      </c>
      <c r="H11" s="4">
        <v>45015</v>
      </c>
      <c r="I11" s="4">
        <v>45016</v>
      </c>
      <c r="J11" s="4">
        <v>45017</v>
      </c>
      <c r="K11" s="4">
        <v>45020</v>
      </c>
      <c r="L11" s="4">
        <v>45021</v>
      </c>
      <c r="M11" s="4">
        <v>45022</v>
      </c>
      <c r="N11" s="4">
        <v>45023</v>
      </c>
      <c r="O11" s="4">
        <v>45024</v>
      </c>
    </row>
    <row r="12" spans="4:15" ht="44.25" thickBot="1">
      <c r="D12" s="5" t="s">
        <v>1</v>
      </c>
      <c r="E12" s="6">
        <v>2</v>
      </c>
      <c r="F12" s="7" t="s">
        <v>2</v>
      </c>
      <c r="G12" s="7" t="s">
        <v>2</v>
      </c>
      <c r="H12" s="7" t="s">
        <v>3</v>
      </c>
      <c r="I12" s="7" t="s">
        <v>4</v>
      </c>
      <c r="J12" s="8"/>
      <c r="K12" s="8"/>
      <c r="L12" s="8"/>
      <c r="M12" s="8"/>
      <c r="N12" s="8"/>
      <c r="O12" s="8"/>
    </row>
    <row r="13" spans="4:15" ht="44.25" thickBot="1">
      <c r="D13" s="5" t="s">
        <v>5</v>
      </c>
      <c r="E13" s="6">
        <v>3</v>
      </c>
      <c r="F13" s="7" t="s">
        <v>2</v>
      </c>
      <c r="G13" s="7" t="s">
        <v>2</v>
      </c>
      <c r="H13" s="7" t="s">
        <v>2</v>
      </c>
      <c r="I13" s="7" t="s">
        <v>3</v>
      </c>
      <c r="J13" s="7" t="s">
        <v>4</v>
      </c>
      <c r="K13" s="8"/>
      <c r="L13" s="8"/>
      <c r="M13" s="8"/>
      <c r="N13" s="8"/>
      <c r="O13" s="8"/>
    </row>
    <row r="14" spans="4:15" ht="44.25" thickBot="1">
      <c r="D14" s="5" t="s">
        <v>6</v>
      </c>
      <c r="E14" s="6">
        <v>8</v>
      </c>
      <c r="F14" s="7" t="s">
        <v>2</v>
      </c>
      <c r="G14" s="7" t="s">
        <v>2</v>
      </c>
      <c r="H14" s="7" t="s">
        <v>2</v>
      </c>
      <c r="I14" s="7" t="s">
        <v>2</v>
      </c>
      <c r="J14" s="7" t="s">
        <v>2</v>
      </c>
      <c r="K14" s="7" t="s">
        <v>2</v>
      </c>
      <c r="L14" s="7" t="s">
        <v>3</v>
      </c>
      <c r="M14" s="7" t="s">
        <v>3</v>
      </c>
      <c r="N14" s="7" t="s">
        <v>4</v>
      </c>
      <c r="O14" s="8"/>
    </row>
    <row r="15" spans="4:15" ht="44.25" thickBot="1">
      <c r="D15" s="5" t="s">
        <v>7</v>
      </c>
      <c r="E15" s="6">
        <v>5</v>
      </c>
      <c r="F15" s="7" t="s">
        <v>2</v>
      </c>
      <c r="G15" s="7" t="s">
        <v>2</v>
      </c>
      <c r="H15" s="7" t="s">
        <v>2</v>
      </c>
      <c r="I15" s="7" t="s">
        <v>2</v>
      </c>
      <c r="J15" s="7" t="s">
        <v>3</v>
      </c>
      <c r="K15" s="7" t="s">
        <v>4</v>
      </c>
      <c r="L15" s="8"/>
      <c r="M15" s="8"/>
      <c r="N15" s="8"/>
      <c r="O15" s="8"/>
    </row>
    <row r="16" spans="4:15" ht="44.25" thickBot="1">
      <c r="D16" s="5" t="s">
        <v>8</v>
      </c>
      <c r="E16" s="6">
        <v>3</v>
      </c>
      <c r="F16" s="8"/>
      <c r="G16" s="8"/>
      <c r="H16" s="14" t="s">
        <v>2</v>
      </c>
      <c r="I16" s="15"/>
      <c r="J16" s="7" t="s">
        <v>2</v>
      </c>
      <c r="K16" s="7" t="s">
        <v>3</v>
      </c>
      <c r="L16" s="7" t="s">
        <v>4</v>
      </c>
      <c r="M16" s="8"/>
      <c r="N16" s="8"/>
      <c r="O16" s="8"/>
    </row>
    <row r="17" spans="4:17" ht="44.25" thickBot="1">
      <c r="D17" s="5" t="s">
        <v>9</v>
      </c>
      <c r="E17" s="6">
        <v>2</v>
      </c>
      <c r="F17" s="8"/>
      <c r="G17" s="8"/>
      <c r="H17" s="8"/>
      <c r="I17" s="7" t="s">
        <v>2</v>
      </c>
      <c r="J17" s="7" t="s">
        <v>3</v>
      </c>
      <c r="K17" s="7" t="s">
        <v>4</v>
      </c>
      <c r="L17" s="8"/>
      <c r="M17" s="8"/>
      <c r="N17" s="8"/>
      <c r="O17" s="8"/>
    </row>
    <row r="18" spans="4:17" ht="44.25" thickBot="1">
      <c r="D18" s="5" t="s">
        <v>10</v>
      </c>
      <c r="E18" s="6">
        <v>1</v>
      </c>
      <c r="F18" s="8"/>
      <c r="G18" s="8"/>
      <c r="H18" s="8"/>
      <c r="I18" s="8"/>
      <c r="J18" s="8"/>
      <c r="K18" s="7" t="s">
        <v>2</v>
      </c>
      <c r="L18" s="7" t="s">
        <v>3</v>
      </c>
      <c r="M18" s="7" t="s">
        <v>4</v>
      </c>
      <c r="N18" s="8"/>
      <c r="O18" s="8"/>
    </row>
    <row r="19" spans="4:17" ht="44.25" thickBot="1">
      <c r="D19" s="5" t="s">
        <v>11</v>
      </c>
      <c r="E19" s="6">
        <v>3</v>
      </c>
      <c r="F19" s="8"/>
      <c r="G19" s="8"/>
      <c r="H19" s="8"/>
      <c r="I19" s="8"/>
      <c r="J19" s="8"/>
      <c r="K19" s="7" t="s">
        <v>2</v>
      </c>
      <c r="L19" s="7" t="s">
        <v>2</v>
      </c>
      <c r="M19" s="7" t="s">
        <v>2</v>
      </c>
      <c r="N19" s="7" t="s">
        <v>3</v>
      </c>
      <c r="O19" s="7" t="s">
        <v>4</v>
      </c>
    </row>
    <row r="22" spans="4:17">
      <c r="E22" s="10"/>
      <c r="F22" s="10"/>
      <c r="G22" s="10"/>
      <c r="H22" s="10"/>
      <c r="I22" s="10"/>
      <c r="J22" s="10"/>
      <c r="K22" s="10"/>
      <c r="L22" s="10"/>
      <c r="M22" s="10"/>
      <c r="N22" s="10"/>
      <c r="P22" s="3"/>
      <c r="Q22" s="3"/>
    </row>
    <row r="23" spans="4:17">
      <c r="D23" t="s">
        <v>12</v>
      </c>
      <c r="E23">
        <f>SUM(E12:E19)</f>
        <v>27</v>
      </c>
      <c r="F23">
        <v>27</v>
      </c>
      <c r="G23">
        <v>27</v>
      </c>
      <c r="H23">
        <f>E23-E12</f>
        <v>25</v>
      </c>
      <c r="I23">
        <f>H23-E13</f>
        <v>22</v>
      </c>
      <c r="J23">
        <f>I23-E15-E17</f>
        <v>15</v>
      </c>
      <c r="K23" s="9">
        <f>J23-E16</f>
        <v>12</v>
      </c>
      <c r="L23" s="9">
        <f>K23-E18</f>
        <v>11</v>
      </c>
      <c r="M23" s="9">
        <f>L23-E14</f>
        <v>3</v>
      </c>
      <c r="N23" s="9">
        <f>M23-E19</f>
        <v>0</v>
      </c>
    </row>
    <row r="24" spans="4:17">
      <c r="D24" t="s">
        <v>13</v>
      </c>
      <c r="E24">
        <f>E23-($E23/10)</f>
        <v>24.3</v>
      </c>
      <c r="F24">
        <f>E24-($E23/10)</f>
        <v>21.6</v>
      </c>
      <c r="G24">
        <f t="shared" ref="G24:M24" si="0">F24-($E23/10)</f>
        <v>18.900000000000002</v>
      </c>
      <c r="H24">
        <f t="shared" si="0"/>
        <v>16.200000000000003</v>
      </c>
      <c r="I24">
        <f t="shared" si="0"/>
        <v>13.500000000000004</v>
      </c>
      <c r="J24">
        <f t="shared" si="0"/>
        <v>10.800000000000004</v>
      </c>
      <c r="K24">
        <f t="shared" si="0"/>
        <v>8.100000000000005</v>
      </c>
      <c r="L24">
        <f t="shared" si="0"/>
        <v>5.4000000000000048</v>
      </c>
      <c r="M24">
        <f t="shared" si="0"/>
        <v>2.7000000000000046</v>
      </c>
      <c r="N24">
        <v>0</v>
      </c>
    </row>
    <row r="46" spans="3:14" ht="15.75" thickBot="1"/>
    <row r="47" spans="3:14" ht="30" thickBot="1">
      <c r="C47" s="1"/>
      <c r="D47" s="11" t="s">
        <v>14</v>
      </c>
      <c r="E47" s="11" t="s">
        <v>15</v>
      </c>
      <c r="F47" s="11" t="s">
        <v>16</v>
      </c>
      <c r="G47" s="11" t="s">
        <v>17</v>
      </c>
      <c r="H47" s="11" t="s">
        <v>18</v>
      </c>
      <c r="I47" s="11" t="s">
        <v>19</v>
      </c>
      <c r="J47" s="11" t="s">
        <v>20</v>
      </c>
      <c r="K47" s="11" t="s">
        <v>21</v>
      </c>
      <c r="L47" s="11" t="s">
        <v>22</v>
      </c>
      <c r="M47" s="11" t="s">
        <v>23</v>
      </c>
      <c r="N47" s="11" t="s">
        <v>24</v>
      </c>
    </row>
    <row r="48" spans="3:14" ht="15.75" thickBot="1">
      <c r="C48" s="12" t="s">
        <v>25</v>
      </c>
      <c r="D48" s="6">
        <v>27</v>
      </c>
      <c r="E48" s="6">
        <v>51</v>
      </c>
      <c r="F48" s="6">
        <v>82</v>
      </c>
      <c r="G48" s="6">
        <v>103</v>
      </c>
      <c r="H48" s="6">
        <v>132</v>
      </c>
      <c r="I48" s="6">
        <v>152</v>
      </c>
      <c r="J48" s="6">
        <v>175</v>
      </c>
      <c r="K48" s="6">
        <v>202</v>
      </c>
      <c r="L48" s="8"/>
      <c r="M48" s="8"/>
      <c r="N48" s="8"/>
    </row>
    <row r="49" spans="3:14" ht="15.75" thickBot="1">
      <c r="C49" s="12" t="s">
        <v>26</v>
      </c>
      <c r="D49" s="6">
        <v>27</v>
      </c>
      <c r="E49" s="6">
        <v>24</v>
      </c>
      <c r="F49" s="6">
        <v>31</v>
      </c>
      <c r="G49" s="6">
        <v>21</v>
      </c>
      <c r="H49" s="6">
        <v>29</v>
      </c>
      <c r="I49" s="6">
        <v>20</v>
      </c>
      <c r="J49" s="6">
        <v>23</v>
      </c>
      <c r="K49" s="6">
        <v>27</v>
      </c>
      <c r="L49" s="8"/>
      <c r="M49" s="8"/>
      <c r="N49" s="8"/>
    </row>
    <row r="50" spans="3:14" ht="15.75" thickBot="1">
      <c r="C50" s="13" t="s">
        <v>27</v>
      </c>
      <c r="D50" s="6">
        <v>0</v>
      </c>
      <c r="E50" s="6">
        <v>5</v>
      </c>
      <c r="F50" s="6">
        <v>0</v>
      </c>
      <c r="G50" s="6">
        <v>6</v>
      </c>
      <c r="H50" s="6">
        <v>0</v>
      </c>
      <c r="I50" s="6">
        <v>5</v>
      </c>
      <c r="J50" s="6">
        <v>8</v>
      </c>
      <c r="K50" s="6">
        <v>0</v>
      </c>
      <c r="L50" s="8"/>
      <c r="M50" s="8"/>
      <c r="N50" s="8"/>
    </row>
    <row r="51" spans="3:14" ht="15.75" thickBot="1">
      <c r="C51" s="12" t="s">
        <v>28</v>
      </c>
      <c r="D51" s="6">
        <v>28</v>
      </c>
      <c r="E51" s="6">
        <v>56</v>
      </c>
      <c r="F51" s="6">
        <v>84</v>
      </c>
      <c r="G51" s="6">
        <v>112</v>
      </c>
      <c r="H51" s="6">
        <v>140</v>
      </c>
      <c r="I51" s="6">
        <v>168</v>
      </c>
      <c r="J51" s="6">
        <v>198</v>
      </c>
      <c r="K51" s="6">
        <v>230</v>
      </c>
      <c r="L51" s="6">
        <v>260</v>
      </c>
      <c r="M51" s="6">
        <v>285</v>
      </c>
      <c r="N51" s="6">
        <v>313</v>
      </c>
    </row>
    <row r="52" spans="3:14" ht="30" thickBot="1">
      <c r="C52" s="12" t="s">
        <v>29</v>
      </c>
      <c r="D52" s="6">
        <v>290</v>
      </c>
      <c r="E52" s="6">
        <v>290</v>
      </c>
      <c r="F52" s="6">
        <v>290</v>
      </c>
      <c r="G52" s="6">
        <v>290</v>
      </c>
      <c r="H52" s="6">
        <v>290</v>
      </c>
      <c r="I52" s="6">
        <v>290</v>
      </c>
      <c r="J52" s="6">
        <v>313</v>
      </c>
      <c r="K52" s="6">
        <v>313</v>
      </c>
      <c r="L52" s="6">
        <v>313</v>
      </c>
      <c r="M52" s="6">
        <v>313</v>
      </c>
      <c r="N52" s="6">
        <v>313</v>
      </c>
    </row>
    <row r="54" spans="3:14">
      <c r="D54" t="str">
        <f>D47</f>
        <v>Sprint 1</v>
      </c>
      <c r="E54" t="str">
        <f t="shared" ref="E54:N54" si="1">E47</f>
        <v>Sprint 2</v>
      </c>
      <c r="F54" t="str">
        <f t="shared" si="1"/>
        <v>Sprint 3</v>
      </c>
      <c r="G54" t="str">
        <f t="shared" si="1"/>
        <v>Sprint 4</v>
      </c>
      <c r="H54" t="str">
        <f t="shared" si="1"/>
        <v>Sprint 5</v>
      </c>
      <c r="I54" t="str">
        <f t="shared" si="1"/>
        <v>Sprint 6</v>
      </c>
      <c r="J54" t="str">
        <f t="shared" si="1"/>
        <v>Sprint 7</v>
      </c>
      <c r="K54" t="str">
        <f t="shared" si="1"/>
        <v>Sprint 8</v>
      </c>
      <c r="L54" t="str">
        <f t="shared" si="1"/>
        <v>Sprint 9</v>
      </c>
      <c r="M54" t="str">
        <f t="shared" si="1"/>
        <v>Sprint 10</v>
      </c>
      <c r="N54" t="str">
        <f t="shared" si="1"/>
        <v>Sprint 11</v>
      </c>
    </row>
    <row r="55" spans="3:14">
      <c r="C55" t="s">
        <v>30</v>
      </c>
      <c r="D55">
        <f>D52</f>
        <v>290</v>
      </c>
      <c r="E55">
        <f t="shared" ref="E55:N55" si="2">E52</f>
        <v>290</v>
      </c>
      <c r="F55">
        <f t="shared" si="2"/>
        <v>290</v>
      </c>
      <c r="G55">
        <f t="shared" si="2"/>
        <v>290</v>
      </c>
      <c r="H55">
        <f t="shared" si="2"/>
        <v>290</v>
      </c>
      <c r="I55">
        <f t="shared" si="2"/>
        <v>290</v>
      </c>
      <c r="J55">
        <f t="shared" si="2"/>
        <v>313</v>
      </c>
      <c r="K55">
        <f t="shared" si="2"/>
        <v>313</v>
      </c>
      <c r="L55">
        <f t="shared" si="2"/>
        <v>313</v>
      </c>
      <c r="M55">
        <f t="shared" si="2"/>
        <v>313</v>
      </c>
      <c r="N55">
        <f t="shared" si="2"/>
        <v>313</v>
      </c>
    </row>
    <row r="56" spans="3:14">
      <c r="C56" t="s">
        <v>28</v>
      </c>
      <c r="D56">
        <f>D51</f>
        <v>28</v>
      </c>
      <c r="E56">
        <f t="shared" ref="E56:N56" si="3">E51</f>
        <v>56</v>
      </c>
      <c r="F56">
        <f t="shared" si="3"/>
        <v>84</v>
      </c>
      <c r="G56">
        <f t="shared" si="3"/>
        <v>112</v>
      </c>
      <c r="H56">
        <f t="shared" si="3"/>
        <v>140</v>
      </c>
      <c r="I56">
        <f t="shared" si="3"/>
        <v>168</v>
      </c>
      <c r="J56">
        <f t="shared" si="3"/>
        <v>198</v>
      </c>
      <c r="K56">
        <f t="shared" si="3"/>
        <v>230</v>
      </c>
      <c r="L56">
        <f t="shared" si="3"/>
        <v>260</v>
      </c>
      <c r="M56">
        <f t="shared" si="3"/>
        <v>285</v>
      </c>
      <c r="N56">
        <f t="shared" si="3"/>
        <v>313</v>
      </c>
    </row>
    <row r="57" spans="3:14">
      <c r="C57" t="s">
        <v>31</v>
      </c>
      <c r="D57">
        <f>D48</f>
        <v>27</v>
      </c>
      <c r="E57">
        <f t="shared" ref="E57:K57" si="4">E48</f>
        <v>51</v>
      </c>
      <c r="F57">
        <f t="shared" si="4"/>
        <v>82</v>
      </c>
      <c r="G57">
        <f t="shared" si="4"/>
        <v>103</v>
      </c>
      <c r="H57">
        <f t="shared" si="4"/>
        <v>132</v>
      </c>
      <c r="I57">
        <f t="shared" si="4"/>
        <v>152</v>
      </c>
      <c r="J57">
        <f t="shared" si="4"/>
        <v>175</v>
      </c>
      <c r="K57">
        <f t="shared" si="4"/>
        <v>202</v>
      </c>
    </row>
    <row r="58" spans="3:14">
      <c r="C58" t="s">
        <v>32</v>
      </c>
      <c r="D58">
        <f>D57/D60</f>
        <v>27</v>
      </c>
      <c r="E58">
        <f t="shared" ref="E58:K58" si="5">E57/E60</f>
        <v>25.5</v>
      </c>
      <c r="F58">
        <f t="shared" si="5"/>
        <v>27.333333333333332</v>
      </c>
      <c r="G58">
        <f t="shared" si="5"/>
        <v>25.75</v>
      </c>
      <c r="H58">
        <f t="shared" si="5"/>
        <v>26.4</v>
      </c>
      <c r="I58">
        <f t="shared" si="5"/>
        <v>25.333333333333332</v>
      </c>
      <c r="J58">
        <f t="shared" si="5"/>
        <v>25</v>
      </c>
      <c r="K58">
        <f t="shared" si="5"/>
        <v>25.25</v>
      </c>
    </row>
    <row r="60" spans="3:14">
      <c r="C60" t="s">
        <v>33</v>
      </c>
      <c r="D60">
        <v>1</v>
      </c>
      <c r="E60">
        <v>2</v>
      </c>
      <c r="F60">
        <v>3</v>
      </c>
      <c r="G60">
        <v>4</v>
      </c>
      <c r="H60">
        <v>5</v>
      </c>
      <c r="I60">
        <v>6</v>
      </c>
      <c r="J60">
        <v>7</v>
      </c>
      <c r="K60">
        <v>8</v>
      </c>
      <c r="L60">
        <v>9</v>
      </c>
      <c r="M60">
        <v>10</v>
      </c>
      <c r="N60">
        <v>11</v>
      </c>
    </row>
    <row r="89" spans="4:5">
      <c r="D89" t="s">
        <v>34</v>
      </c>
      <c r="E89">
        <v>25.25</v>
      </c>
    </row>
    <row r="90" spans="4:5">
      <c r="D90" t="s">
        <v>35</v>
      </c>
      <c r="E90">
        <v>111</v>
      </c>
    </row>
    <row r="91" spans="4:5">
      <c r="D91" t="s">
        <v>36</v>
      </c>
      <c r="E91">
        <f>E90/E89</f>
        <v>4.3960396039603964</v>
      </c>
    </row>
  </sheetData>
  <mergeCells count="1">
    <mergeCell ref="H16:I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po</dc:creator>
  <cp:lastModifiedBy>pawel po</cp:lastModifiedBy>
  <dcterms:created xsi:type="dcterms:W3CDTF">2023-03-09T15:55:47Z</dcterms:created>
  <dcterms:modified xsi:type="dcterms:W3CDTF">2023-03-09T17:07:33Z</dcterms:modified>
</cp:coreProperties>
</file>