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wlos\Downloads\Technical_Assessment_NN\"/>
    </mc:Choice>
  </mc:AlternateContent>
  <bookViews>
    <workbookView xWindow="0" yWindow="0" windowWidth="23040" windowHeight="9528" activeTab="6"/>
  </bookViews>
  <sheets>
    <sheet name="Zeszyt1" sheetId="1" r:id="rId1"/>
    <sheet name="2014" sheetId="2" r:id="rId2"/>
    <sheet name="2015" sheetId="4" r:id="rId3"/>
    <sheet name="2016" sheetId="5" r:id="rId4"/>
    <sheet name="2017" sheetId="6" r:id="rId5"/>
    <sheet name="2018" sheetId="7" r:id="rId6"/>
    <sheet name="Product" sheetId="9" r:id="rId7"/>
    <sheet name="Arkusz1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2" l="1"/>
  <c r="N5" i="2"/>
  <c r="F31" i="2" l="1"/>
  <c r="AM7" i="2"/>
  <c r="AM6" i="2"/>
  <c r="AA12" i="4"/>
  <c r="AA11" i="4"/>
  <c r="AA10" i="4"/>
  <c r="AA9" i="4"/>
  <c r="AA8" i="4"/>
  <c r="AA6" i="4"/>
  <c r="AD10" i="5"/>
  <c r="AD9" i="5"/>
  <c r="AD8" i="5"/>
  <c r="AD6" i="5"/>
  <c r="AD5" i="5"/>
  <c r="AF12" i="6"/>
  <c r="AF11" i="6"/>
  <c r="AF10" i="6"/>
  <c r="AF7" i="6"/>
  <c r="AF6" i="6"/>
  <c r="AF3" i="6"/>
  <c r="AB18" i="7"/>
  <c r="AB17" i="7"/>
  <c r="AB14" i="7"/>
  <c r="AB13" i="7"/>
  <c r="AB12" i="7"/>
  <c r="AB11" i="7"/>
  <c r="AB10" i="7"/>
  <c r="F33" i="4"/>
  <c r="F40" i="5"/>
  <c r="F45" i="6"/>
  <c r="F35" i="7"/>
  <c r="O7" i="7"/>
  <c r="O16" i="7"/>
  <c r="O34" i="7"/>
  <c r="O32" i="7"/>
  <c r="O28" i="7"/>
  <c r="O25" i="7"/>
  <c r="O21" i="7"/>
  <c r="O18" i="7"/>
  <c r="O13" i="7"/>
  <c r="O11" i="7"/>
  <c r="O44" i="6"/>
  <c r="O41" i="6"/>
  <c r="O36" i="6"/>
  <c r="O31" i="6"/>
  <c r="O26" i="6"/>
  <c r="O20" i="6"/>
  <c r="O16" i="6"/>
  <c r="O12" i="6"/>
  <c r="O9" i="6"/>
  <c r="O6" i="6"/>
  <c r="N28" i="4"/>
  <c r="M28" i="4"/>
  <c r="O23" i="2"/>
  <c r="N23" i="2"/>
  <c r="M23" i="2"/>
  <c r="O20" i="2"/>
  <c r="M20" i="2"/>
  <c r="N20" i="2"/>
  <c r="O38" i="5"/>
  <c r="O35" i="5"/>
  <c r="O33" i="5"/>
  <c r="O29" i="5"/>
  <c r="O26" i="5"/>
  <c r="O23" i="5"/>
  <c r="O16" i="5"/>
  <c r="O13" i="5"/>
  <c r="O11" i="5"/>
  <c r="O7" i="5"/>
  <c r="N34" i="7"/>
  <c r="N32" i="7"/>
  <c r="N28" i="7"/>
  <c r="N25" i="7"/>
  <c r="N21" i="7"/>
  <c r="N18" i="7"/>
  <c r="N16" i="7"/>
  <c r="N13" i="7"/>
  <c r="N11" i="7"/>
  <c r="N7" i="7"/>
  <c r="N44" i="6"/>
  <c r="N41" i="6"/>
  <c r="N36" i="6"/>
  <c r="N31" i="6"/>
  <c r="N26" i="6"/>
  <c r="N20" i="6"/>
  <c r="N16" i="6"/>
  <c r="N12" i="6"/>
  <c r="N9" i="6"/>
  <c r="N6" i="6"/>
  <c r="N38" i="5"/>
  <c r="N35" i="5"/>
  <c r="N29" i="5"/>
  <c r="N26" i="5"/>
  <c r="N23" i="5"/>
  <c r="N16" i="5"/>
  <c r="N13" i="5"/>
  <c r="N11" i="5"/>
  <c r="N7" i="5"/>
  <c r="O32" i="4"/>
  <c r="O28" i="4"/>
  <c r="O23" i="4"/>
  <c r="O20" i="4"/>
  <c r="O17" i="4"/>
  <c r="O15" i="4"/>
  <c r="O9" i="4"/>
  <c r="O5" i="4"/>
  <c r="N32" i="4"/>
  <c r="N23" i="4"/>
  <c r="N20" i="4"/>
  <c r="N17" i="4"/>
  <c r="N15" i="4"/>
  <c r="N9" i="4"/>
  <c r="N5" i="4"/>
  <c r="O30" i="2"/>
  <c r="O27" i="2"/>
  <c r="O18" i="2"/>
  <c r="O12" i="2"/>
  <c r="O9" i="2"/>
  <c r="O5" i="2"/>
  <c r="N30" i="2"/>
  <c r="N27" i="2"/>
  <c r="N12" i="2"/>
  <c r="N18" i="2"/>
  <c r="M30" i="2"/>
  <c r="M34" i="7"/>
  <c r="M32" i="7"/>
  <c r="M28" i="7"/>
  <c r="M25" i="7"/>
  <c r="M21" i="7"/>
  <c r="M18" i="7"/>
  <c r="M16" i="7"/>
  <c r="M13" i="7"/>
  <c r="M11" i="7"/>
  <c r="M7" i="7"/>
  <c r="M44" i="6"/>
  <c r="M41" i="6"/>
  <c r="M36" i="6"/>
  <c r="M31" i="6"/>
  <c r="M26" i="6"/>
  <c r="M20" i="6"/>
  <c r="M16" i="6"/>
  <c r="M12" i="6"/>
  <c r="M9" i="6"/>
  <c r="M6" i="6"/>
  <c r="M38" i="5"/>
  <c r="M35" i="5"/>
  <c r="M33" i="5"/>
  <c r="M29" i="5"/>
  <c r="M26" i="5"/>
  <c r="M23" i="5"/>
  <c r="M16" i="5"/>
  <c r="M13" i="5"/>
  <c r="M11" i="5"/>
  <c r="M7" i="5"/>
  <c r="M32" i="4"/>
  <c r="M23" i="4"/>
  <c r="M20" i="4"/>
  <c r="M17" i="4"/>
  <c r="M15" i="4"/>
  <c r="M9" i="4"/>
  <c r="M5" i="4"/>
  <c r="M9" i="2"/>
  <c r="M12" i="2"/>
  <c r="M27" i="2"/>
  <c r="M18" i="2"/>
  <c r="M5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2" i="1"/>
</calcChain>
</file>

<file path=xl/sharedStrings.xml><?xml version="1.0" encoding="utf-8"?>
<sst xmlns="http://schemas.openxmlformats.org/spreadsheetml/2006/main" count="1264" uniqueCount="253">
  <si>
    <t>Year</t>
  </si>
  <si>
    <t>Units_Sold_Quantity</t>
  </si>
  <si>
    <t>Unit_Price</t>
  </si>
  <si>
    <t>Unit_Cost</t>
  </si>
  <si>
    <t>Apr</t>
  </si>
  <si>
    <t>apr</t>
  </si>
  <si>
    <t>april</t>
  </si>
  <si>
    <t>April</t>
  </si>
  <si>
    <t>Aug</t>
  </si>
  <si>
    <t>August</t>
  </si>
  <si>
    <t>Dec</t>
  </si>
  <si>
    <t>Feb</t>
  </si>
  <si>
    <t>Jan</t>
  </si>
  <si>
    <t>Jul</t>
  </si>
  <si>
    <t>July</t>
  </si>
  <si>
    <t>Jun</t>
  </si>
  <si>
    <t>Mar</t>
  </si>
  <si>
    <t>May</t>
  </si>
  <si>
    <t>nov</t>
  </si>
  <si>
    <t>Nov</t>
  </si>
  <si>
    <t>Nobember</t>
  </si>
  <si>
    <t>November</t>
  </si>
  <si>
    <t>Oct</t>
  </si>
  <si>
    <t>Octover</t>
  </si>
  <si>
    <t>Sep</t>
  </si>
  <si>
    <t>Sept</t>
  </si>
  <si>
    <t>September</t>
  </si>
  <si>
    <t>Product_ID</t>
  </si>
  <si>
    <t>Product_Name</t>
  </si>
  <si>
    <t>Product_A</t>
  </si>
  <si>
    <t>Product_B</t>
  </si>
  <si>
    <t>Product_C</t>
  </si>
  <si>
    <t>Product_D</t>
  </si>
  <si>
    <t>Product_E</t>
  </si>
  <si>
    <t>Product_F</t>
  </si>
  <si>
    <t>Product_G</t>
  </si>
  <si>
    <t>Product_H</t>
  </si>
  <si>
    <t>Product_I</t>
  </si>
  <si>
    <t>Product_J</t>
  </si>
  <si>
    <t>Product_K</t>
  </si>
  <si>
    <t>Month</t>
  </si>
  <si>
    <t>Cost</t>
  </si>
  <si>
    <t>Profit</t>
  </si>
  <si>
    <t>Prise</t>
  </si>
  <si>
    <t>Line 16: Product_E</t>
  </si>
  <si>
    <t>Line 31: Product_E</t>
  </si>
  <si>
    <t>Line 32: Product_E</t>
  </si>
  <si>
    <t>Line 34: Product_D</t>
  </si>
  <si>
    <t>Line 39: Product_E</t>
  </si>
  <si>
    <t>Line 44: Product_E</t>
  </si>
  <si>
    <t>Line 46: Product_E</t>
  </si>
  <si>
    <t>Line 47: Product_E</t>
  </si>
  <si>
    <t>Line 52: Product_E</t>
  </si>
  <si>
    <t>Line 55: Product_E</t>
  </si>
  <si>
    <t>Line 56: Product_H</t>
  </si>
  <si>
    <t>Line 65: Product_E</t>
  </si>
  <si>
    <t>Line 78: Product_E</t>
  </si>
  <si>
    <t>Line 81: Product_E</t>
  </si>
  <si>
    <t>Line 88: Product_F</t>
  </si>
  <si>
    <t>Line 91: Product_F</t>
  </si>
  <si>
    <t>Line 93: Product_E</t>
  </si>
  <si>
    <t>Line 105: Product_F</t>
  </si>
  <si>
    <t>Line 107: Product_E</t>
  </si>
  <si>
    <t>Line 123: Product_F</t>
  </si>
  <si>
    <t>Line 126: Product_E</t>
  </si>
  <si>
    <t>Line 127: Product_E</t>
  </si>
  <si>
    <t>Line 137: Product_F</t>
  </si>
  <si>
    <t>Line 141: Product_E</t>
  </si>
  <si>
    <t>Line 143: Product_E</t>
  </si>
  <si>
    <t>Line 147: Product_D</t>
  </si>
  <si>
    <t>Line 160: Product_F</t>
  </si>
  <si>
    <t>Line 162: Product_E</t>
  </si>
  <si>
    <t>Line 163: Product_E</t>
  </si>
  <si>
    <t>"2014" (29 hits)</t>
  </si>
  <si>
    <t>Line 8: Product_I</t>
  </si>
  <si>
    <t>Line 23: Product_I</t>
  </si>
  <si>
    <t>Line 35: Product_D</t>
  </si>
  <si>
    <t>Line 36: Product_D</t>
  </si>
  <si>
    <t>Line 49: Product_H</t>
  </si>
  <si>
    <t>Line 58: Product_H</t>
  </si>
  <si>
    <t>Line 59: Product_B</t>
  </si>
  <si>
    <t>Line 60: Product_B</t>
  </si>
  <si>
    <t>Line 68: Product_I</t>
  </si>
  <si>
    <t>Line 69: Product_I</t>
  </si>
  <si>
    <t>Line 70: Product_I</t>
  </si>
  <si>
    <t>Line 72: Product_I</t>
  </si>
  <si>
    <t>Line 73: Product_G</t>
  </si>
  <si>
    <t>Line 74: Product_G</t>
  </si>
  <si>
    <t>Line 87: Product_I</t>
  </si>
  <si>
    <t>Line 90: Product_F</t>
  </si>
  <si>
    <t>Line 99: Product_C</t>
  </si>
  <si>
    <t>Line 110: Product_H</t>
  </si>
  <si>
    <t>Line 116: Product_D</t>
  </si>
  <si>
    <t>Line 124: Product_F</t>
  </si>
  <si>
    <t>Line 136: Product_K</t>
  </si>
  <si>
    <t>Line 148: Product_D</t>
  </si>
  <si>
    <t>Line 152: Product_I</t>
  </si>
  <si>
    <t>Line 154: Product_I</t>
  </si>
  <si>
    <t>Line 155: Product_I</t>
  </si>
  <si>
    <t>Line 157: Product_G</t>
  </si>
  <si>
    <t>Line 159: Product_F</t>
  </si>
  <si>
    <t>Line 170: Product_K</t>
  </si>
  <si>
    <t>Line 173: Product_J</t>
  </si>
  <si>
    <t>Line 174: Product_J</t>
  </si>
  <si>
    <t>Line 175: Product_J</t>
  </si>
  <si>
    <t>Line 3: Product_C</t>
  </si>
  <si>
    <t>Line 6: Product_I</t>
  </si>
  <si>
    <t>Line 10: Product_I</t>
  </si>
  <si>
    <t>Line 14: Product_E</t>
  </si>
  <si>
    <t>Line 18: Product_H</t>
  </si>
  <si>
    <t>Line 19: Product_H</t>
  </si>
  <si>
    <t>Line 24: Product_I</t>
  </si>
  <si>
    <t>Line 25: Product_I</t>
  </si>
  <si>
    <t>Line 30: Product_E</t>
  </si>
  <si>
    <t>Line 37: Product_D</t>
  </si>
  <si>
    <t>Line 40: Product_E</t>
  </si>
  <si>
    <t>Line 43: Product_E</t>
  </si>
  <si>
    <t>Line 50: Product_A</t>
  </si>
  <si>
    <t>Line 54: Product_E</t>
  </si>
  <si>
    <t>Line 57: Product_H</t>
  </si>
  <si>
    <t>Line 62: Product_E</t>
  </si>
  <si>
    <t>Line 67: Product_B</t>
  </si>
  <si>
    <t>Line 71: Product_I</t>
  </si>
  <si>
    <t>Line 75: Product_G</t>
  </si>
  <si>
    <t>Line 79: Product_E</t>
  </si>
  <si>
    <t>Line 82: Product_H</t>
  </si>
  <si>
    <t>Line 83: Product_H</t>
  </si>
  <si>
    <t>Line 84: Product_B</t>
  </si>
  <si>
    <t>Line 94: Product_E</t>
  </si>
  <si>
    <t>Line 98: Product_J</t>
  </si>
  <si>
    <t>Line 109: Product_E</t>
  </si>
  <si>
    <t>Line 113: Product_D</t>
  </si>
  <si>
    <t>Line 115: Product_D</t>
  </si>
  <si>
    <t>Line 119: Product_I</t>
  </si>
  <si>
    <t>Line 121: Product_G</t>
  </si>
  <si>
    <t>Line 122: Product_F</t>
  </si>
  <si>
    <t>Line 128: Product_E</t>
  </si>
  <si>
    <t>Line 138: Product_F</t>
  </si>
  <si>
    <t>Line 144: Product_E</t>
  </si>
  <si>
    <t>Line 156: Product_G</t>
  </si>
  <si>
    <t>Line 158: Product_F</t>
  </si>
  <si>
    <t>Line 165: Product_E</t>
  </si>
  <si>
    <t>Line 169: Product_K</t>
  </si>
  <si>
    <t>Line 4: Product_C</t>
  </si>
  <si>
    <t>Line 7: Product_I</t>
  </si>
  <si>
    <t>Line 9: Product_I</t>
  </si>
  <si>
    <t>Line 15: Product_E</t>
  </si>
  <si>
    <t>Line 20: Product_H</t>
  </si>
  <si>
    <t>Line 21: Product_B</t>
  </si>
  <si>
    <t>Line 22: Product_B</t>
  </si>
  <si>
    <t>Line 33: Product_E</t>
  </si>
  <si>
    <t>Line 38: Product_C</t>
  </si>
  <si>
    <t>Line 45: Product_E</t>
  </si>
  <si>
    <t>Line 48: Product_E</t>
  </si>
  <si>
    <t>Line 51: Product_E</t>
  </si>
  <si>
    <t>Line 63: Product_E</t>
  </si>
  <si>
    <t>Line 66: Product_B</t>
  </si>
  <si>
    <t>Line 80: Product_E</t>
  </si>
  <si>
    <t>Line 85: Product_B</t>
  </si>
  <si>
    <t>Line 89: Product_F</t>
  </si>
  <si>
    <t>Line 92: Product_E</t>
  </si>
  <si>
    <t>Line 97: Product_J</t>
  </si>
  <si>
    <t>Line 100: Product_K</t>
  </si>
  <si>
    <t>Line 102: Product_F</t>
  </si>
  <si>
    <t>Line 104: Product_F</t>
  </si>
  <si>
    <t>Line 106: Product_E</t>
  </si>
  <si>
    <t>Line 111: Product_H</t>
  </si>
  <si>
    <t>Line 112: Product_D</t>
  </si>
  <si>
    <t>Line 117: Product_K</t>
  </si>
  <si>
    <t>Line 118: Product_I</t>
  </si>
  <si>
    <t>Line 125: Product_F</t>
  </si>
  <si>
    <t>Line 130: Product_E</t>
  </si>
  <si>
    <t>Line 132: Product_J</t>
  </si>
  <si>
    <t>Line 134: Product_B</t>
  </si>
  <si>
    <t>Line 135: Product_B</t>
  </si>
  <si>
    <t>Line 139: Product_F</t>
  </si>
  <si>
    <t>Line 140: Product_F</t>
  </si>
  <si>
    <t>Line 145: Product_E</t>
  </si>
  <si>
    <t>Line 150: Product_A</t>
  </si>
  <si>
    <t>Line 153: Product_I</t>
  </si>
  <si>
    <t>Line 161: Product_E</t>
  </si>
  <si>
    <t>Line 166: Product_J</t>
  </si>
  <si>
    <t>Line 167: Product_J</t>
  </si>
  <si>
    <t>Line 168: Product_K</t>
  </si>
  <si>
    <t>Line 171: Product_F</t>
  </si>
  <si>
    <t>Line 172: Product_F</t>
  </si>
  <si>
    <t>Line 2: Product_C</t>
  </si>
  <si>
    <t>Line 5: Product_C</t>
  </si>
  <si>
    <t>Line 11: Product_G</t>
  </si>
  <si>
    <t>Line 12: Product_G</t>
  </si>
  <si>
    <t>Line 13: Product_G</t>
  </si>
  <si>
    <t>Line 17: Product_E</t>
  </si>
  <si>
    <t>Line 26: Product_F</t>
  </si>
  <si>
    <t>Line 27: Product_F</t>
  </si>
  <si>
    <t>Line 28: Product_F</t>
  </si>
  <si>
    <t>Line 29: Product_E</t>
  </si>
  <si>
    <t>Line 41: Product_E</t>
  </si>
  <si>
    <t>Line 42: Product_E</t>
  </si>
  <si>
    <t>Line 53: Product_E</t>
  </si>
  <si>
    <t>Line 61: Product_B</t>
  </si>
  <si>
    <t>Line 64: Product_E</t>
  </si>
  <si>
    <t>Line 76: Product_G</t>
  </si>
  <si>
    <t>Line 77: Product_E</t>
  </si>
  <si>
    <t>Line 86: Product_C</t>
  </si>
  <si>
    <t>Line 95: Product_E</t>
  </si>
  <si>
    <t>Line 96: Product_J</t>
  </si>
  <si>
    <t>Line 101: Product_K</t>
  </si>
  <si>
    <t>Line 103: Product_F</t>
  </si>
  <si>
    <t>Line 108: Product_E</t>
  </si>
  <si>
    <t>Line 114: Product_D</t>
  </si>
  <si>
    <t>Line 120: Product_G</t>
  </si>
  <si>
    <t>Line 129: Product_E</t>
  </si>
  <si>
    <t>Line 131: Product_J</t>
  </si>
  <si>
    <t>Line 133: Product_A</t>
  </si>
  <si>
    <t>Line 142: Product_E</t>
  </si>
  <si>
    <t>Line 146: Product_D</t>
  </si>
  <si>
    <t>Line 149: Product_D</t>
  </si>
  <si>
    <t>Line 151: Product_K</t>
  </si>
  <si>
    <t>Line 164: Product_E</t>
  </si>
  <si>
    <t xml:space="preserve"> "2017" (43 hits)</t>
  </si>
  <si>
    <t>"2018" (33 hits )</t>
  </si>
  <si>
    <t>"2016" (38 hits)</t>
  </si>
  <si>
    <t>"2015" (31 hits)</t>
  </si>
  <si>
    <t>Profit_Month</t>
  </si>
  <si>
    <t>Highest_Revenue.</t>
  </si>
  <si>
    <t>Lowest_cost</t>
  </si>
  <si>
    <t>C</t>
  </si>
  <si>
    <t>G</t>
  </si>
  <si>
    <t>E</t>
  </si>
  <si>
    <t>F</t>
  </si>
  <si>
    <t>A</t>
  </si>
  <si>
    <t>B</t>
  </si>
  <si>
    <t>D</t>
  </si>
  <si>
    <t>H</t>
  </si>
  <si>
    <t>I</t>
  </si>
  <si>
    <t>J</t>
  </si>
  <si>
    <t>K</t>
  </si>
  <si>
    <t>UNIT</t>
  </si>
  <si>
    <t>PRISE</t>
  </si>
  <si>
    <t>COST</t>
  </si>
  <si>
    <t>MONTH</t>
  </si>
  <si>
    <t>ID</t>
  </si>
  <si>
    <t>YEAR</t>
  </si>
  <si>
    <t xml:space="preserve"> Oct </t>
  </si>
  <si>
    <t xml:space="preserve"> Jun</t>
  </si>
  <si>
    <t>$</t>
  </si>
  <si>
    <t xml:space="preserve"> Nov</t>
  </si>
  <si>
    <t xml:space="preserve"> Sep</t>
  </si>
  <si>
    <t>Month with the lowest cost</t>
  </si>
  <si>
    <t>Octove</t>
  </si>
  <si>
    <t>Line 1: Product_Name</t>
  </si>
  <si>
    <t>Hight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</si>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</sst>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b/>
      <sz val="14"/>
      <color rgb="FFFFFFFF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3" fillId="4" borderId="0" xfId="3"/>
    <xf numFmtId="0" fontId="2" fillId="3" borderId="0" xfId="2"/>
    <xf numFmtId="0" fontId="4" fillId="0" borderId="0" xfId="0" applyFont="1" applyAlignment="1">
      <alignment horizontal="center" vertical="center" readingOrder="1"/>
    </xf>
  </cellXfs>
  <cellStyles count="4">
    <cellStyle name="Dobry" xfId="1" builtinId="26"/>
    <cellStyle name="Neutralny" xfId="3" builtinId="28"/>
    <cellStyle name="Normalny" xfId="0" builtinId="0"/>
    <cellStyle name="Zły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baseline="0">
                <a:effectLst/>
              </a:rPr>
              <a:t>M</a:t>
            </a:r>
            <a:r>
              <a:rPr lang="en-US" sz="1400" b="1" i="0" u="none" strike="noStrike" baseline="0">
                <a:effectLst/>
              </a:rPr>
              <a:t>ost profitable month each year</a:t>
            </a:r>
            <a:r>
              <a:rPr lang="pl-PL" sz="1400" b="1" i="0" u="none" strike="noStrike" baseline="0">
                <a:effectLst/>
              </a:rPr>
              <a:t>.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Arkusz1!$A$2:$B$6</c:f>
              <c:multiLvlStrCache>
                <c:ptCount val="5"/>
                <c:lvl>
                  <c:pt idx="0">
                    <c:v>Feb</c:v>
                  </c:pt>
                  <c:pt idx="1">
                    <c:v> Oct </c:v>
                  </c:pt>
                  <c:pt idx="2">
                    <c:v>May</c:v>
                  </c:pt>
                  <c:pt idx="3">
                    <c:v> Jun</c:v>
                  </c:pt>
                  <c:pt idx="4">
                    <c:v>Dec</c:v>
                  </c:pt>
                </c:lvl>
                <c:lvl>
                  <c:pt idx="0">
                    <c:v>2014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f>Arkusz1!$C$2:$C$6</c:f>
              <c:numCache>
                <c:formatCode>General</c:formatCode>
                <c:ptCount val="5"/>
                <c:pt idx="0">
                  <c:v>104.58</c:v>
                </c:pt>
                <c:pt idx="1">
                  <c:v>187.87</c:v>
                </c:pt>
                <c:pt idx="2">
                  <c:v>171.93</c:v>
                </c:pt>
                <c:pt idx="3">
                  <c:v>182.34</c:v>
                </c:pt>
                <c:pt idx="4">
                  <c:v>134.61000000000001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228296"/>
        <c:axId val="347246608"/>
      </c:barChart>
      <c:catAx>
        <c:axId val="392228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7246608"/>
        <c:crosses val="autoZero"/>
        <c:auto val="1"/>
        <c:lblAlgn val="ctr"/>
        <c:lblOffset val="100"/>
        <c:noMultiLvlLbl val="0"/>
      </c:catAx>
      <c:valAx>
        <c:axId val="34724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2228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800" b="1">
                <a:effectLst/>
              </a:rPr>
              <a:t>Month h</a:t>
            </a:r>
            <a:r>
              <a:rPr lang="en-US" sz="1800" b="1">
                <a:effectLst/>
              </a:rPr>
              <a:t>ighest revenue</a:t>
            </a:r>
            <a:endParaRPr lang="pl-PL" sz="18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Arkusz1!$A$19:$B$23</c:f>
              <c:multiLvlStrCache>
                <c:ptCount val="5"/>
                <c:lvl>
                  <c:pt idx="0">
                    <c:v>Nov</c:v>
                  </c:pt>
                  <c:pt idx="1">
                    <c:v>Oct</c:v>
                  </c:pt>
                  <c:pt idx="2">
                    <c:v>Apr</c:v>
                  </c:pt>
                  <c:pt idx="3">
                    <c:v>Mar</c:v>
                  </c:pt>
                  <c:pt idx="4">
                    <c:v> Nov</c:v>
                  </c:pt>
                </c:lvl>
                <c:lvl>
                  <c:pt idx="0">
                    <c:v>2014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f>Arkusz1!$C$19:$C$23</c:f>
              <c:numCache>
                <c:formatCode>General</c:formatCode>
                <c:ptCount val="5"/>
                <c:pt idx="0">
                  <c:v>240.4</c:v>
                </c:pt>
                <c:pt idx="1">
                  <c:v>354.87</c:v>
                </c:pt>
                <c:pt idx="2">
                  <c:v>332.28</c:v>
                </c:pt>
                <c:pt idx="3">
                  <c:v>326.13</c:v>
                </c:pt>
                <c:pt idx="4">
                  <c:v>259.52999999999997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048584"/>
        <c:axId val="388048976"/>
      </c:barChart>
      <c:catAx>
        <c:axId val="388048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8048976"/>
        <c:crosses val="autoZero"/>
        <c:auto val="1"/>
        <c:lblAlgn val="ctr"/>
        <c:lblOffset val="100"/>
        <c:noMultiLvlLbl val="0"/>
      </c:catAx>
      <c:valAx>
        <c:axId val="388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effectLst/>
                  </a:rPr>
                  <a:t>$</a:t>
                </a:r>
                <a:endParaRPr lang="pl-PL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8048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baseline="0">
                <a:effectLst/>
              </a:rPr>
              <a:t>M</a:t>
            </a:r>
            <a:r>
              <a:rPr lang="en-US" sz="1400" b="1" i="0" u="none" strike="noStrike" baseline="0">
                <a:effectLst/>
              </a:rPr>
              <a:t>onth </a:t>
            </a:r>
            <a:r>
              <a:rPr lang="pl-PL" sz="1400" b="1" i="0" u="none" strike="noStrike" baseline="0">
                <a:effectLst/>
              </a:rPr>
              <a:t>with </a:t>
            </a:r>
            <a:r>
              <a:rPr lang="en-US" sz="1400" b="1" i="0" u="none" strike="noStrike" baseline="0">
                <a:effectLst/>
              </a:rPr>
              <a:t>the lowest cost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Arkusz1!$A$36:$B$41</c:f>
              <c:multiLvlStrCache>
                <c:ptCount val="6"/>
                <c:lvl>
                  <c:pt idx="0">
                    <c:v>Apr</c:v>
                  </c:pt>
                  <c:pt idx="1">
                    <c:v>Apr</c:v>
                  </c:pt>
                  <c:pt idx="2">
                    <c:v>Feb</c:v>
                  </c:pt>
                  <c:pt idx="3">
                    <c:v> Sep</c:v>
                  </c:pt>
                  <c:pt idx="4">
                    <c:v>Feb</c:v>
                  </c:pt>
                  <c:pt idx="5">
                    <c:v>Feb</c:v>
                  </c:pt>
                </c:lvl>
                <c:lvl>
                  <c:pt idx="0">
                    <c:v>2014</c:v>
                  </c:pt>
                  <c:pt idx="1">
                    <c:v>2015</c:v>
                  </c:pt>
                  <c:pt idx="2">
                    <c:v>2015</c:v>
                  </c:pt>
                  <c:pt idx="3">
                    <c:v>2016</c:v>
                  </c:pt>
                  <c:pt idx="4">
                    <c:v>2017</c:v>
                  </c:pt>
                  <c:pt idx="5">
                    <c:v>2018</c:v>
                  </c:pt>
                </c:lvl>
              </c:multiLvlStrCache>
            </c:multiLvlStrRef>
          </c:cat>
          <c:val>
            <c:numRef>
              <c:f>Arkusz1!$C$36:$C$41</c:f>
              <c:numCache>
                <c:formatCode>General</c:formatCode>
                <c:ptCount val="6"/>
                <c:pt idx="0">
                  <c:v>11.64</c:v>
                </c:pt>
                <c:pt idx="1">
                  <c:v>33.6</c:v>
                </c:pt>
                <c:pt idx="2">
                  <c:v>33.6</c:v>
                </c:pt>
                <c:pt idx="3">
                  <c:v>21.12</c:v>
                </c:pt>
                <c:pt idx="4">
                  <c:v>24.3</c:v>
                </c:pt>
                <c:pt idx="5">
                  <c:v>29.1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046624"/>
        <c:axId val="388046232"/>
      </c:barChart>
      <c:catAx>
        <c:axId val="38804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8046232"/>
        <c:crosses val="autoZero"/>
        <c:auto val="1"/>
        <c:lblAlgn val="ctr"/>
        <c:lblOffset val="100"/>
        <c:noMultiLvlLbl val="0"/>
      </c:catAx>
      <c:valAx>
        <c:axId val="38804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804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Arkusz1!$A$61:$B$65</c:f>
              <c:multiLvlStrCache>
                <c:ptCount val="5"/>
                <c:lvl>
                  <c:pt idx="0">
                    <c:v>Product_E</c:v>
                  </c:pt>
                  <c:pt idx="1">
                    <c:v>Product_I</c:v>
                  </c:pt>
                  <c:pt idx="2">
                    <c:v>Product_E</c:v>
                  </c:pt>
                  <c:pt idx="3">
                    <c:v>Product_E</c:v>
                  </c:pt>
                  <c:pt idx="4">
                    <c:v>Product_E</c:v>
                  </c:pt>
                </c:lvl>
                <c:lvl>
                  <c:pt idx="0">
                    <c:v>2014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f>Arkusz1!$C$61:$C$65</c:f>
              <c:numCache>
                <c:formatCode>General</c:formatCode>
                <c:ptCount val="5"/>
                <c:pt idx="0">
                  <c:v>378</c:v>
                </c:pt>
                <c:pt idx="1">
                  <c:v>174</c:v>
                </c:pt>
                <c:pt idx="2">
                  <c:v>231</c:v>
                </c:pt>
                <c:pt idx="3">
                  <c:v>222</c:v>
                </c:pt>
                <c:pt idx="4">
                  <c:v>267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047800"/>
        <c:axId val="388048192"/>
      </c:barChart>
      <c:catAx>
        <c:axId val="388047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8048192"/>
        <c:crosses val="autoZero"/>
        <c:auto val="1"/>
        <c:lblAlgn val="ctr"/>
        <c:lblOffset val="100"/>
        <c:noMultiLvlLbl val="0"/>
      </c:catAx>
      <c:valAx>
        <c:axId val="38804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8047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320040</xdr:colOff>
      <xdr:row>0</xdr:row>
      <xdr:rowOff>175260</xdr:rowOff>
    </xdr:from>
    <xdr:to>
      <xdr:col>11</xdr:col>
      <xdr:colOff>15240</xdr:colOff>
      <xdr:row>15</xdr:row>
      <xdr:rowOff>175260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377190</xdr:colOff>
      <xdr:row>18</xdr:row>
      <xdr:rowOff>60960</xdr:rowOff>
    </xdr:from>
    <xdr:to>
      <xdr:col>11</xdr:col>
      <xdr:colOff>72390</xdr:colOff>
      <xdr:row>33</xdr:row>
      <xdr:rowOff>60960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392430</xdr:colOff>
      <xdr:row>34</xdr:row>
      <xdr:rowOff>83820</xdr:rowOff>
    </xdr:from>
    <xdr:to>
      <xdr:col>11</xdr:col>
      <xdr:colOff>87630</xdr:colOff>
      <xdr:row>49</xdr:row>
      <xdr:rowOff>83820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392430</xdr:colOff>
      <xdr:row>52</xdr:row>
      <xdr:rowOff>114300</xdr:rowOff>
    </xdr:from>
    <xdr:to>
      <xdr:col>11</xdr:col>
      <xdr:colOff>87630</xdr:colOff>
      <xdr:row>67</xdr:row>
      <xdr:rowOff>114300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10"/>
  <sheetViews>
    <sheetView topLeftCell="A90" workbookViewId="0">
      <selection activeCell="A176" sqref="A1:XFD1048576"/>
    </sheetView>
  </sheetViews>
  <sheetFormatPr defaultRowHeight="14.4" x14ac:dyDescent="0.3"/>
  <cols>
    <col min="1" max="1" width="13.33203125" bestFit="1" customWidth="1"/>
    <col min="2" max="3" width="20" bestFit="1" customWidth="1"/>
    <col min="9" max="9" width="10.109375" bestFit="1" customWidth="1"/>
    <col min="10" max="10" width="8.88671875" style="3"/>
    <col min="11" max="11" width="13.33203125" style="1" bestFit="1" customWidth="1"/>
  </cols>
  <sheetData>
    <row r="1" spans="1:11" x14ac:dyDescent="0.3">
      <c r="A1" t="s">
        <v>28</v>
      </c>
      <c r="B1" t="s">
        <v>40</v>
      </c>
      <c r="C1" t="s">
        <v>27</v>
      </c>
      <c r="D1" t="s">
        <v>0</v>
      </c>
      <c r="E1" t="s">
        <v>1</v>
      </c>
      <c r="F1" t="s">
        <v>2</v>
      </c>
      <c r="G1" t="s">
        <v>3</v>
      </c>
      <c r="I1" t="s">
        <v>43</v>
      </c>
      <c r="J1" s="3" t="s">
        <v>41</v>
      </c>
      <c r="K1" s="1" t="s">
        <v>42</v>
      </c>
    </row>
    <row r="2" spans="1:11" x14ac:dyDescent="0.3">
      <c r="A2" t="s">
        <v>31</v>
      </c>
      <c r="B2" t="s">
        <v>4</v>
      </c>
      <c r="C2">
        <v>229150</v>
      </c>
      <c r="D2">
        <v>2018</v>
      </c>
      <c r="E2">
        <v>21</v>
      </c>
      <c r="F2">
        <v>3.11</v>
      </c>
      <c r="G2">
        <v>1.94</v>
      </c>
      <c r="I2" s="2">
        <f>PRODUCT(E2,F2)</f>
        <v>65.31</v>
      </c>
      <c r="J2" s="3">
        <f>PRODUCT(E2,G2)</f>
        <v>40.74</v>
      </c>
      <c r="K2" s="1">
        <f>I2-J2</f>
        <v>24.57</v>
      </c>
    </row>
    <row r="3" spans="1:11" x14ac:dyDescent="0.3">
      <c r="A3" t="s">
        <v>31</v>
      </c>
      <c r="B3" t="s">
        <v>5</v>
      </c>
      <c r="C3">
        <v>229150</v>
      </c>
      <c r="D3">
        <v>2016</v>
      </c>
      <c r="E3">
        <v>5</v>
      </c>
      <c r="F3">
        <v>4.1100000000000003</v>
      </c>
      <c r="G3">
        <v>1.76</v>
      </c>
      <c r="I3" s="2">
        <f t="shared" ref="I3:I66" si="0">PRODUCT(E3,F3)</f>
        <v>20.55</v>
      </c>
      <c r="J3" s="3">
        <f t="shared" ref="J3:J66" si="1">PRODUCT(E3,G3)</f>
        <v>8.8000000000000007</v>
      </c>
      <c r="K3" s="1">
        <f t="shared" ref="K3:K66" si="2">I3-J3</f>
        <v>11.75</v>
      </c>
    </row>
    <row r="4" spans="1:11" x14ac:dyDescent="0.3">
      <c r="A4" t="s">
        <v>31</v>
      </c>
      <c r="B4" t="s">
        <v>4</v>
      </c>
      <c r="C4">
        <v>229150</v>
      </c>
      <c r="D4">
        <v>2017</v>
      </c>
      <c r="E4">
        <v>2</v>
      </c>
      <c r="F4">
        <v>2.11</v>
      </c>
      <c r="G4">
        <v>1.54</v>
      </c>
      <c r="I4" s="2">
        <f t="shared" si="0"/>
        <v>4.22</v>
      </c>
      <c r="J4" s="3">
        <f t="shared" si="1"/>
        <v>3.08</v>
      </c>
      <c r="K4" s="1">
        <f t="shared" si="2"/>
        <v>1.1399999999999997</v>
      </c>
    </row>
    <row r="5" spans="1:11" x14ac:dyDescent="0.3">
      <c r="A5" t="s">
        <v>31</v>
      </c>
      <c r="B5" t="s">
        <v>6</v>
      </c>
      <c r="C5">
        <v>229150</v>
      </c>
      <c r="D5">
        <v>2018</v>
      </c>
      <c r="E5">
        <v>11</v>
      </c>
      <c r="F5">
        <v>3.11</v>
      </c>
      <c r="G5">
        <v>1.94</v>
      </c>
      <c r="I5" s="2">
        <f t="shared" si="0"/>
        <v>34.21</v>
      </c>
      <c r="J5" s="3">
        <f t="shared" si="1"/>
        <v>21.34</v>
      </c>
      <c r="K5" s="1">
        <f t="shared" si="2"/>
        <v>12.870000000000001</v>
      </c>
    </row>
    <row r="6" spans="1:11" x14ac:dyDescent="0.3">
      <c r="A6" t="s">
        <v>37</v>
      </c>
      <c r="B6" t="s">
        <v>4</v>
      </c>
      <c r="C6">
        <v>449976</v>
      </c>
      <c r="D6">
        <v>2016</v>
      </c>
      <c r="E6">
        <v>15</v>
      </c>
      <c r="F6">
        <v>3.64</v>
      </c>
      <c r="G6">
        <v>1.76</v>
      </c>
      <c r="I6" s="2">
        <f t="shared" si="0"/>
        <v>54.6</v>
      </c>
      <c r="J6" s="3">
        <f t="shared" si="1"/>
        <v>26.4</v>
      </c>
      <c r="K6" s="1">
        <f t="shared" si="2"/>
        <v>28.200000000000003</v>
      </c>
    </row>
    <row r="7" spans="1:11" x14ac:dyDescent="0.3">
      <c r="A7" t="s">
        <v>37</v>
      </c>
      <c r="B7" t="s">
        <v>4</v>
      </c>
      <c r="C7">
        <v>449976</v>
      </c>
      <c r="D7">
        <v>2017</v>
      </c>
      <c r="E7">
        <v>12</v>
      </c>
      <c r="F7">
        <v>2.42</v>
      </c>
      <c r="G7">
        <v>1.86</v>
      </c>
      <c r="I7" s="2">
        <f t="shared" si="0"/>
        <v>29.04</v>
      </c>
      <c r="J7" s="3">
        <f t="shared" si="1"/>
        <v>22.32</v>
      </c>
      <c r="K7" s="1">
        <f t="shared" si="2"/>
        <v>6.7199999999999989</v>
      </c>
    </row>
    <row r="8" spans="1:11" x14ac:dyDescent="0.3">
      <c r="A8" t="s">
        <v>37</v>
      </c>
      <c r="B8" t="s">
        <v>4</v>
      </c>
      <c r="C8">
        <v>449976</v>
      </c>
      <c r="D8">
        <v>2015</v>
      </c>
      <c r="E8">
        <v>21</v>
      </c>
      <c r="F8">
        <v>2.72</v>
      </c>
      <c r="G8">
        <v>1.6</v>
      </c>
      <c r="I8" s="2">
        <f t="shared" si="0"/>
        <v>57.120000000000005</v>
      </c>
      <c r="J8" s="3">
        <f t="shared" si="1"/>
        <v>33.6</v>
      </c>
      <c r="K8" s="1">
        <f t="shared" si="2"/>
        <v>23.520000000000003</v>
      </c>
    </row>
    <row r="9" spans="1:11" x14ac:dyDescent="0.3">
      <c r="A9" t="s">
        <v>37</v>
      </c>
      <c r="B9" t="s">
        <v>4</v>
      </c>
      <c r="C9">
        <v>449976</v>
      </c>
      <c r="D9">
        <v>2017</v>
      </c>
      <c r="E9">
        <v>24</v>
      </c>
      <c r="F9">
        <v>3.59</v>
      </c>
      <c r="G9">
        <v>1.56</v>
      </c>
      <c r="I9" s="2">
        <f t="shared" si="0"/>
        <v>86.16</v>
      </c>
      <c r="J9" s="3">
        <f t="shared" si="1"/>
        <v>37.44</v>
      </c>
      <c r="K9" s="1">
        <f t="shared" si="2"/>
        <v>48.72</v>
      </c>
    </row>
    <row r="10" spans="1:11" x14ac:dyDescent="0.3">
      <c r="A10" t="s">
        <v>37</v>
      </c>
      <c r="B10" t="s">
        <v>4</v>
      </c>
      <c r="C10">
        <v>449976</v>
      </c>
      <c r="D10">
        <v>2016</v>
      </c>
      <c r="E10">
        <v>24</v>
      </c>
      <c r="F10">
        <v>2.2999999999999998</v>
      </c>
      <c r="G10">
        <v>1.76</v>
      </c>
      <c r="I10" s="2">
        <f t="shared" si="0"/>
        <v>55.199999999999996</v>
      </c>
      <c r="J10" s="3">
        <f t="shared" si="1"/>
        <v>42.24</v>
      </c>
      <c r="K10" s="1">
        <f t="shared" si="2"/>
        <v>12.959999999999994</v>
      </c>
    </row>
    <row r="11" spans="1:11" x14ac:dyDescent="0.3">
      <c r="A11" t="s">
        <v>35</v>
      </c>
      <c r="B11" t="s">
        <v>4</v>
      </c>
      <c r="C11">
        <v>667746</v>
      </c>
      <c r="D11">
        <v>2018</v>
      </c>
      <c r="E11">
        <v>9</v>
      </c>
      <c r="F11">
        <v>4.57</v>
      </c>
      <c r="G11">
        <v>1.94</v>
      </c>
      <c r="I11" s="2">
        <f t="shared" si="0"/>
        <v>41.13</v>
      </c>
      <c r="J11" s="3">
        <f t="shared" si="1"/>
        <v>17.46</v>
      </c>
      <c r="K11" s="1">
        <f t="shared" si="2"/>
        <v>23.67</v>
      </c>
    </row>
    <row r="12" spans="1:11" x14ac:dyDescent="0.3">
      <c r="A12" t="s">
        <v>35</v>
      </c>
      <c r="B12" t="s">
        <v>5</v>
      </c>
      <c r="C12">
        <v>667746</v>
      </c>
      <c r="D12">
        <v>2018</v>
      </c>
      <c r="E12">
        <v>9</v>
      </c>
      <c r="F12">
        <v>2.76</v>
      </c>
      <c r="G12">
        <v>1.94</v>
      </c>
      <c r="I12" s="2">
        <f t="shared" si="0"/>
        <v>24.839999999999996</v>
      </c>
      <c r="J12" s="3">
        <f t="shared" si="1"/>
        <v>17.46</v>
      </c>
      <c r="K12" s="1">
        <f t="shared" si="2"/>
        <v>7.3799999999999955</v>
      </c>
    </row>
    <row r="13" spans="1:11" x14ac:dyDescent="0.3">
      <c r="A13" t="s">
        <v>35</v>
      </c>
      <c r="B13" t="s">
        <v>4</v>
      </c>
      <c r="C13">
        <v>667746</v>
      </c>
      <c r="D13">
        <v>2018</v>
      </c>
      <c r="E13">
        <v>15</v>
      </c>
      <c r="F13">
        <v>2.88</v>
      </c>
      <c r="G13">
        <v>1.94</v>
      </c>
      <c r="I13" s="2">
        <f t="shared" si="0"/>
        <v>43.199999999999996</v>
      </c>
      <c r="J13" s="3">
        <f t="shared" si="1"/>
        <v>29.099999999999998</v>
      </c>
      <c r="K13" s="1">
        <f t="shared" si="2"/>
        <v>14.099999999999998</v>
      </c>
    </row>
    <row r="14" spans="1:11" x14ac:dyDescent="0.3">
      <c r="A14" t="s">
        <v>33</v>
      </c>
      <c r="B14" t="s">
        <v>7</v>
      </c>
      <c r="C14">
        <v>778102</v>
      </c>
      <c r="D14">
        <v>2016</v>
      </c>
      <c r="E14">
        <v>24</v>
      </c>
      <c r="F14">
        <v>3.93</v>
      </c>
      <c r="G14">
        <v>1.76</v>
      </c>
      <c r="I14" s="2">
        <f t="shared" si="0"/>
        <v>94.320000000000007</v>
      </c>
      <c r="J14" s="3">
        <f t="shared" si="1"/>
        <v>42.24</v>
      </c>
      <c r="K14" s="1">
        <f t="shared" si="2"/>
        <v>52.080000000000005</v>
      </c>
    </row>
    <row r="15" spans="1:11" x14ac:dyDescent="0.3">
      <c r="A15" t="s">
        <v>33</v>
      </c>
      <c r="B15" t="s">
        <v>4</v>
      </c>
      <c r="C15">
        <v>778102</v>
      </c>
      <c r="D15">
        <v>2017</v>
      </c>
      <c r="E15">
        <v>15</v>
      </c>
      <c r="F15">
        <v>4.0199999999999996</v>
      </c>
      <c r="G15">
        <v>1.76</v>
      </c>
      <c r="I15" s="2">
        <f t="shared" si="0"/>
        <v>60.3</v>
      </c>
      <c r="J15" s="3">
        <f t="shared" si="1"/>
        <v>26.4</v>
      </c>
      <c r="K15" s="1">
        <f t="shared" si="2"/>
        <v>33.9</v>
      </c>
    </row>
    <row r="16" spans="1:11" x14ac:dyDescent="0.3">
      <c r="A16" t="s">
        <v>33</v>
      </c>
      <c r="B16" t="s">
        <v>4</v>
      </c>
      <c r="C16">
        <v>778102</v>
      </c>
      <c r="D16">
        <v>2014</v>
      </c>
      <c r="E16">
        <v>6</v>
      </c>
      <c r="F16">
        <v>2.2999999999999998</v>
      </c>
      <c r="G16">
        <v>1.94</v>
      </c>
      <c r="I16" s="2">
        <f t="shared" si="0"/>
        <v>13.799999999999999</v>
      </c>
      <c r="J16" s="3">
        <f t="shared" si="1"/>
        <v>11.64</v>
      </c>
      <c r="K16" s="1">
        <f t="shared" si="2"/>
        <v>2.1599999999999984</v>
      </c>
    </row>
    <row r="17" spans="1:11" x14ac:dyDescent="0.3">
      <c r="A17" t="s">
        <v>33</v>
      </c>
      <c r="B17" t="s">
        <v>4</v>
      </c>
      <c r="C17">
        <v>778102</v>
      </c>
      <c r="D17">
        <v>2018</v>
      </c>
      <c r="E17">
        <v>18</v>
      </c>
      <c r="F17">
        <v>3.78</v>
      </c>
      <c r="G17">
        <v>1.94</v>
      </c>
      <c r="I17" s="2">
        <f t="shared" si="0"/>
        <v>68.039999999999992</v>
      </c>
      <c r="J17" s="3">
        <f t="shared" si="1"/>
        <v>34.92</v>
      </c>
      <c r="K17" s="1">
        <f t="shared" si="2"/>
        <v>33.11999999999999</v>
      </c>
    </row>
    <row r="18" spans="1:11" x14ac:dyDescent="0.3">
      <c r="A18" t="s">
        <v>36</v>
      </c>
      <c r="B18" t="s">
        <v>5</v>
      </c>
      <c r="C18">
        <v>904587</v>
      </c>
      <c r="D18">
        <v>2016</v>
      </c>
      <c r="E18">
        <v>9</v>
      </c>
      <c r="F18">
        <v>3.23</v>
      </c>
      <c r="G18">
        <v>1.76</v>
      </c>
      <c r="I18" s="2">
        <f t="shared" si="0"/>
        <v>29.07</v>
      </c>
      <c r="J18" s="3">
        <f t="shared" si="1"/>
        <v>15.84</v>
      </c>
      <c r="K18" s="1">
        <f t="shared" si="2"/>
        <v>13.23</v>
      </c>
    </row>
    <row r="19" spans="1:11" x14ac:dyDescent="0.3">
      <c r="A19" t="s">
        <v>36</v>
      </c>
      <c r="B19" t="s">
        <v>5</v>
      </c>
      <c r="C19">
        <v>904587</v>
      </c>
      <c r="D19">
        <v>2016</v>
      </c>
      <c r="E19">
        <v>21</v>
      </c>
      <c r="F19">
        <v>3.74</v>
      </c>
      <c r="G19">
        <v>1.76</v>
      </c>
      <c r="I19" s="2">
        <f t="shared" si="0"/>
        <v>78.540000000000006</v>
      </c>
      <c r="J19" s="3">
        <f t="shared" si="1"/>
        <v>36.96</v>
      </c>
      <c r="K19" s="1">
        <f t="shared" si="2"/>
        <v>41.580000000000005</v>
      </c>
    </row>
    <row r="20" spans="1:11" x14ac:dyDescent="0.3">
      <c r="A20" t="s">
        <v>36</v>
      </c>
      <c r="B20" t="s">
        <v>4</v>
      </c>
      <c r="C20">
        <v>904587</v>
      </c>
      <c r="D20">
        <v>2017</v>
      </c>
      <c r="E20">
        <v>15</v>
      </c>
      <c r="F20">
        <v>2.5299999999999998</v>
      </c>
      <c r="G20">
        <v>1.86</v>
      </c>
      <c r="I20" s="2">
        <f t="shared" si="0"/>
        <v>37.949999999999996</v>
      </c>
      <c r="J20" s="3">
        <f t="shared" si="1"/>
        <v>27.900000000000002</v>
      </c>
      <c r="K20" s="1">
        <f t="shared" si="2"/>
        <v>10.049999999999994</v>
      </c>
    </row>
    <row r="21" spans="1:11" x14ac:dyDescent="0.3">
      <c r="A21" t="s">
        <v>30</v>
      </c>
      <c r="B21" t="s">
        <v>8</v>
      </c>
      <c r="C21">
        <v>228914</v>
      </c>
      <c r="D21">
        <v>2017</v>
      </c>
      <c r="E21">
        <v>30</v>
      </c>
      <c r="F21">
        <v>3.01</v>
      </c>
      <c r="G21">
        <v>1.86</v>
      </c>
      <c r="I21" s="2">
        <f t="shared" si="0"/>
        <v>90.3</v>
      </c>
      <c r="J21" s="3">
        <f t="shared" si="1"/>
        <v>55.800000000000004</v>
      </c>
      <c r="K21" s="1">
        <f t="shared" si="2"/>
        <v>34.499999999999993</v>
      </c>
    </row>
    <row r="22" spans="1:11" x14ac:dyDescent="0.3">
      <c r="A22" t="s">
        <v>30</v>
      </c>
      <c r="B22" t="s">
        <v>8</v>
      </c>
      <c r="C22">
        <v>228914</v>
      </c>
      <c r="D22">
        <v>2017</v>
      </c>
      <c r="E22">
        <v>9</v>
      </c>
      <c r="F22">
        <v>3.97</v>
      </c>
      <c r="G22">
        <v>1.86</v>
      </c>
      <c r="I22" s="2">
        <f t="shared" si="0"/>
        <v>35.730000000000004</v>
      </c>
      <c r="J22" s="3">
        <f t="shared" si="1"/>
        <v>16.740000000000002</v>
      </c>
      <c r="K22" s="1">
        <f t="shared" si="2"/>
        <v>18.990000000000002</v>
      </c>
    </row>
    <row r="23" spans="1:11" x14ac:dyDescent="0.3">
      <c r="A23" t="s">
        <v>37</v>
      </c>
      <c r="B23" t="s">
        <v>8</v>
      </c>
      <c r="C23">
        <v>449976</v>
      </c>
      <c r="D23">
        <v>2015</v>
      </c>
      <c r="E23">
        <v>15</v>
      </c>
      <c r="F23">
        <v>2.5499999999999998</v>
      </c>
      <c r="G23">
        <v>1.6</v>
      </c>
      <c r="I23" s="2">
        <f t="shared" si="0"/>
        <v>38.25</v>
      </c>
      <c r="J23" s="3">
        <f t="shared" si="1"/>
        <v>24</v>
      </c>
      <c r="K23" s="1">
        <f t="shared" si="2"/>
        <v>14.25</v>
      </c>
    </row>
    <row r="24" spans="1:11" x14ac:dyDescent="0.3">
      <c r="A24" t="s">
        <v>37</v>
      </c>
      <c r="B24" t="s">
        <v>8</v>
      </c>
      <c r="C24">
        <v>449976</v>
      </c>
      <c r="D24">
        <v>2016</v>
      </c>
      <c r="E24">
        <v>27</v>
      </c>
      <c r="F24">
        <v>3.49</v>
      </c>
      <c r="G24">
        <v>1.76</v>
      </c>
      <c r="I24" s="2">
        <f t="shared" si="0"/>
        <v>94.23</v>
      </c>
      <c r="J24" s="3">
        <f t="shared" si="1"/>
        <v>47.52</v>
      </c>
      <c r="K24" s="1">
        <f t="shared" si="2"/>
        <v>46.71</v>
      </c>
    </row>
    <row r="25" spans="1:11" x14ac:dyDescent="0.3">
      <c r="A25" t="s">
        <v>37</v>
      </c>
      <c r="B25" t="s">
        <v>9</v>
      </c>
      <c r="C25">
        <v>449976</v>
      </c>
      <c r="D25">
        <v>2016</v>
      </c>
      <c r="E25">
        <v>18</v>
      </c>
      <c r="F25">
        <v>2.13</v>
      </c>
      <c r="G25">
        <v>1.76</v>
      </c>
      <c r="I25" s="2">
        <f t="shared" si="0"/>
        <v>38.339999999999996</v>
      </c>
      <c r="J25" s="3">
        <f t="shared" si="1"/>
        <v>31.68</v>
      </c>
      <c r="K25" s="1">
        <f t="shared" si="2"/>
        <v>6.6599999999999966</v>
      </c>
    </row>
    <row r="26" spans="1:11" x14ac:dyDescent="0.3">
      <c r="A26" t="s">
        <v>34</v>
      </c>
      <c r="B26" t="s">
        <v>8</v>
      </c>
      <c r="C26">
        <v>667841</v>
      </c>
      <c r="D26">
        <v>2018</v>
      </c>
      <c r="E26">
        <v>12</v>
      </c>
      <c r="F26">
        <v>4.4000000000000004</v>
      </c>
      <c r="G26">
        <v>1.94</v>
      </c>
      <c r="I26" s="2">
        <f t="shared" si="0"/>
        <v>52.800000000000004</v>
      </c>
      <c r="J26" s="3">
        <f t="shared" si="1"/>
        <v>23.28</v>
      </c>
      <c r="K26" s="1">
        <f t="shared" si="2"/>
        <v>29.520000000000003</v>
      </c>
    </row>
    <row r="27" spans="1:11" x14ac:dyDescent="0.3">
      <c r="A27" t="s">
        <v>34</v>
      </c>
      <c r="B27" t="s">
        <v>8</v>
      </c>
      <c r="C27">
        <v>667841</v>
      </c>
      <c r="D27">
        <v>2018</v>
      </c>
      <c r="E27">
        <v>30</v>
      </c>
      <c r="F27">
        <v>2.69</v>
      </c>
      <c r="G27">
        <v>1.94</v>
      </c>
      <c r="I27" s="2">
        <f t="shared" si="0"/>
        <v>80.7</v>
      </c>
      <c r="J27" s="3">
        <f t="shared" si="1"/>
        <v>58.199999999999996</v>
      </c>
      <c r="K27" s="1">
        <f t="shared" si="2"/>
        <v>22.500000000000007</v>
      </c>
    </row>
    <row r="28" spans="1:11" x14ac:dyDescent="0.3">
      <c r="A28" t="s">
        <v>34</v>
      </c>
      <c r="B28" t="s">
        <v>8</v>
      </c>
      <c r="C28">
        <v>667841</v>
      </c>
      <c r="D28">
        <v>2018</v>
      </c>
      <c r="E28">
        <v>9</v>
      </c>
      <c r="F28">
        <v>3.69</v>
      </c>
      <c r="G28">
        <v>1.94</v>
      </c>
      <c r="I28" s="2">
        <f t="shared" si="0"/>
        <v>33.21</v>
      </c>
      <c r="J28" s="3">
        <f t="shared" si="1"/>
        <v>17.46</v>
      </c>
      <c r="K28" s="1">
        <f t="shared" si="2"/>
        <v>15.75</v>
      </c>
    </row>
    <row r="29" spans="1:11" x14ac:dyDescent="0.3">
      <c r="A29" t="s">
        <v>33</v>
      </c>
      <c r="B29" t="s">
        <v>8</v>
      </c>
      <c r="C29">
        <v>778102</v>
      </c>
      <c r="D29">
        <v>2018</v>
      </c>
      <c r="E29">
        <v>12</v>
      </c>
      <c r="F29">
        <v>3.89</v>
      </c>
      <c r="G29">
        <v>1.94</v>
      </c>
      <c r="I29" s="2">
        <f t="shared" si="0"/>
        <v>46.68</v>
      </c>
      <c r="J29" s="3">
        <f t="shared" si="1"/>
        <v>23.28</v>
      </c>
      <c r="K29" s="1">
        <f t="shared" si="2"/>
        <v>23.4</v>
      </c>
    </row>
    <row r="30" spans="1:11" x14ac:dyDescent="0.3">
      <c r="A30" t="s">
        <v>33</v>
      </c>
      <c r="B30" t="s">
        <v>9</v>
      </c>
      <c r="C30">
        <v>778102</v>
      </c>
      <c r="D30">
        <v>2016</v>
      </c>
      <c r="E30">
        <v>12</v>
      </c>
      <c r="F30">
        <v>3.95</v>
      </c>
      <c r="G30">
        <v>1.76</v>
      </c>
      <c r="I30" s="2">
        <f t="shared" si="0"/>
        <v>47.400000000000006</v>
      </c>
      <c r="J30" s="3">
        <f t="shared" si="1"/>
        <v>21.12</v>
      </c>
      <c r="K30" s="1">
        <f t="shared" si="2"/>
        <v>26.280000000000005</v>
      </c>
    </row>
    <row r="31" spans="1:11" x14ac:dyDescent="0.3">
      <c r="A31" t="s">
        <v>33</v>
      </c>
      <c r="B31" t="s">
        <v>8</v>
      </c>
      <c r="C31">
        <v>778102</v>
      </c>
      <c r="D31">
        <v>2014</v>
      </c>
      <c r="E31">
        <v>21</v>
      </c>
      <c r="F31">
        <v>2.46</v>
      </c>
      <c r="G31">
        <v>1.94</v>
      </c>
      <c r="I31" s="2">
        <f t="shared" si="0"/>
        <v>51.66</v>
      </c>
      <c r="J31" s="3">
        <f t="shared" si="1"/>
        <v>40.74</v>
      </c>
      <c r="K31" s="1">
        <f t="shared" si="2"/>
        <v>10.919999999999995</v>
      </c>
    </row>
    <row r="32" spans="1:11" x14ac:dyDescent="0.3">
      <c r="A32" t="s">
        <v>33</v>
      </c>
      <c r="B32" t="s">
        <v>8</v>
      </c>
      <c r="C32">
        <v>778102</v>
      </c>
      <c r="D32">
        <v>2014</v>
      </c>
      <c r="E32">
        <v>15</v>
      </c>
      <c r="F32">
        <v>2.67</v>
      </c>
      <c r="G32">
        <v>1.6</v>
      </c>
      <c r="I32" s="2">
        <f t="shared" si="0"/>
        <v>40.049999999999997</v>
      </c>
      <c r="J32" s="3">
        <f t="shared" si="1"/>
        <v>24</v>
      </c>
      <c r="K32" s="1">
        <f t="shared" si="2"/>
        <v>16.049999999999997</v>
      </c>
    </row>
    <row r="33" spans="1:11" x14ac:dyDescent="0.3">
      <c r="A33" t="s">
        <v>33</v>
      </c>
      <c r="B33" t="s">
        <v>8</v>
      </c>
      <c r="C33">
        <v>778102</v>
      </c>
      <c r="D33">
        <v>2017</v>
      </c>
      <c r="E33">
        <v>24</v>
      </c>
      <c r="F33">
        <v>4.17</v>
      </c>
      <c r="G33">
        <v>1.68</v>
      </c>
      <c r="I33" s="2">
        <f t="shared" si="0"/>
        <v>100.08</v>
      </c>
      <c r="J33" s="3">
        <f t="shared" si="1"/>
        <v>40.32</v>
      </c>
      <c r="K33" s="1">
        <f t="shared" si="2"/>
        <v>59.76</v>
      </c>
    </row>
    <row r="34" spans="1:11" x14ac:dyDescent="0.3">
      <c r="A34" t="s">
        <v>32</v>
      </c>
      <c r="B34" t="s">
        <v>8</v>
      </c>
      <c r="C34">
        <v>909881</v>
      </c>
      <c r="D34">
        <v>2014</v>
      </c>
      <c r="E34">
        <v>6</v>
      </c>
      <c r="F34">
        <v>4.1500000000000004</v>
      </c>
      <c r="G34">
        <v>1.66</v>
      </c>
      <c r="I34" s="2">
        <f t="shared" si="0"/>
        <v>24.900000000000002</v>
      </c>
      <c r="J34" s="3">
        <f t="shared" si="1"/>
        <v>9.9599999999999991</v>
      </c>
      <c r="K34" s="1">
        <f t="shared" si="2"/>
        <v>14.940000000000003</v>
      </c>
    </row>
    <row r="35" spans="1:11" x14ac:dyDescent="0.3">
      <c r="A35" t="s">
        <v>32</v>
      </c>
      <c r="B35" t="s">
        <v>8</v>
      </c>
      <c r="C35">
        <v>909881</v>
      </c>
      <c r="D35">
        <v>2015</v>
      </c>
      <c r="E35">
        <v>9</v>
      </c>
      <c r="F35">
        <v>3.79</v>
      </c>
      <c r="G35">
        <v>1.6</v>
      </c>
      <c r="I35" s="2">
        <f t="shared" si="0"/>
        <v>34.11</v>
      </c>
      <c r="J35" s="3">
        <f t="shared" si="1"/>
        <v>14.4</v>
      </c>
      <c r="K35" s="1">
        <f t="shared" si="2"/>
        <v>19.71</v>
      </c>
    </row>
    <row r="36" spans="1:11" x14ac:dyDescent="0.3">
      <c r="A36" t="s">
        <v>32</v>
      </c>
      <c r="B36" t="s">
        <v>8</v>
      </c>
      <c r="C36">
        <v>909881</v>
      </c>
      <c r="D36">
        <v>2015</v>
      </c>
      <c r="E36">
        <v>12</v>
      </c>
      <c r="F36">
        <v>3.35</v>
      </c>
      <c r="G36">
        <v>1.6</v>
      </c>
      <c r="I36" s="2">
        <f t="shared" si="0"/>
        <v>40.200000000000003</v>
      </c>
      <c r="J36" s="3">
        <f t="shared" si="1"/>
        <v>19.200000000000003</v>
      </c>
      <c r="K36" s="1">
        <f t="shared" si="2"/>
        <v>21</v>
      </c>
    </row>
    <row r="37" spans="1:11" x14ac:dyDescent="0.3">
      <c r="A37" t="s">
        <v>32</v>
      </c>
      <c r="B37" t="s">
        <v>8</v>
      </c>
      <c r="C37">
        <v>909881</v>
      </c>
      <c r="D37">
        <v>2016</v>
      </c>
      <c r="E37">
        <v>36</v>
      </c>
      <c r="F37">
        <v>2.58</v>
      </c>
      <c r="G37">
        <v>1.76</v>
      </c>
      <c r="I37" s="2">
        <f t="shared" si="0"/>
        <v>92.88</v>
      </c>
      <c r="J37" s="3">
        <f t="shared" si="1"/>
        <v>63.36</v>
      </c>
      <c r="K37" s="1">
        <f t="shared" si="2"/>
        <v>29.519999999999996</v>
      </c>
    </row>
    <row r="38" spans="1:11" x14ac:dyDescent="0.3">
      <c r="A38" t="s">
        <v>31</v>
      </c>
      <c r="B38" t="s">
        <v>10</v>
      </c>
      <c r="C38">
        <v>229150</v>
      </c>
      <c r="D38">
        <v>2017</v>
      </c>
      <c r="E38">
        <v>6</v>
      </c>
      <c r="F38">
        <v>2.99</v>
      </c>
      <c r="G38">
        <v>1.86</v>
      </c>
      <c r="I38" s="2">
        <f t="shared" si="0"/>
        <v>17.940000000000001</v>
      </c>
      <c r="J38" s="3">
        <f t="shared" si="1"/>
        <v>11.16</v>
      </c>
      <c r="K38" s="1">
        <f t="shared" si="2"/>
        <v>6.7800000000000011</v>
      </c>
    </row>
    <row r="39" spans="1:11" x14ac:dyDescent="0.3">
      <c r="A39" t="s">
        <v>33</v>
      </c>
      <c r="B39" t="s">
        <v>10</v>
      </c>
      <c r="C39">
        <v>778102</v>
      </c>
      <c r="D39">
        <v>2014</v>
      </c>
      <c r="E39">
        <v>12</v>
      </c>
      <c r="F39">
        <v>3.27</v>
      </c>
      <c r="G39">
        <v>1.6</v>
      </c>
      <c r="I39" s="2">
        <f t="shared" si="0"/>
        <v>39.24</v>
      </c>
      <c r="J39" s="3">
        <f t="shared" si="1"/>
        <v>19.200000000000003</v>
      </c>
      <c r="K39" s="1">
        <f t="shared" si="2"/>
        <v>20.04</v>
      </c>
    </row>
    <row r="40" spans="1:11" x14ac:dyDescent="0.3">
      <c r="A40" t="s">
        <v>33</v>
      </c>
      <c r="B40" t="s">
        <v>10</v>
      </c>
      <c r="C40">
        <v>778102</v>
      </c>
      <c r="D40">
        <v>2016</v>
      </c>
      <c r="E40">
        <v>9</v>
      </c>
      <c r="F40">
        <v>3.97</v>
      </c>
      <c r="G40">
        <v>1.76</v>
      </c>
      <c r="I40" s="2">
        <f t="shared" si="0"/>
        <v>35.730000000000004</v>
      </c>
      <c r="J40" s="3">
        <f t="shared" si="1"/>
        <v>15.84</v>
      </c>
      <c r="K40" s="1">
        <f t="shared" si="2"/>
        <v>19.890000000000004</v>
      </c>
    </row>
    <row r="41" spans="1:11" x14ac:dyDescent="0.3">
      <c r="A41" t="s">
        <v>33</v>
      </c>
      <c r="B41" t="s">
        <v>10</v>
      </c>
      <c r="C41">
        <v>778102</v>
      </c>
      <c r="D41">
        <v>2018</v>
      </c>
      <c r="E41">
        <v>42</v>
      </c>
      <c r="F41">
        <v>4.1500000000000004</v>
      </c>
      <c r="G41">
        <v>1.94</v>
      </c>
      <c r="I41" s="2">
        <f t="shared" si="0"/>
        <v>174.3</v>
      </c>
      <c r="J41" s="3">
        <f t="shared" si="1"/>
        <v>81.48</v>
      </c>
      <c r="K41" s="1">
        <f t="shared" si="2"/>
        <v>92.820000000000007</v>
      </c>
    </row>
    <row r="42" spans="1:11" x14ac:dyDescent="0.3">
      <c r="A42" t="s">
        <v>33</v>
      </c>
      <c r="B42" t="s">
        <v>10</v>
      </c>
      <c r="C42">
        <v>778102</v>
      </c>
      <c r="D42">
        <v>2018</v>
      </c>
      <c r="E42">
        <v>21</v>
      </c>
      <c r="F42">
        <v>3.93</v>
      </c>
      <c r="G42">
        <v>1.94</v>
      </c>
      <c r="I42" s="2">
        <f t="shared" si="0"/>
        <v>82.53</v>
      </c>
      <c r="J42" s="3">
        <f t="shared" si="1"/>
        <v>40.74</v>
      </c>
      <c r="K42" s="1">
        <f t="shared" si="2"/>
        <v>41.79</v>
      </c>
    </row>
    <row r="43" spans="1:11" x14ac:dyDescent="0.3">
      <c r="A43" t="s">
        <v>33</v>
      </c>
      <c r="B43" t="s">
        <v>10</v>
      </c>
      <c r="C43">
        <v>778102</v>
      </c>
      <c r="D43">
        <v>2016</v>
      </c>
      <c r="E43">
        <v>24</v>
      </c>
      <c r="F43">
        <v>4.1900000000000004</v>
      </c>
      <c r="G43">
        <v>1.76</v>
      </c>
      <c r="I43" s="2">
        <f t="shared" si="0"/>
        <v>100.56</v>
      </c>
      <c r="J43" s="3">
        <f t="shared" si="1"/>
        <v>42.24</v>
      </c>
      <c r="K43" s="1">
        <f t="shared" si="2"/>
        <v>58.32</v>
      </c>
    </row>
    <row r="44" spans="1:11" x14ac:dyDescent="0.3">
      <c r="A44" t="s">
        <v>33</v>
      </c>
      <c r="B44" t="s">
        <v>10</v>
      </c>
      <c r="C44">
        <v>778102</v>
      </c>
      <c r="D44">
        <v>2014</v>
      </c>
      <c r="E44">
        <v>27</v>
      </c>
      <c r="F44">
        <v>3.23</v>
      </c>
      <c r="G44">
        <v>1.6</v>
      </c>
      <c r="I44" s="2">
        <f t="shared" si="0"/>
        <v>87.21</v>
      </c>
      <c r="J44" s="3">
        <f t="shared" si="1"/>
        <v>43.2</v>
      </c>
      <c r="K44" s="1">
        <f t="shared" si="2"/>
        <v>44.009999999999991</v>
      </c>
    </row>
    <row r="45" spans="1:11" x14ac:dyDescent="0.3">
      <c r="A45" t="s">
        <v>33</v>
      </c>
      <c r="B45" t="s">
        <v>10</v>
      </c>
      <c r="C45">
        <v>778102</v>
      </c>
      <c r="D45">
        <v>2017</v>
      </c>
      <c r="E45">
        <v>9</v>
      </c>
      <c r="F45">
        <v>4.4000000000000004</v>
      </c>
      <c r="G45">
        <v>1.76</v>
      </c>
      <c r="I45" s="2">
        <f t="shared" si="0"/>
        <v>39.6</v>
      </c>
      <c r="J45" s="3">
        <f t="shared" si="1"/>
        <v>15.84</v>
      </c>
      <c r="K45" s="1">
        <f t="shared" si="2"/>
        <v>23.76</v>
      </c>
    </row>
    <row r="46" spans="1:11" x14ac:dyDescent="0.3">
      <c r="A46" t="s">
        <v>33</v>
      </c>
      <c r="B46" t="s">
        <v>10</v>
      </c>
      <c r="C46">
        <v>778102</v>
      </c>
      <c r="D46">
        <v>2014</v>
      </c>
      <c r="E46">
        <v>12</v>
      </c>
      <c r="F46">
        <v>2.63</v>
      </c>
      <c r="G46">
        <v>1.88</v>
      </c>
      <c r="I46" s="2">
        <f t="shared" si="0"/>
        <v>31.56</v>
      </c>
      <c r="J46" s="3">
        <f t="shared" si="1"/>
        <v>22.56</v>
      </c>
      <c r="K46" s="1">
        <f t="shared" si="2"/>
        <v>9</v>
      </c>
    </row>
    <row r="47" spans="1:11" x14ac:dyDescent="0.3">
      <c r="A47" t="s">
        <v>33</v>
      </c>
      <c r="B47" t="s">
        <v>10</v>
      </c>
      <c r="C47">
        <v>778102</v>
      </c>
      <c r="D47">
        <v>2014</v>
      </c>
      <c r="E47">
        <v>6</v>
      </c>
      <c r="F47">
        <v>2.88</v>
      </c>
      <c r="G47">
        <v>1.66</v>
      </c>
      <c r="I47" s="2">
        <f t="shared" si="0"/>
        <v>17.28</v>
      </c>
      <c r="J47" s="3">
        <f t="shared" si="1"/>
        <v>9.9599999999999991</v>
      </c>
      <c r="K47" s="1">
        <f t="shared" si="2"/>
        <v>7.3200000000000021</v>
      </c>
    </row>
    <row r="48" spans="1:11" x14ac:dyDescent="0.3">
      <c r="A48" t="s">
        <v>33</v>
      </c>
      <c r="B48" t="s">
        <v>10</v>
      </c>
      <c r="C48">
        <v>778102</v>
      </c>
      <c r="D48">
        <v>2017</v>
      </c>
      <c r="E48">
        <v>24</v>
      </c>
      <c r="F48">
        <v>4.1900000000000004</v>
      </c>
      <c r="G48">
        <v>1.76</v>
      </c>
      <c r="I48" s="2">
        <f t="shared" si="0"/>
        <v>100.56</v>
      </c>
      <c r="J48" s="3">
        <f t="shared" si="1"/>
        <v>42.24</v>
      </c>
      <c r="K48" s="1">
        <f t="shared" si="2"/>
        <v>58.32</v>
      </c>
    </row>
    <row r="49" spans="1:11" x14ac:dyDescent="0.3">
      <c r="A49" t="s">
        <v>36</v>
      </c>
      <c r="B49" t="s">
        <v>10</v>
      </c>
      <c r="C49">
        <v>904587</v>
      </c>
      <c r="D49">
        <v>2015</v>
      </c>
      <c r="E49">
        <v>6</v>
      </c>
      <c r="F49">
        <v>3.3</v>
      </c>
      <c r="G49">
        <v>1.6</v>
      </c>
      <c r="I49" s="2">
        <f t="shared" si="0"/>
        <v>19.799999999999997</v>
      </c>
      <c r="J49" s="3">
        <f t="shared" si="1"/>
        <v>9.6000000000000014</v>
      </c>
      <c r="K49" s="1">
        <f t="shared" si="2"/>
        <v>10.199999999999996</v>
      </c>
    </row>
    <row r="50" spans="1:11" x14ac:dyDescent="0.3">
      <c r="A50" t="s">
        <v>29</v>
      </c>
      <c r="B50" t="s">
        <v>11</v>
      </c>
      <c r="C50">
        <v>228807</v>
      </c>
      <c r="D50">
        <v>2016</v>
      </c>
      <c r="E50">
        <v>6</v>
      </c>
      <c r="F50">
        <v>2.88</v>
      </c>
      <c r="G50">
        <v>1.76</v>
      </c>
      <c r="I50" s="2">
        <f t="shared" si="0"/>
        <v>17.28</v>
      </c>
      <c r="J50" s="3">
        <f t="shared" si="1"/>
        <v>10.56</v>
      </c>
      <c r="K50" s="1">
        <f t="shared" si="2"/>
        <v>6.7200000000000006</v>
      </c>
    </row>
    <row r="51" spans="1:11" x14ac:dyDescent="0.3">
      <c r="A51" t="s">
        <v>33</v>
      </c>
      <c r="B51" t="s">
        <v>11</v>
      </c>
      <c r="C51">
        <v>778102</v>
      </c>
      <c r="D51">
        <v>2017</v>
      </c>
      <c r="E51">
        <v>15</v>
      </c>
      <c r="F51">
        <v>4.3499999999999996</v>
      </c>
      <c r="G51">
        <v>1.62</v>
      </c>
      <c r="I51" s="2">
        <f t="shared" si="0"/>
        <v>65.25</v>
      </c>
      <c r="J51" s="3">
        <f t="shared" si="1"/>
        <v>24.3</v>
      </c>
      <c r="K51" s="1">
        <f t="shared" si="2"/>
        <v>40.950000000000003</v>
      </c>
    </row>
    <row r="52" spans="1:11" x14ac:dyDescent="0.3">
      <c r="A52" t="s">
        <v>33</v>
      </c>
      <c r="B52" t="s">
        <v>11</v>
      </c>
      <c r="C52">
        <v>778102</v>
      </c>
      <c r="D52">
        <v>2014</v>
      </c>
      <c r="E52">
        <v>15</v>
      </c>
      <c r="F52">
        <v>3.13</v>
      </c>
      <c r="G52">
        <v>1.8</v>
      </c>
      <c r="I52" s="2">
        <f t="shared" si="0"/>
        <v>46.949999999999996</v>
      </c>
      <c r="J52" s="3">
        <f t="shared" si="1"/>
        <v>27</v>
      </c>
      <c r="K52" s="1">
        <f t="shared" si="2"/>
        <v>19.949999999999996</v>
      </c>
    </row>
    <row r="53" spans="1:11" x14ac:dyDescent="0.3">
      <c r="A53" t="s">
        <v>33</v>
      </c>
      <c r="B53" t="s">
        <v>11</v>
      </c>
      <c r="C53">
        <v>778102</v>
      </c>
      <c r="D53">
        <v>2018</v>
      </c>
      <c r="E53">
        <v>15</v>
      </c>
      <c r="F53">
        <v>4.09</v>
      </c>
      <c r="G53">
        <v>1.94</v>
      </c>
      <c r="I53" s="2">
        <f t="shared" si="0"/>
        <v>61.349999999999994</v>
      </c>
      <c r="J53" s="3">
        <f t="shared" si="1"/>
        <v>29.099999999999998</v>
      </c>
      <c r="K53" s="1">
        <f t="shared" si="2"/>
        <v>32.25</v>
      </c>
    </row>
    <row r="54" spans="1:11" x14ac:dyDescent="0.3">
      <c r="A54" t="s">
        <v>33</v>
      </c>
      <c r="B54" t="s">
        <v>11</v>
      </c>
      <c r="C54">
        <v>778102</v>
      </c>
      <c r="D54">
        <v>2016</v>
      </c>
      <c r="E54">
        <v>9</v>
      </c>
      <c r="F54">
        <v>4.04</v>
      </c>
      <c r="G54">
        <v>1.76</v>
      </c>
      <c r="I54" s="2">
        <f t="shared" si="0"/>
        <v>36.36</v>
      </c>
      <c r="J54" s="3">
        <f t="shared" si="1"/>
        <v>15.84</v>
      </c>
      <c r="K54" s="1">
        <f t="shared" si="2"/>
        <v>20.52</v>
      </c>
    </row>
    <row r="55" spans="1:11" x14ac:dyDescent="0.3">
      <c r="A55" t="s">
        <v>33</v>
      </c>
      <c r="B55" t="s">
        <v>11</v>
      </c>
      <c r="C55">
        <v>778102</v>
      </c>
      <c r="D55">
        <v>2014</v>
      </c>
      <c r="E55">
        <v>27</v>
      </c>
      <c r="F55">
        <v>3.69</v>
      </c>
      <c r="G55">
        <v>1.7</v>
      </c>
      <c r="I55" s="2">
        <f t="shared" si="0"/>
        <v>99.63</v>
      </c>
      <c r="J55" s="3">
        <f t="shared" si="1"/>
        <v>45.9</v>
      </c>
      <c r="K55" s="1">
        <f t="shared" si="2"/>
        <v>53.73</v>
      </c>
    </row>
    <row r="56" spans="1:11" x14ac:dyDescent="0.3">
      <c r="A56" t="s">
        <v>36</v>
      </c>
      <c r="B56" t="s">
        <v>11</v>
      </c>
      <c r="C56">
        <v>904587</v>
      </c>
      <c r="D56">
        <v>2014</v>
      </c>
      <c r="E56">
        <v>15</v>
      </c>
      <c r="F56">
        <v>4.04</v>
      </c>
      <c r="G56">
        <v>1.98</v>
      </c>
      <c r="I56" s="2">
        <f t="shared" si="0"/>
        <v>60.6</v>
      </c>
      <c r="J56" s="3">
        <f t="shared" si="1"/>
        <v>29.7</v>
      </c>
      <c r="K56" s="1">
        <f t="shared" si="2"/>
        <v>30.900000000000002</v>
      </c>
    </row>
    <row r="57" spans="1:11" x14ac:dyDescent="0.3">
      <c r="A57" t="s">
        <v>36</v>
      </c>
      <c r="B57" t="s">
        <v>11</v>
      </c>
      <c r="C57">
        <v>904587</v>
      </c>
      <c r="D57">
        <v>2016</v>
      </c>
      <c r="E57">
        <v>9</v>
      </c>
      <c r="F57">
        <v>3.23</v>
      </c>
      <c r="G57">
        <v>1.76</v>
      </c>
      <c r="I57" s="2">
        <f t="shared" si="0"/>
        <v>29.07</v>
      </c>
      <c r="J57" s="3">
        <f t="shared" si="1"/>
        <v>15.84</v>
      </c>
      <c r="K57" s="1">
        <f t="shared" si="2"/>
        <v>13.23</v>
      </c>
    </row>
    <row r="58" spans="1:11" x14ac:dyDescent="0.3">
      <c r="A58" t="s">
        <v>36</v>
      </c>
      <c r="B58" t="s">
        <v>11</v>
      </c>
      <c r="C58">
        <v>904587</v>
      </c>
      <c r="D58">
        <v>2015</v>
      </c>
      <c r="E58">
        <v>21</v>
      </c>
      <c r="F58">
        <v>3.74</v>
      </c>
      <c r="G58">
        <v>1.6</v>
      </c>
      <c r="I58" s="2">
        <f t="shared" si="0"/>
        <v>78.540000000000006</v>
      </c>
      <c r="J58" s="3">
        <f t="shared" si="1"/>
        <v>33.6</v>
      </c>
      <c r="K58" s="1">
        <f t="shared" si="2"/>
        <v>44.940000000000005</v>
      </c>
    </row>
    <row r="59" spans="1:11" x14ac:dyDescent="0.3">
      <c r="A59" t="s">
        <v>30</v>
      </c>
      <c r="B59" t="s">
        <v>12</v>
      </c>
      <c r="C59">
        <v>228914</v>
      </c>
      <c r="D59">
        <v>2015</v>
      </c>
      <c r="E59">
        <v>9</v>
      </c>
      <c r="F59">
        <v>2.1</v>
      </c>
      <c r="G59">
        <v>1.6</v>
      </c>
      <c r="I59" s="2">
        <f t="shared" si="0"/>
        <v>18.900000000000002</v>
      </c>
      <c r="J59" s="3">
        <f t="shared" si="1"/>
        <v>14.4</v>
      </c>
      <c r="K59" s="1">
        <f t="shared" si="2"/>
        <v>4.5000000000000018</v>
      </c>
    </row>
    <row r="60" spans="1:11" x14ac:dyDescent="0.3">
      <c r="A60" t="s">
        <v>30</v>
      </c>
      <c r="B60" t="s">
        <v>12</v>
      </c>
      <c r="C60">
        <v>228914</v>
      </c>
      <c r="D60">
        <v>2015</v>
      </c>
      <c r="E60">
        <v>21</v>
      </c>
      <c r="F60">
        <v>3.98</v>
      </c>
      <c r="G60">
        <v>1.6</v>
      </c>
      <c r="I60" s="2">
        <f t="shared" si="0"/>
        <v>83.58</v>
      </c>
      <c r="J60" s="3">
        <f t="shared" si="1"/>
        <v>33.6</v>
      </c>
      <c r="K60" s="1">
        <f t="shared" si="2"/>
        <v>49.98</v>
      </c>
    </row>
    <row r="61" spans="1:11" x14ac:dyDescent="0.3">
      <c r="A61" t="s">
        <v>30</v>
      </c>
      <c r="B61" t="s">
        <v>12</v>
      </c>
      <c r="C61">
        <v>228914</v>
      </c>
      <c r="D61">
        <v>2018</v>
      </c>
      <c r="E61">
        <v>21</v>
      </c>
      <c r="F61">
        <v>3.11</v>
      </c>
      <c r="G61">
        <v>1.94</v>
      </c>
      <c r="I61" s="2">
        <f t="shared" si="0"/>
        <v>65.31</v>
      </c>
      <c r="J61" s="3">
        <f t="shared" si="1"/>
        <v>40.74</v>
      </c>
      <c r="K61" s="1">
        <f t="shared" si="2"/>
        <v>24.57</v>
      </c>
    </row>
    <row r="62" spans="1:11" x14ac:dyDescent="0.3">
      <c r="A62" t="s">
        <v>33</v>
      </c>
      <c r="B62" t="s">
        <v>12</v>
      </c>
      <c r="C62">
        <v>778102</v>
      </c>
      <c r="D62">
        <v>2016</v>
      </c>
      <c r="E62">
        <v>18</v>
      </c>
      <c r="F62">
        <v>3.78</v>
      </c>
      <c r="G62">
        <v>1.76</v>
      </c>
      <c r="I62" s="2">
        <f t="shared" si="0"/>
        <v>68.039999999999992</v>
      </c>
      <c r="J62" s="3">
        <f t="shared" si="1"/>
        <v>31.68</v>
      </c>
      <c r="K62" s="1">
        <f t="shared" si="2"/>
        <v>36.359999999999992</v>
      </c>
    </row>
    <row r="63" spans="1:11" x14ac:dyDescent="0.3">
      <c r="A63" t="s">
        <v>33</v>
      </c>
      <c r="B63" t="s">
        <v>12</v>
      </c>
      <c r="C63">
        <v>778102</v>
      </c>
      <c r="D63">
        <v>2017</v>
      </c>
      <c r="E63">
        <v>30</v>
      </c>
      <c r="F63">
        <v>4.01</v>
      </c>
      <c r="G63">
        <v>1.86</v>
      </c>
      <c r="I63" s="2">
        <f t="shared" si="0"/>
        <v>120.3</v>
      </c>
      <c r="J63" s="3">
        <f t="shared" si="1"/>
        <v>55.800000000000004</v>
      </c>
      <c r="K63" s="1">
        <f t="shared" si="2"/>
        <v>64.5</v>
      </c>
    </row>
    <row r="64" spans="1:11" x14ac:dyDescent="0.3">
      <c r="A64" t="s">
        <v>33</v>
      </c>
      <c r="B64" t="s">
        <v>12</v>
      </c>
      <c r="C64">
        <v>778102</v>
      </c>
      <c r="D64">
        <v>2018</v>
      </c>
      <c r="E64">
        <v>27</v>
      </c>
      <c r="F64">
        <v>3.7</v>
      </c>
      <c r="G64">
        <v>1.94</v>
      </c>
      <c r="I64" s="2">
        <f t="shared" si="0"/>
        <v>99.9</v>
      </c>
      <c r="J64" s="3">
        <f t="shared" si="1"/>
        <v>52.379999999999995</v>
      </c>
      <c r="K64" s="1">
        <f t="shared" si="2"/>
        <v>47.52000000000001</v>
      </c>
    </row>
    <row r="65" spans="1:11" x14ac:dyDescent="0.3">
      <c r="A65" t="s">
        <v>33</v>
      </c>
      <c r="B65" t="s">
        <v>12</v>
      </c>
      <c r="C65">
        <v>778102</v>
      </c>
      <c r="D65">
        <v>2014</v>
      </c>
      <c r="E65">
        <v>12</v>
      </c>
      <c r="F65">
        <v>2.13</v>
      </c>
      <c r="G65">
        <v>2</v>
      </c>
      <c r="I65" s="2">
        <f t="shared" si="0"/>
        <v>25.56</v>
      </c>
      <c r="J65" s="3">
        <f t="shared" si="1"/>
        <v>24</v>
      </c>
      <c r="K65" s="1">
        <f t="shared" si="2"/>
        <v>1.5599999999999987</v>
      </c>
    </row>
    <row r="66" spans="1:11" x14ac:dyDescent="0.3">
      <c r="A66" t="s">
        <v>30</v>
      </c>
      <c r="B66" t="s">
        <v>13</v>
      </c>
      <c r="C66">
        <v>228914</v>
      </c>
      <c r="D66">
        <v>2017</v>
      </c>
      <c r="E66">
        <v>21</v>
      </c>
      <c r="F66">
        <v>4.01</v>
      </c>
      <c r="G66">
        <v>1.86</v>
      </c>
      <c r="I66" s="2">
        <f t="shared" si="0"/>
        <v>84.21</v>
      </c>
      <c r="J66" s="3">
        <f t="shared" si="1"/>
        <v>39.06</v>
      </c>
      <c r="K66" s="1">
        <f t="shared" si="2"/>
        <v>45.149999999999991</v>
      </c>
    </row>
    <row r="67" spans="1:11" x14ac:dyDescent="0.3">
      <c r="A67" t="s">
        <v>30</v>
      </c>
      <c r="B67" t="s">
        <v>13</v>
      </c>
      <c r="C67">
        <v>228914</v>
      </c>
      <c r="D67">
        <v>2016</v>
      </c>
      <c r="E67">
        <v>24</v>
      </c>
      <c r="F67">
        <v>3.13</v>
      </c>
      <c r="G67">
        <v>1.76</v>
      </c>
      <c r="I67" s="2">
        <f t="shared" ref="I67:I130" si="3">PRODUCT(E67,F67)</f>
        <v>75.12</v>
      </c>
      <c r="J67" s="3">
        <f t="shared" ref="J67:J130" si="4">PRODUCT(E67,G67)</f>
        <v>42.24</v>
      </c>
      <c r="K67" s="1">
        <f t="shared" ref="K67:K130" si="5">I67-J67</f>
        <v>32.880000000000003</v>
      </c>
    </row>
    <row r="68" spans="1:11" x14ac:dyDescent="0.3">
      <c r="A68" t="s">
        <v>37</v>
      </c>
      <c r="B68" t="s">
        <v>13</v>
      </c>
      <c r="C68">
        <v>449976</v>
      </c>
      <c r="D68">
        <v>2015</v>
      </c>
      <c r="E68">
        <v>24</v>
      </c>
      <c r="F68">
        <v>3.59</v>
      </c>
      <c r="G68">
        <v>1.6</v>
      </c>
      <c r="I68" s="2">
        <f t="shared" si="3"/>
        <v>86.16</v>
      </c>
      <c r="J68" s="3">
        <f t="shared" si="4"/>
        <v>38.400000000000006</v>
      </c>
      <c r="K68" s="1">
        <f t="shared" si="5"/>
        <v>47.759999999999991</v>
      </c>
    </row>
    <row r="69" spans="1:11" x14ac:dyDescent="0.3">
      <c r="A69" t="s">
        <v>37</v>
      </c>
      <c r="B69" t="s">
        <v>13</v>
      </c>
      <c r="C69">
        <v>449976</v>
      </c>
      <c r="D69">
        <v>2015</v>
      </c>
      <c r="E69">
        <v>18</v>
      </c>
      <c r="F69">
        <v>2.13</v>
      </c>
      <c r="G69">
        <v>1.6</v>
      </c>
      <c r="I69" s="2">
        <f t="shared" si="3"/>
        <v>38.339999999999996</v>
      </c>
      <c r="J69" s="3">
        <f t="shared" si="4"/>
        <v>28.8</v>
      </c>
      <c r="K69" s="1">
        <f t="shared" si="5"/>
        <v>9.5399999999999956</v>
      </c>
    </row>
    <row r="70" spans="1:11" x14ac:dyDescent="0.3">
      <c r="A70" t="s">
        <v>37</v>
      </c>
      <c r="B70" t="s">
        <v>13</v>
      </c>
      <c r="C70">
        <v>449976</v>
      </c>
      <c r="D70">
        <v>2015</v>
      </c>
      <c r="E70">
        <v>9</v>
      </c>
      <c r="F70">
        <v>2.63</v>
      </c>
      <c r="G70">
        <v>1.6</v>
      </c>
      <c r="I70" s="2">
        <f t="shared" si="3"/>
        <v>23.669999999999998</v>
      </c>
      <c r="J70" s="3">
        <f t="shared" si="4"/>
        <v>14.4</v>
      </c>
      <c r="K70" s="1">
        <f t="shared" si="5"/>
        <v>9.2699999999999978</v>
      </c>
    </row>
    <row r="71" spans="1:11" x14ac:dyDescent="0.3">
      <c r="A71" t="s">
        <v>37</v>
      </c>
      <c r="B71" t="s">
        <v>13</v>
      </c>
      <c r="C71">
        <v>449976</v>
      </c>
      <c r="D71">
        <v>2016</v>
      </c>
      <c r="E71">
        <v>24</v>
      </c>
      <c r="F71">
        <v>2.2999999999999998</v>
      </c>
      <c r="G71">
        <v>1.76</v>
      </c>
      <c r="I71" s="2">
        <f t="shared" si="3"/>
        <v>55.199999999999996</v>
      </c>
      <c r="J71" s="3">
        <f t="shared" si="4"/>
        <v>42.24</v>
      </c>
      <c r="K71" s="1">
        <f t="shared" si="5"/>
        <v>12.959999999999994</v>
      </c>
    </row>
    <row r="72" spans="1:11" x14ac:dyDescent="0.3">
      <c r="A72" t="s">
        <v>37</v>
      </c>
      <c r="B72" t="s">
        <v>13</v>
      </c>
      <c r="C72">
        <v>449976</v>
      </c>
      <c r="D72">
        <v>2015</v>
      </c>
      <c r="E72">
        <v>9</v>
      </c>
      <c r="F72">
        <v>4.09</v>
      </c>
      <c r="G72">
        <v>1.6</v>
      </c>
      <c r="I72" s="2">
        <f t="shared" si="3"/>
        <v>36.81</v>
      </c>
      <c r="J72" s="3">
        <f t="shared" si="4"/>
        <v>14.4</v>
      </c>
      <c r="K72" s="1">
        <f t="shared" si="5"/>
        <v>22.410000000000004</v>
      </c>
    </row>
    <row r="73" spans="1:11" x14ac:dyDescent="0.3">
      <c r="A73" t="s">
        <v>35</v>
      </c>
      <c r="B73" t="s">
        <v>13</v>
      </c>
      <c r="C73">
        <v>667746</v>
      </c>
      <c r="D73">
        <v>2015</v>
      </c>
      <c r="E73">
        <v>9</v>
      </c>
      <c r="F73">
        <v>4.57</v>
      </c>
      <c r="G73">
        <v>1.6</v>
      </c>
      <c r="I73" s="2">
        <f t="shared" si="3"/>
        <v>41.13</v>
      </c>
      <c r="J73" s="3">
        <f t="shared" si="4"/>
        <v>14.4</v>
      </c>
      <c r="K73" s="1">
        <f t="shared" si="5"/>
        <v>26.730000000000004</v>
      </c>
    </row>
    <row r="74" spans="1:11" x14ac:dyDescent="0.3">
      <c r="A74" t="s">
        <v>35</v>
      </c>
      <c r="B74" t="s">
        <v>13</v>
      </c>
      <c r="C74">
        <v>667746</v>
      </c>
      <c r="D74">
        <v>2015</v>
      </c>
      <c r="E74">
        <v>15</v>
      </c>
      <c r="F74">
        <v>2.5299999999999998</v>
      </c>
      <c r="G74">
        <v>1.6</v>
      </c>
      <c r="I74" s="2">
        <f t="shared" si="3"/>
        <v>37.949999999999996</v>
      </c>
      <c r="J74" s="3">
        <f t="shared" si="4"/>
        <v>24</v>
      </c>
      <c r="K74" s="1">
        <f t="shared" si="5"/>
        <v>13.949999999999996</v>
      </c>
    </row>
    <row r="75" spans="1:11" x14ac:dyDescent="0.3">
      <c r="A75" t="s">
        <v>35</v>
      </c>
      <c r="B75" t="s">
        <v>13</v>
      </c>
      <c r="C75">
        <v>667746</v>
      </c>
      <c r="D75">
        <v>2016</v>
      </c>
      <c r="E75">
        <v>27</v>
      </c>
      <c r="F75">
        <v>3.7</v>
      </c>
      <c r="G75">
        <v>1.76</v>
      </c>
      <c r="I75" s="2">
        <f t="shared" si="3"/>
        <v>99.9</v>
      </c>
      <c r="J75" s="3">
        <f t="shared" si="4"/>
        <v>47.52</v>
      </c>
      <c r="K75" s="1">
        <f t="shared" si="5"/>
        <v>52.38</v>
      </c>
    </row>
    <row r="76" spans="1:11" x14ac:dyDescent="0.3">
      <c r="A76" t="s">
        <v>35</v>
      </c>
      <c r="B76" t="s">
        <v>13</v>
      </c>
      <c r="C76">
        <v>667746</v>
      </c>
      <c r="D76">
        <v>2018</v>
      </c>
      <c r="E76">
        <v>9</v>
      </c>
      <c r="F76">
        <v>2.76</v>
      </c>
      <c r="G76">
        <v>1.94</v>
      </c>
      <c r="I76" s="2">
        <f t="shared" si="3"/>
        <v>24.839999999999996</v>
      </c>
      <c r="J76" s="3">
        <f t="shared" si="4"/>
        <v>17.46</v>
      </c>
      <c r="K76" s="1">
        <f t="shared" si="5"/>
        <v>7.3799999999999955</v>
      </c>
    </row>
    <row r="77" spans="1:11" x14ac:dyDescent="0.3">
      <c r="A77" t="s">
        <v>33</v>
      </c>
      <c r="B77" t="s">
        <v>13</v>
      </c>
      <c r="C77">
        <v>778102</v>
      </c>
      <c r="D77">
        <v>2018</v>
      </c>
      <c r="E77">
        <v>27</v>
      </c>
      <c r="F77">
        <v>4.03</v>
      </c>
      <c r="G77">
        <v>1.94</v>
      </c>
      <c r="I77" s="2">
        <f t="shared" si="3"/>
        <v>108.81</v>
      </c>
      <c r="J77" s="3">
        <f t="shared" si="4"/>
        <v>52.379999999999995</v>
      </c>
      <c r="K77" s="1">
        <f t="shared" si="5"/>
        <v>56.430000000000007</v>
      </c>
    </row>
    <row r="78" spans="1:11" x14ac:dyDescent="0.3">
      <c r="A78" t="s">
        <v>33</v>
      </c>
      <c r="B78" t="s">
        <v>13</v>
      </c>
      <c r="C78">
        <v>778102</v>
      </c>
      <c r="D78">
        <v>2014</v>
      </c>
      <c r="E78">
        <v>6</v>
      </c>
      <c r="F78">
        <v>2.9</v>
      </c>
      <c r="G78">
        <v>1.86</v>
      </c>
      <c r="I78" s="2">
        <f t="shared" si="3"/>
        <v>17.399999999999999</v>
      </c>
      <c r="J78" s="3">
        <f t="shared" si="4"/>
        <v>11.16</v>
      </c>
      <c r="K78" s="1">
        <f t="shared" si="5"/>
        <v>6.2399999999999984</v>
      </c>
    </row>
    <row r="79" spans="1:11" x14ac:dyDescent="0.3">
      <c r="A79" t="s">
        <v>33</v>
      </c>
      <c r="B79" t="s">
        <v>14</v>
      </c>
      <c r="C79">
        <v>778102</v>
      </c>
      <c r="D79">
        <v>2016</v>
      </c>
      <c r="E79">
        <v>9</v>
      </c>
      <c r="F79">
        <v>4.04</v>
      </c>
      <c r="G79">
        <v>1.76</v>
      </c>
      <c r="I79" s="2">
        <f t="shared" si="3"/>
        <v>36.36</v>
      </c>
      <c r="J79" s="3">
        <f t="shared" si="4"/>
        <v>15.84</v>
      </c>
      <c r="K79" s="1">
        <f t="shared" si="5"/>
        <v>20.52</v>
      </c>
    </row>
    <row r="80" spans="1:11" x14ac:dyDescent="0.3">
      <c r="A80" t="s">
        <v>33</v>
      </c>
      <c r="B80" t="s">
        <v>13</v>
      </c>
      <c r="C80">
        <v>778102</v>
      </c>
      <c r="D80">
        <v>2017</v>
      </c>
      <c r="E80">
        <v>15</v>
      </c>
      <c r="F80">
        <v>4.3499999999999996</v>
      </c>
      <c r="G80">
        <v>1.76</v>
      </c>
      <c r="I80" s="2">
        <f t="shared" si="3"/>
        <v>65.25</v>
      </c>
      <c r="J80" s="3">
        <f t="shared" si="4"/>
        <v>26.4</v>
      </c>
      <c r="K80" s="1">
        <f t="shared" si="5"/>
        <v>38.85</v>
      </c>
    </row>
    <row r="81" spans="1:11" x14ac:dyDescent="0.3">
      <c r="A81" t="s">
        <v>33</v>
      </c>
      <c r="B81" t="s">
        <v>13</v>
      </c>
      <c r="C81">
        <v>778102</v>
      </c>
      <c r="D81">
        <v>2014</v>
      </c>
      <c r="E81">
        <v>9</v>
      </c>
      <c r="F81">
        <v>2.44</v>
      </c>
      <c r="G81">
        <v>1.9</v>
      </c>
      <c r="I81" s="2">
        <f t="shared" si="3"/>
        <v>21.96</v>
      </c>
      <c r="J81" s="3">
        <f t="shared" si="4"/>
        <v>17.099999999999998</v>
      </c>
      <c r="K81" s="1">
        <f t="shared" si="5"/>
        <v>4.860000000000003</v>
      </c>
    </row>
    <row r="82" spans="1:11" x14ac:dyDescent="0.3">
      <c r="A82" t="s">
        <v>36</v>
      </c>
      <c r="B82" t="s">
        <v>13</v>
      </c>
      <c r="C82">
        <v>904587</v>
      </c>
      <c r="D82">
        <v>2016</v>
      </c>
      <c r="E82">
        <v>6</v>
      </c>
      <c r="F82">
        <v>3.27</v>
      </c>
      <c r="G82">
        <v>1.76</v>
      </c>
      <c r="I82" s="2">
        <f t="shared" si="3"/>
        <v>19.62</v>
      </c>
      <c r="J82" s="3">
        <f t="shared" si="4"/>
        <v>10.56</v>
      </c>
      <c r="K82" s="1">
        <f t="shared" si="5"/>
        <v>9.06</v>
      </c>
    </row>
    <row r="83" spans="1:11" x14ac:dyDescent="0.3">
      <c r="A83" t="s">
        <v>36</v>
      </c>
      <c r="B83" t="s">
        <v>13</v>
      </c>
      <c r="C83">
        <v>904587</v>
      </c>
      <c r="D83">
        <v>2016</v>
      </c>
      <c r="E83">
        <v>6</v>
      </c>
      <c r="F83">
        <v>3.75</v>
      </c>
      <c r="G83">
        <v>1.76</v>
      </c>
      <c r="I83" s="2">
        <f t="shared" si="3"/>
        <v>22.5</v>
      </c>
      <c r="J83" s="3">
        <f t="shared" si="4"/>
        <v>10.56</v>
      </c>
      <c r="K83" s="1">
        <f t="shared" si="5"/>
        <v>11.94</v>
      </c>
    </row>
    <row r="84" spans="1:11" x14ac:dyDescent="0.3">
      <c r="A84" t="s">
        <v>30</v>
      </c>
      <c r="B84" t="s">
        <v>15</v>
      </c>
      <c r="C84">
        <v>228914</v>
      </c>
      <c r="D84">
        <v>2016</v>
      </c>
      <c r="E84">
        <v>21</v>
      </c>
      <c r="F84">
        <v>2.9</v>
      </c>
      <c r="G84">
        <v>1.76</v>
      </c>
      <c r="I84" s="2">
        <f t="shared" si="3"/>
        <v>60.9</v>
      </c>
      <c r="J84" s="3">
        <f t="shared" si="4"/>
        <v>36.96</v>
      </c>
      <c r="K84" s="1">
        <f t="shared" si="5"/>
        <v>23.939999999999998</v>
      </c>
    </row>
    <row r="85" spans="1:11" x14ac:dyDescent="0.3">
      <c r="A85" t="s">
        <v>30</v>
      </c>
      <c r="B85" t="s">
        <v>15</v>
      </c>
      <c r="C85">
        <v>228914</v>
      </c>
      <c r="D85">
        <v>2017</v>
      </c>
      <c r="E85">
        <v>30</v>
      </c>
      <c r="F85">
        <v>3.94</v>
      </c>
      <c r="G85">
        <v>1.76</v>
      </c>
      <c r="I85" s="2">
        <f t="shared" si="3"/>
        <v>118.2</v>
      </c>
      <c r="J85" s="3">
        <f t="shared" si="4"/>
        <v>52.8</v>
      </c>
      <c r="K85" s="1">
        <f t="shared" si="5"/>
        <v>65.400000000000006</v>
      </c>
    </row>
    <row r="86" spans="1:11" x14ac:dyDescent="0.3">
      <c r="A86" t="s">
        <v>31</v>
      </c>
      <c r="B86" t="s">
        <v>15</v>
      </c>
      <c r="C86">
        <v>229150</v>
      </c>
      <c r="D86">
        <v>2018</v>
      </c>
      <c r="E86">
        <v>24</v>
      </c>
      <c r="F86">
        <v>3.13</v>
      </c>
      <c r="G86">
        <v>1.94</v>
      </c>
      <c r="I86" s="2">
        <f t="shared" si="3"/>
        <v>75.12</v>
      </c>
      <c r="J86" s="3">
        <f t="shared" si="4"/>
        <v>46.56</v>
      </c>
      <c r="K86" s="1">
        <f t="shared" si="5"/>
        <v>28.560000000000002</v>
      </c>
    </row>
    <row r="87" spans="1:11" x14ac:dyDescent="0.3">
      <c r="A87" t="s">
        <v>37</v>
      </c>
      <c r="B87" t="s">
        <v>15</v>
      </c>
      <c r="C87">
        <v>449976</v>
      </c>
      <c r="D87">
        <v>2015</v>
      </c>
      <c r="E87">
        <v>24</v>
      </c>
      <c r="F87">
        <v>3.54</v>
      </c>
      <c r="G87">
        <v>1.6</v>
      </c>
      <c r="I87" s="2">
        <f t="shared" si="3"/>
        <v>84.960000000000008</v>
      </c>
      <c r="J87" s="3">
        <f t="shared" si="4"/>
        <v>38.400000000000006</v>
      </c>
      <c r="K87" s="1">
        <f t="shared" si="5"/>
        <v>46.56</v>
      </c>
    </row>
    <row r="88" spans="1:11" x14ac:dyDescent="0.3">
      <c r="A88" t="s">
        <v>34</v>
      </c>
      <c r="B88" t="s">
        <v>15</v>
      </c>
      <c r="C88">
        <v>667841</v>
      </c>
      <c r="D88">
        <v>2014</v>
      </c>
      <c r="E88">
        <v>18</v>
      </c>
      <c r="F88">
        <v>3.3</v>
      </c>
      <c r="G88">
        <v>1.6</v>
      </c>
      <c r="I88" s="2">
        <f t="shared" si="3"/>
        <v>59.4</v>
      </c>
      <c r="J88" s="3">
        <f t="shared" si="4"/>
        <v>28.8</v>
      </c>
      <c r="K88" s="1">
        <f t="shared" si="5"/>
        <v>30.599999999999998</v>
      </c>
    </row>
    <row r="89" spans="1:11" x14ac:dyDescent="0.3">
      <c r="A89" t="s">
        <v>34</v>
      </c>
      <c r="B89" t="s">
        <v>15</v>
      </c>
      <c r="C89">
        <v>667841</v>
      </c>
      <c r="D89">
        <v>2017</v>
      </c>
      <c r="E89">
        <v>21</v>
      </c>
      <c r="F89">
        <v>4.5199999999999996</v>
      </c>
      <c r="G89">
        <v>1.86</v>
      </c>
      <c r="I89" s="2">
        <f t="shared" si="3"/>
        <v>94.919999999999987</v>
      </c>
      <c r="J89" s="3">
        <f t="shared" si="4"/>
        <v>39.06</v>
      </c>
      <c r="K89" s="1">
        <f t="shared" si="5"/>
        <v>55.859999999999985</v>
      </c>
    </row>
    <row r="90" spans="1:11" x14ac:dyDescent="0.3">
      <c r="A90" t="s">
        <v>34</v>
      </c>
      <c r="B90" t="s">
        <v>15</v>
      </c>
      <c r="C90">
        <v>667841</v>
      </c>
      <c r="D90">
        <v>2015</v>
      </c>
      <c r="E90">
        <v>9</v>
      </c>
      <c r="F90">
        <v>3.7</v>
      </c>
      <c r="G90">
        <v>1.6</v>
      </c>
      <c r="I90" s="2">
        <f t="shared" si="3"/>
        <v>33.300000000000004</v>
      </c>
      <c r="J90" s="3">
        <f t="shared" si="4"/>
        <v>14.4</v>
      </c>
      <c r="K90" s="1">
        <f t="shared" si="5"/>
        <v>18.900000000000006</v>
      </c>
    </row>
    <row r="91" spans="1:11" x14ac:dyDescent="0.3">
      <c r="A91" t="s">
        <v>34</v>
      </c>
      <c r="B91" t="s">
        <v>15</v>
      </c>
      <c r="C91">
        <v>667841</v>
      </c>
      <c r="D91">
        <v>2014</v>
      </c>
      <c r="E91">
        <v>18</v>
      </c>
      <c r="F91">
        <v>2.04</v>
      </c>
      <c r="G91">
        <v>1.48</v>
      </c>
      <c r="I91" s="2">
        <f t="shared" si="3"/>
        <v>36.72</v>
      </c>
      <c r="J91" s="3">
        <f t="shared" si="4"/>
        <v>26.64</v>
      </c>
      <c r="K91" s="1">
        <f t="shared" si="5"/>
        <v>10.079999999999998</v>
      </c>
    </row>
    <row r="92" spans="1:11" x14ac:dyDescent="0.3">
      <c r="A92" t="s">
        <v>33</v>
      </c>
      <c r="B92" t="s">
        <v>15</v>
      </c>
      <c r="C92">
        <v>778102</v>
      </c>
      <c r="D92">
        <v>2017</v>
      </c>
      <c r="E92">
        <v>15</v>
      </c>
      <c r="F92">
        <v>4.0199999999999996</v>
      </c>
      <c r="G92">
        <v>1.82</v>
      </c>
      <c r="I92" s="2">
        <f t="shared" si="3"/>
        <v>60.3</v>
      </c>
      <c r="J92" s="3">
        <f t="shared" si="4"/>
        <v>27.3</v>
      </c>
      <c r="K92" s="1">
        <f t="shared" si="5"/>
        <v>33</v>
      </c>
    </row>
    <row r="93" spans="1:11" x14ac:dyDescent="0.3">
      <c r="A93" t="s">
        <v>33</v>
      </c>
      <c r="B93" t="s">
        <v>15</v>
      </c>
      <c r="C93">
        <v>778102</v>
      </c>
      <c r="D93">
        <v>2014</v>
      </c>
      <c r="E93">
        <v>27</v>
      </c>
      <c r="F93">
        <v>2.54</v>
      </c>
      <c r="G93">
        <v>1.84</v>
      </c>
      <c r="I93" s="2">
        <f t="shared" si="3"/>
        <v>68.58</v>
      </c>
      <c r="J93" s="3">
        <f t="shared" si="4"/>
        <v>49.68</v>
      </c>
      <c r="K93" s="1">
        <f t="shared" si="5"/>
        <v>18.899999999999999</v>
      </c>
    </row>
    <row r="94" spans="1:11" x14ac:dyDescent="0.3">
      <c r="A94" t="s">
        <v>33</v>
      </c>
      <c r="B94" t="s">
        <v>15</v>
      </c>
      <c r="C94">
        <v>778102</v>
      </c>
      <c r="D94">
        <v>2016</v>
      </c>
      <c r="E94">
        <v>21</v>
      </c>
      <c r="F94">
        <v>3.93</v>
      </c>
      <c r="G94">
        <v>1.76</v>
      </c>
      <c r="I94" s="2">
        <f t="shared" si="3"/>
        <v>82.53</v>
      </c>
      <c r="J94" s="3">
        <f t="shared" si="4"/>
        <v>36.96</v>
      </c>
      <c r="K94" s="1">
        <f t="shared" si="5"/>
        <v>45.57</v>
      </c>
    </row>
    <row r="95" spans="1:11" x14ac:dyDescent="0.3">
      <c r="A95" t="s">
        <v>33</v>
      </c>
      <c r="B95" t="s">
        <v>15</v>
      </c>
      <c r="C95">
        <v>778102</v>
      </c>
      <c r="D95">
        <v>2018</v>
      </c>
      <c r="E95">
        <v>9</v>
      </c>
      <c r="F95">
        <v>3.79</v>
      </c>
      <c r="G95">
        <v>1.94</v>
      </c>
      <c r="I95" s="2">
        <f t="shared" si="3"/>
        <v>34.11</v>
      </c>
      <c r="J95" s="3">
        <f t="shared" si="4"/>
        <v>17.46</v>
      </c>
      <c r="K95" s="1">
        <f t="shared" si="5"/>
        <v>16.649999999999999</v>
      </c>
    </row>
    <row r="96" spans="1:11" x14ac:dyDescent="0.3">
      <c r="A96" t="s">
        <v>38</v>
      </c>
      <c r="B96" t="s">
        <v>15</v>
      </c>
      <c r="C96">
        <v>908777</v>
      </c>
      <c r="D96">
        <v>2018</v>
      </c>
      <c r="E96">
        <v>15</v>
      </c>
      <c r="F96">
        <v>4.33</v>
      </c>
      <c r="G96">
        <v>1.94</v>
      </c>
      <c r="I96" s="2">
        <f t="shared" si="3"/>
        <v>64.95</v>
      </c>
      <c r="J96" s="3">
        <f t="shared" si="4"/>
        <v>29.099999999999998</v>
      </c>
      <c r="K96" s="1">
        <f t="shared" si="5"/>
        <v>35.850000000000009</v>
      </c>
    </row>
    <row r="97" spans="1:11" x14ac:dyDescent="0.3">
      <c r="A97" t="s">
        <v>38</v>
      </c>
      <c r="B97" t="s">
        <v>15</v>
      </c>
      <c r="C97">
        <v>908777</v>
      </c>
      <c r="D97">
        <v>2017</v>
      </c>
      <c r="E97">
        <v>18</v>
      </c>
      <c r="F97">
        <v>3.42</v>
      </c>
      <c r="G97">
        <v>1.86</v>
      </c>
      <c r="I97" s="2">
        <f t="shared" si="3"/>
        <v>61.56</v>
      </c>
      <c r="J97" s="3">
        <f t="shared" si="4"/>
        <v>33.480000000000004</v>
      </c>
      <c r="K97" s="1">
        <f t="shared" si="5"/>
        <v>28.08</v>
      </c>
    </row>
    <row r="98" spans="1:11" x14ac:dyDescent="0.3">
      <c r="A98" t="s">
        <v>38</v>
      </c>
      <c r="B98" t="s">
        <v>15</v>
      </c>
      <c r="C98">
        <v>908777</v>
      </c>
      <c r="D98">
        <v>2016</v>
      </c>
      <c r="E98">
        <v>9</v>
      </c>
      <c r="F98">
        <v>2.63</v>
      </c>
      <c r="G98">
        <v>1.76</v>
      </c>
      <c r="I98" s="2">
        <f t="shared" si="3"/>
        <v>23.669999999999998</v>
      </c>
      <c r="J98" s="3">
        <f t="shared" si="4"/>
        <v>15.84</v>
      </c>
      <c r="K98" s="1">
        <f t="shared" si="5"/>
        <v>7.8299999999999983</v>
      </c>
    </row>
    <row r="99" spans="1:11" x14ac:dyDescent="0.3">
      <c r="A99" t="s">
        <v>31</v>
      </c>
      <c r="B99" t="s">
        <v>16</v>
      </c>
      <c r="C99">
        <v>229150</v>
      </c>
      <c r="D99">
        <v>2015</v>
      </c>
      <c r="E99">
        <v>12</v>
      </c>
      <c r="F99">
        <v>3.01</v>
      </c>
      <c r="G99">
        <v>1.6</v>
      </c>
      <c r="I99" s="2">
        <f t="shared" si="3"/>
        <v>36.119999999999997</v>
      </c>
      <c r="J99" s="3">
        <f t="shared" si="4"/>
        <v>19.200000000000003</v>
      </c>
      <c r="K99" s="1">
        <f t="shared" si="5"/>
        <v>16.919999999999995</v>
      </c>
    </row>
    <row r="100" spans="1:11" x14ac:dyDescent="0.3">
      <c r="A100" t="s">
        <v>39</v>
      </c>
      <c r="B100" t="s">
        <v>16</v>
      </c>
      <c r="C100">
        <v>448859</v>
      </c>
      <c r="D100">
        <v>2017</v>
      </c>
      <c r="E100">
        <v>9</v>
      </c>
      <c r="F100">
        <v>2.1</v>
      </c>
      <c r="G100">
        <v>1.86</v>
      </c>
      <c r="I100" s="2">
        <f t="shared" si="3"/>
        <v>18.900000000000002</v>
      </c>
      <c r="J100" s="3">
        <f t="shared" si="4"/>
        <v>16.740000000000002</v>
      </c>
      <c r="K100" s="1">
        <f t="shared" si="5"/>
        <v>2.16</v>
      </c>
    </row>
    <row r="101" spans="1:11" x14ac:dyDescent="0.3">
      <c r="A101" t="s">
        <v>39</v>
      </c>
      <c r="B101" t="s">
        <v>16</v>
      </c>
      <c r="C101">
        <v>448859</v>
      </c>
      <c r="D101">
        <v>2018</v>
      </c>
      <c r="E101">
        <v>15</v>
      </c>
      <c r="F101">
        <v>3.47</v>
      </c>
      <c r="G101">
        <v>1.94</v>
      </c>
      <c r="I101" s="2">
        <f t="shared" si="3"/>
        <v>52.050000000000004</v>
      </c>
      <c r="J101" s="3">
        <f t="shared" si="4"/>
        <v>29.099999999999998</v>
      </c>
      <c r="K101" s="1">
        <f t="shared" si="5"/>
        <v>22.950000000000006</v>
      </c>
    </row>
    <row r="102" spans="1:11" x14ac:dyDescent="0.3">
      <c r="A102" t="s">
        <v>34</v>
      </c>
      <c r="B102" t="s">
        <v>16</v>
      </c>
      <c r="C102">
        <v>667841</v>
      </c>
      <c r="D102">
        <v>2017</v>
      </c>
      <c r="E102">
        <v>9</v>
      </c>
      <c r="F102">
        <v>4.4000000000000004</v>
      </c>
      <c r="G102">
        <v>1.86</v>
      </c>
      <c r="I102" s="2">
        <f t="shared" si="3"/>
        <v>39.6</v>
      </c>
      <c r="J102" s="3">
        <f t="shared" si="4"/>
        <v>16.740000000000002</v>
      </c>
      <c r="K102" s="1">
        <f t="shared" si="5"/>
        <v>22.86</v>
      </c>
    </row>
    <row r="103" spans="1:11" x14ac:dyDescent="0.3">
      <c r="A103" t="s">
        <v>34</v>
      </c>
      <c r="B103" t="s">
        <v>16</v>
      </c>
      <c r="C103">
        <v>667841</v>
      </c>
      <c r="D103">
        <v>2018</v>
      </c>
      <c r="E103">
        <v>15</v>
      </c>
      <c r="F103">
        <v>2.68</v>
      </c>
      <c r="G103">
        <v>1.94</v>
      </c>
      <c r="I103" s="2">
        <f t="shared" si="3"/>
        <v>40.200000000000003</v>
      </c>
      <c r="J103" s="3">
        <f t="shared" si="4"/>
        <v>29.099999999999998</v>
      </c>
      <c r="K103" s="1">
        <f t="shared" si="5"/>
        <v>11.100000000000005</v>
      </c>
    </row>
    <row r="104" spans="1:11" x14ac:dyDescent="0.3">
      <c r="A104" t="s">
        <v>34</v>
      </c>
      <c r="B104" t="s">
        <v>16</v>
      </c>
      <c r="C104">
        <v>667841</v>
      </c>
      <c r="D104">
        <v>2017</v>
      </c>
      <c r="E104">
        <v>30</v>
      </c>
      <c r="F104">
        <v>3.68</v>
      </c>
      <c r="G104">
        <v>1.56</v>
      </c>
      <c r="I104" s="2">
        <f t="shared" si="3"/>
        <v>110.4</v>
      </c>
      <c r="J104" s="3">
        <f t="shared" si="4"/>
        <v>46.800000000000004</v>
      </c>
      <c r="K104" s="1">
        <f t="shared" si="5"/>
        <v>63.6</v>
      </c>
    </row>
    <row r="105" spans="1:11" x14ac:dyDescent="0.3">
      <c r="A105" t="s">
        <v>34</v>
      </c>
      <c r="B105" t="s">
        <v>16</v>
      </c>
      <c r="C105">
        <v>667841</v>
      </c>
      <c r="D105">
        <v>2014</v>
      </c>
      <c r="E105">
        <v>12</v>
      </c>
      <c r="F105">
        <v>3.01</v>
      </c>
      <c r="G105">
        <v>1.6</v>
      </c>
      <c r="I105" s="2">
        <f t="shared" si="3"/>
        <v>36.119999999999997</v>
      </c>
      <c r="J105" s="3">
        <f t="shared" si="4"/>
        <v>19.200000000000003</v>
      </c>
      <c r="K105" s="1">
        <f t="shared" si="5"/>
        <v>16.919999999999995</v>
      </c>
    </row>
    <row r="106" spans="1:11" x14ac:dyDescent="0.3">
      <c r="A106" t="s">
        <v>33</v>
      </c>
      <c r="B106" t="s">
        <v>16</v>
      </c>
      <c r="C106">
        <v>778102</v>
      </c>
      <c r="D106">
        <v>2017</v>
      </c>
      <c r="E106">
        <v>24</v>
      </c>
      <c r="F106">
        <v>4.0199999999999996</v>
      </c>
      <c r="G106">
        <v>1.56</v>
      </c>
      <c r="I106" s="2">
        <f t="shared" si="3"/>
        <v>96.47999999999999</v>
      </c>
      <c r="J106" s="3">
        <f t="shared" si="4"/>
        <v>37.44</v>
      </c>
      <c r="K106" s="1">
        <f t="shared" si="5"/>
        <v>59.039999999999992</v>
      </c>
    </row>
    <row r="107" spans="1:11" x14ac:dyDescent="0.3">
      <c r="A107" t="s">
        <v>33</v>
      </c>
      <c r="B107" t="s">
        <v>16</v>
      </c>
      <c r="C107">
        <v>778102</v>
      </c>
      <c r="D107">
        <v>2014</v>
      </c>
      <c r="E107">
        <v>24</v>
      </c>
      <c r="F107">
        <v>2.2999999999999998</v>
      </c>
      <c r="G107">
        <v>1.94</v>
      </c>
      <c r="I107" s="2">
        <f t="shared" si="3"/>
        <v>55.199999999999996</v>
      </c>
      <c r="J107" s="3">
        <f t="shared" si="4"/>
        <v>46.56</v>
      </c>
      <c r="K107" s="1">
        <f t="shared" si="5"/>
        <v>8.6399999999999935</v>
      </c>
    </row>
    <row r="108" spans="1:11" x14ac:dyDescent="0.3">
      <c r="A108" t="s">
        <v>33</v>
      </c>
      <c r="B108" t="s">
        <v>16</v>
      </c>
      <c r="C108">
        <v>778102</v>
      </c>
      <c r="D108">
        <v>2018</v>
      </c>
      <c r="E108">
        <v>15</v>
      </c>
      <c r="F108">
        <v>3.73</v>
      </c>
      <c r="G108">
        <v>1.94</v>
      </c>
      <c r="I108" s="2">
        <f t="shared" si="3"/>
        <v>55.95</v>
      </c>
      <c r="J108" s="3">
        <f t="shared" si="4"/>
        <v>29.099999999999998</v>
      </c>
      <c r="K108" s="1">
        <f t="shared" si="5"/>
        <v>26.850000000000005</v>
      </c>
    </row>
    <row r="109" spans="1:11" x14ac:dyDescent="0.3">
      <c r="A109" t="s">
        <v>33</v>
      </c>
      <c r="B109" t="s">
        <v>16</v>
      </c>
      <c r="C109">
        <v>778102</v>
      </c>
      <c r="D109">
        <v>2016</v>
      </c>
      <c r="E109">
        <v>24</v>
      </c>
      <c r="F109">
        <v>3.93</v>
      </c>
      <c r="G109">
        <v>1.76</v>
      </c>
      <c r="I109" s="2">
        <f t="shared" si="3"/>
        <v>94.320000000000007</v>
      </c>
      <c r="J109" s="3">
        <f t="shared" si="4"/>
        <v>42.24</v>
      </c>
      <c r="K109" s="1">
        <f t="shared" si="5"/>
        <v>52.080000000000005</v>
      </c>
    </row>
    <row r="110" spans="1:11" x14ac:dyDescent="0.3">
      <c r="A110" t="s">
        <v>36</v>
      </c>
      <c r="B110" t="s">
        <v>16</v>
      </c>
      <c r="C110">
        <v>904587</v>
      </c>
      <c r="D110">
        <v>2015</v>
      </c>
      <c r="E110">
        <v>6</v>
      </c>
      <c r="F110">
        <v>3.3</v>
      </c>
      <c r="G110">
        <v>1.6</v>
      </c>
      <c r="I110" s="2">
        <f t="shared" si="3"/>
        <v>19.799999999999997</v>
      </c>
      <c r="J110" s="3">
        <f t="shared" si="4"/>
        <v>9.6000000000000014</v>
      </c>
      <c r="K110" s="1">
        <f t="shared" si="5"/>
        <v>10.199999999999996</v>
      </c>
    </row>
    <row r="111" spans="1:11" x14ac:dyDescent="0.3">
      <c r="A111" t="s">
        <v>36</v>
      </c>
      <c r="B111" t="s">
        <v>16</v>
      </c>
      <c r="C111">
        <v>904587</v>
      </c>
      <c r="D111">
        <v>2017</v>
      </c>
      <c r="E111">
        <v>15</v>
      </c>
      <c r="F111">
        <v>2.5499999999999998</v>
      </c>
      <c r="G111">
        <v>1.86</v>
      </c>
      <c r="I111" s="2">
        <f t="shared" si="3"/>
        <v>38.25</v>
      </c>
      <c r="J111" s="3">
        <f t="shared" si="4"/>
        <v>27.900000000000002</v>
      </c>
      <c r="K111" s="1">
        <f t="shared" si="5"/>
        <v>10.349999999999998</v>
      </c>
    </row>
    <row r="112" spans="1:11" x14ac:dyDescent="0.3">
      <c r="A112" t="s">
        <v>32</v>
      </c>
      <c r="B112" t="s">
        <v>16</v>
      </c>
      <c r="C112">
        <v>909881</v>
      </c>
      <c r="D112">
        <v>2017</v>
      </c>
      <c r="E112">
        <v>6</v>
      </c>
      <c r="F112">
        <v>3.75</v>
      </c>
      <c r="G112">
        <v>1.82</v>
      </c>
      <c r="I112" s="2">
        <f t="shared" si="3"/>
        <v>22.5</v>
      </c>
      <c r="J112" s="3">
        <f t="shared" si="4"/>
        <v>10.92</v>
      </c>
      <c r="K112" s="1">
        <f t="shared" si="5"/>
        <v>11.58</v>
      </c>
    </row>
    <row r="113" spans="1:11" x14ac:dyDescent="0.3">
      <c r="A113" t="s">
        <v>32</v>
      </c>
      <c r="B113" t="s">
        <v>16</v>
      </c>
      <c r="C113">
        <v>909881</v>
      </c>
      <c r="D113">
        <v>2016</v>
      </c>
      <c r="E113">
        <v>6</v>
      </c>
      <c r="F113">
        <v>3.27</v>
      </c>
      <c r="G113">
        <v>1.76</v>
      </c>
      <c r="I113" s="2">
        <f t="shared" si="3"/>
        <v>19.62</v>
      </c>
      <c r="J113" s="3">
        <f t="shared" si="4"/>
        <v>10.56</v>
      </c>
      <c r="K113" s="1">
        <f t="shared" si="5"/>
        <v>9.06</v>
      </c>
    </row>
    <row r="114" spans="1:11" x14ac:dyDescent="0.3">
      <c r="A114" t="s">
        <v>32</v>
      </c>
      <c r="B114" t="s">
        <v>16</v>
      </c>
      <c r="C114">
        <v>909881</v>
      </c>
      <c r="D114">
        <v>2018</v>
      </c>
      <c r="E114">
        <v>24</v>
      </c>
      <c r="F114">
        <v>4.17</v>
      </c>
      <c r="G114">
        <v>1.94</v>
      </c>
      <c r="I114" s="2">
        <f t="shared" si="3"/>
        <v>100.08</v>
      </c>
      <c r="J114" s="3">
        <f t="shared" si="4"/>
        <v>46.56</v>
      </c>
      <c r="K114" s="1">
        <f t="shared" si="5"/>
        <v>53.519999999999996</v>
      </c>
    </row>
    <row r="115" spans="1:11" x14ac:dyDescent="0.3">
      <c r="A115" t="s">
        <v>32</v>
      </c>
      <c r="B115" t="s">
        <v>16</v>
      </c>
      <c r="C115">
        <v>909881</v>
      </c>
      <c r="D115">
        <v>2016</v>
      </c>
      <c r="E115">
        <v>24</v>
      </c>
      <c r="F115">
        <v>2.54</v>
      </c>
      <c r="G115">
        <v>1.76</v>
      </c>
      <c r="I115" s="2">
        <f t="shared" si="3"/>
        <v>60.96</v>
      </c>
      <c r="J115" s="3">
        <f t="shared" si="4"/>
        <v>42.24</v>
      </c>
      <c r="K115" s="1">
        <f t="shared" si="5"/>
        <v>18.72</v>
      </c>
    </row>
    <row r="116" spans="1:11" x14ac:dyDescent="0.3">
      <c r="A116" t="s">
        <v>32</v>
      </c>
      <c r="B116" t="s">
        <v>16</v>
      </c>
      <c r="C116">
        <v>909881</v>
      </c>
      <c r="D116">
        <v>2015</v>
      </c>
      <c r="E116">
        <v>21</v>
      </c>
      <c r="F116">
        <v>2.72</v>
      </c>
      <c r="G116">
        <v>1.6</v>
      </c>
      <c r="I116" s="2">
        <f t="shared" si="3"/>
        <v>57.120000000000005</v>
      </c>
      <c r="J116" s="3">
        <f t="shared" si="4"/>
        <v>33.6</v>
      </c>
      <c r="K116" s="1">
        <f t="shared" si="5"/>
        <v>23.520000000000003</v>
      </c>
    </row>
    <row r="117" spans="1:11" x14ac:dyDescent="0.3">
      <c r="A117" t="s">
        <v>39</v>
      </c>
      <c r="B117" t="s">
        <v>17</v>
      </c>
      <c r="C117">
        <v>448859</v>
      </c>
      <c r="D117">
        <v>2017</v>
      </c>
      <c r="E117">
        <v>9</v>
      </c>
      <c r="F117">
        <v>3.46</v>
      </c>
      <c r="G117">
        <v>1.86</v>
      </c>
      <c r="I117" s="2">
        <f t="shared" si="3"/>
        <v>31.14</v>
      </c>
      <c r="J117" s="3">
        <f t="shared" si="4"/>
        <v>16.740000000000002</v>
      </c>
      <c r="K117" s="1">
        <f t="shared" si="5"/>
        <v>14.399999999999999</v>
      </c>
    </row>
    <row r="118" spans="1:11" x14ac:dyDescent="0.3">
      <c r="A118" t="s">
        <v>37</v>
      </c>
      <c r="B118" t="s">
        <v>17</v>
      </c>
      <c r="C118">
        <v>449976</v>
      </c>
      <c r="D118">
        <v>2017</v>
      </c>
      <c r="E118">
        <v>24</v>
      </c>
      <c r="F118">
        <v>2.16</v>
      </c>
      <c r="G118">
        <v>1.86</v>
      </c>
      <c r="I118" s="2">
        <f t="shared" si="3"/>
        <v>51.84</v>
      </c>
      <c r="J118" s="3">
        <f t="shared" si="4"/>
        <v>44.64</v>
      </c>
      <c r="K118" s="1">
        <f t="shared" si="5"/>
        <v>7.2000000000000028</v>
      </c>
    </row>
    <row r="119" spans="1:11" x14ac:dyDescent="0.3">
      <c r="A119" t="s">
        <v>37</v>
      </c>
      <c r="B119" t="s">
        <v>17</v>
      </c>
      <c r="C119">
        <v>449976</v>
      </c>
      <c r="D119">
        <v>2016</v>
      </c>
      <c r="E119">
        <v>24</v>
      </c>
      <c r="F119">
        <v>3.54</v>
      </c>
      <c r="G119">
        <v>1.76</v>
      </c>
      <c r="I119" s="2">
        <f t="shared" si="3"/>
        <v>84.960000000000008</v>
      </c>
      <c r="J119" s="3">
        <f t="shared" si="4"/>
        <v>42.24</v>
      </c>
      <c r="K119" s="1">
        <f t="shared" si="5"/>
        <v>42.720000000000006</v>
      </c>
    </row>
    <row r="120" spans="1:11" x14ac:dyDescent="0.3">
      <c r="A120" t="s">
        <v>35</v>
      </c>
      <c r="B120" t="s">
        <v>17</v>
      </c>
      <c r="C120">
        <v>667746</v>
      </c>
      <c r="D120">
        <v>2018</v>
      </c>
      <c r="E120">
        <v>15</v>
      </c>
      <c r="F120">
        <v>4.5199999999999996</v>
      </c>
      <c r="G120">
        <v>1.94</v>
      </c>
      <c r="I120" s="2">
        <f t="shared" si="3"/>
        <v>67.8</v>
      </c>
      <c r="J120" s="3">
        <f t="shared" si="4"/>
        <v>29.099999999999998</v>
      </c>
      <c r="K120" s="1">
        <f t="shared" si="5"/>
        <v>38.700000000000003</v>
      </c>
    </row>
    <row r="121" spans="1:11" x14ac:dyDescent="0.3">
      <c r="A121" t="s">
        <v>35</v>
      </c>
      <c r="B121" t="s">
        <v>17</v>
      </c>
      <c r="C121">
        <v>667746</v>
      </c>
      <c r="D121">
        <v>2016</v>
      </c>
      <c r="E121">
        <v>27</v>
      </c>
      <c r="F121">
        <v>3.7</v>
      </c>
      <c r="G121">
        <v>1.76</v>
      </c>
      <c r="I121" s="2">
        <f t="shared" si="3"/>
        <v>99.9</v>
      </c>
      <c r="J121" s="3">
        <f t="shared" si="4"/>
        <v>47.52</v>
      </c>
      <c r="K121" s="1">
        <f t="shared" si="5"/>
        <v>52.38</v>
      </c>
    </row>
    <row r="122" spans="1:11" x14ac:dyDescent="0.3">
      <c r="A122" t="s">
        <v>34</v>
      </c>
      <c r="B122" t="s">
        <v>17</v>
      </c>
      <c r="C122">
        <v>667841</v>
      </c>
      <c r="D122">
        <v>2016</v>
      </c>
      <c r="E122">
        <v>6</v>
      </c>
      <c r="F122">
        <v>4.3499999999999996</v>
      </c>
      <c r="G122">
        <v>1.76</v>
      </c>
      <c r="I122" s="2">
        <f t="shared" si="3"/>
        <v>26.099999999999998</v>
      </c>
      <c r="J122" s="3">
        <f t="shared" si="4"/>
        <v>10.56</v>
      </c>
      <c r="K122" s="1">
        <f t="shared" si="5"/>
        <v>15.539999999999997</v>
      </c>
    </row>
    <row r="123" spans="1:11" x14ac:dyDescent="0.3">
      <c r="A123" t="s">
        <v>34</v>
      </c>
      <c r="B123" t="s">
        <v>17</v>
      </c>
      <c r="C123">
        <v>667841</v>
      </c>
      <c r="D123">
        <v>2014</v>
      </c>
      <c r="E123">
        <v>6</v>
      </c>
      <c r="F123">
        <v>3.35</v>
      </c>
      <c r="G123">
        <v>1.6</v>
      </c>
      <c r="I123" s="2">
        <f t="shared" si="3"/>
        <v>20.100000000000001</v>
      </c>
      <c r="J123" s="3">
        <f t="shared" si="4"/>
        <v>9.6000000000000014</v>
      </c>
      <c r="K123" s="1">
        <f t="shared" si="5"/>
        <v>10.5</v>
      </c>
    </row>
    <row r="124" spans="1:11" x14ac:dyDescent="0.3">
      <c r="A124" t="s">
        <v>34</v>
      </c>
      <c r="B124" t="s">
        <v>17</v>
      </c>
      <c r="C124">
        <v>667841</v>
      </c>
      <c r="D124">
        <v>2015</v>
      </c>
      <c r="E124">
        <v>27</v>
      </c>
      <c r="F124">
        <v>3.68</v>
      </c>
      <c r="G124">
        <v>1.6</v>
      </c>
      <c r="I124" s="2">
        <f t="shared" si="3"/>
        <v>99.36</v>
      </c>
      <c r="J124" s="3">
        <f t="shared" si="4"/>
        <v>43.2</v>
      </c>
      <c r="K124" s="1">
        <f t="shared" si="5"/>
        <v>56.16</v>
      </c>
    </row>
    <row r="125" spans="1:11" x14ac:dyDescent="0.3">
      <c r="A125" t="s">
        <v>34</v>
      </c>
      <c r="B125" t="s">
        <v>17</v>
      </c>
      <c r="C125">
        <v>667841</v>
      </c>
      <c r="D125">
        <v>2017</v>
      </c>
      <c r="E125">
        <v>3</v>
      </c>
      <c r="F125">
        <v>2.65</v>
      </c>
      <c r="G125">
        <v>1.86</v>
      </c>
      <c r="I125" s="2">
        <f t="shared" si="3"/>
        <v>7.9499999999999993</v>
      </c>
      <c r="J125" s="3">
        <f t="shared" si="4"/>
        <v>5.58</v>
      </c>
      <c r="K125" s="1">
        <f t="shared" si="5"/>
        <v>2.3699999999999992</v>
      </c>
    </row>
    <row r="126" spans="1:11" x14ac:dyDescent="0.3">
      <c r="A126" t="s">
        <v>33</v>
      </c>
      <c r="B126" t="s">
        <v>17</v>
      </c>
      <c r="C126">
        <v>778102</v>
      </c>
      <c r="D126">
        <v>2014</v>
      </c>
      <c r="E126">
        <v>21</v>
      </c>
      <c r="F126">
        <v>3.54</v>
      </c>
      <c r="G126">
        <v>2.2200000000000002</v>
      </c>
      <c r="I126" s="2">
        <f t="shared" si="3"/>
        <v>74.34</v>
      </c>
      <c r="J126" s="3">
        <f t="shared" si="4"/>
        <v>46.620000000000005</v>
      </c>
      <c r="K126" s="1">
        <f t="shared" si="5"/>
        <v>27.72</v>
      </c>
    </row>
    <row r="127" spans="1:11" x14ac:dyDescent="0.3">
      <c r="A127" t="s">
        <v>33</v>
      </c>
      <c r="B127" t="s">
        <v>17</v>
      </c>
      <c r="C127">
        <v>778102</v>
      </c>
      <c r="D127">
        <v>2014</v>
      </c>
      <c r="E127">
        <v>45</v>
      </c>
      <c r="F127">
        <v>2.88</v>
      </c>
      <c r="G127">
        <v>1.94</v>
      </c>
      <c r="I127" s="2">
        <f t="shared" si="3"/>
        <v>129.6</v>
      </c>
      <c r="J127" s="3">
        <f t="shared" si="4"/>
        <v>87.3</v>
      </c>
      <c r="K127" s="1">
        <f t="shared" si="5"/>
        <v>42.3</v>
      </c>
    </row>
    <row r="128" spans="1:11" x14ac:dyDescent="0.3">
      <c r="A128" t="s">
        <v>33</v>
      </c>
      <c r="B128" t="s">
        <v>17</v>
      </c>
      <c r="C128">
        <v>778102</v>
      </c>
      <c r="D128">
        <v>2016</v>
      </c>
      <c r="E128">
        <v>27</v>
      </c>
      <c r="F128">
        <v>4.03</v>
      </c>
      <c r="G128">
        <v>1.76</v>
      </c>
      <c r="I128" s="2">
        <f t="shared" si="3"/>
        <v>108.81</v>
      </c>
      <c r="J128" s="3">
        <f t="shared" si="4"/>
        <v>47.52</v>
      </c>
      <c r="K128" s="1">
        <f t="shared" si="5"/>
        <v>61.29</v>
      </c>
    </row>
    <row r="129" spans="1:11" x14ac:dyDescent="0.3">
      <c r="A129" t="s">
        <v>33</v>
      </c>
      <c r="B129" t="s">
        <v>17</v>
      </c>
      <c r="C129">
        <v>778102</v>
      </c>
      <c r="D129">
        <v>2018</v>
      </c>
      <c r="E129">
        <v>21</v>
      </c>
      <c r="F129">
        <v>3.98</v>
      </c>
      <c r="G129">
        <v>1.94</v>
      </c>
      <c r="I129" s="2">
        <f t="shared" si="3"/>
        <v>83.58</v>
      </c>
      <c r="J129" s="3">
        <f t="shared" si="4"/>
        <v>40.74</v>
      </c>
      <c r="K129" s="1">
        <f t="shared" si="5"/>
        <v>42.839999999999996</v>
      </c>
    </row>
    <row r="130" spans="1:11" x14ac:dyDescent="0.3">
      <c r="A130" t="s">
        <v>33</v>
      </c>
      <c r="B130" t="s">
        <v>17</v>
      </c>
      <c r="C130">
        <v>778102</v>
      </c>
      <c r="D130">
        <v>2017</v>
      </c>
      <c r="E130">
        <v>15</v>
      </c>
      <c r="F130">
        <v>4.33</v>
      </c>
      <c r="G130">
        <v>1.66</v>
      </c>
      <c r="I130" s="2">
        <f t="shared" si="3"/>
        <v>64.95</v>
      </c>
      <c r="J130" s="3">
        <f t="shared" si="4"/>
        <v>24.9</v>
      </c>
      <c r="K130" s="1">
        <f t="shared" si="5"/>
        <v>40.050000000000004</v>
      </c>
    </row>
    <row r="131" spans="1:11" x14ac:dyDescent="0.3">
      <c r="A131" t="s">
        <v>38</v>
      </c>
      <c r="B131" t="s">
        <v>17</v>
      </c>
      <c r="C131">
        <v>908777</v>
      </c>
      <c r="D131">
        <v>2018</v>
      </c>
      <c r="E131">
        <v>30</v>
      </c>
      <c r="F131">
        <v>2.64</v>
      </c>
      <c r="G131">
        <v>1.94</v>
      </c>
      <c r="I131" s="2">
        <f t="shared" ref="I131:I175" si="6">PRODUCT(E131,F131)</f>
        <v>79.2</v>
      </c>
      <c r="J131" s="3">
        <f t="shared" ref="J131:J175" si="7">PRODUCT(E131,G131)</f>
        <v>58.199999999999996</v>
      </c>
      <c r="K131" s="1">
        <f t="shared" ref="K131:K175" si="8">I131-J131</f>
        <v>21.000000000000007</v>
      </c>
    </row>
    <row r="132" spans="1:11" x14ac:dyDescent="0.3">
      <c r="A132" t="s">
        <v>38</v>
      </c>
      <c r="B132" t="s">
        <v>17</v>
      </c>
      <c r="C132">
        <v>908777</v>
      </c>
      <c r="D132">
        <v>2017</v>
      </c>
      <c r="E132">
        <v>21</v>
      </c>
      <c r="F132">
        <v>3.44</v>
      </c>
      <c r="G132">
        <v>1.86</v>
      </c>
      <c r="I132" s="2">
        <f t="shared" si="6"/>
        <v>72.239999999999995</v>
      </c>
      <c r="J132" s="3">
        <f t="shared" si="7"/>
        <v>39.06</v>
      </c>
      <c r="K132" s="1">
        <f t="shared" si="8"/>
        <v>33.179999999999993</v>
      </c>
    </row>
    <row r="133" spans="1:11" x14ac:dyDescent="0.3">
      <c r="A133" t="s">
        <v>29</v>
      </c>
      <c r="B133" t="s">
        <v>18</v>
      </c>
      <c r="C133">
        <v>228807</v>
      </c>
      <c r="D133">
        <v>2018</v>
      </c>
      <c r="E133">
        <v>21</v>
      </c>
      <c r="F133">
        <v>2.9</v>
      </c>
      <c r="G133">
        <v>1.94</v>
      </c>
      <c r="I133" s="2">
        <f t="shared" si="6"/>
        <v>60.9</v>
      </c>
      <c r="J133" s="3">
        <f t="shared" si="7"/>
        <v>40.74</v>
      </c>
      <c r="K133" s="1">
        <f t="shared" si="8"/>
        <v>20.159999999999997</v>
      </c>
    </row>
    <row r="134" spans="1:11" x14ac:dyDescent="0.3">
      <c r="A134" t="s">
        <v>30</v>
      </c>
      <c r="B134" t="s">
        <v>19</v>
      </c>
      <c r="C134">
        <v>228914</v>
      </c>
      <c r="D134">
        <v>2017</v>
      </c>
      <c r="E134">
        <v>12</v>
      </c>
      <c r="F134">
        <v>3.95</v>
      </c>
      <c r="G134">
        <v>1.68</v>
      </c>
      <c r="I134" s="2">
        <f t="shared" si="6"/>
        <v>47.400000000000006</v>
      </c>
      <c r="J134" s="3">
        <f t="shared" si="7"/>
        <v>20.16</v>
      </c>
      <c r="K134" s="1">
        <f t="shared" si="8"/>
        <v>27.240000000000006</v>
      </c>
    </row>
    <row r="135" spans="1:11" x14ac:dyDescent="0.3">
      <c r="A135" t="s">
        <v>30</v>
      </c>
      <c r="B135" t="s">
        <v>19</v>
      </c>
      <c r="C135">
        <v>228914</v>
      </c>
      <c r="D135">
        <v>2017</v>
      </c>
      <c r="E135">
        <v>6</v>
      </c>
      <c r="F135">
        <v>2.99</v>
      </c>
      <c r="G135">
        <v>1.86</v>
      </c>
      <c r="I135" s="2">
        <f t="shared" si="6"/>
        <v>17.940000000000001</v>
      </c>
      <c r="J135" s="3">
        <f t="shared" si="7"/>
        <v>11.16</v>
      </c>
      <c r="K135" s="1">
        <f t="shared" si="8"/>
        <v>6.7800000000000011</v>
      </c>
    </row>
    <row r="136" spans="1:11" x14ac:dyDescent="0.3">
      <c r="A136" t="s">
        <v>39</v>
      </c>
      <c r="B136" t="s">
        <v>20</v>
      </c>
      <c r="C136">
        <v>448859</v>
      </c>
      <c r="D136">
        <v>2015</v>
      </c>
      <c r="E136">
        <v>27</v>
      </c>
      <c r="F136">
        <v>3.49</v>
      </c>
      <c r="G136">
        <v>1.6</v>
      </c>
      <c r="I136" s="2">
        <f t="shared" si="6"/>
        <v>94.23</v>
      </c>
      <c r="J136" s="3">
        <f t="shared" si="7"/>
        <v>43.2</v>
      </c>
      <c r="K136" s="1">
        <f t="shared" si="8"/>
        <v>51.03</v>
      </c>
    </row>
    <row r="137" spans="1:11" x14ac:dyDescent="0.3">
      <c r="A137" t="s">
        <v>34</v>
      </c>
      <c r="B137" t="s">
        <v>19</v>
      </c>
      <c r="C137">
        <v>667841</v>
      </c>
      <c r="D137">
        <v>2014</v>
      </c>
      <c r="E137">
        <v>9</v>
      </c>
      <c r="F137">
        <v>3.3</v>
      </c>
      <c r="G137">
        <v>1.6</v>
      </c>
      <c r="I137" s="2">
        <f t="shared" si="6"/>
        <v>29.7</v>
      </c>
      <c r="J137" s="3">
        <f t="shared" si="7"/>
        <v>14.4</v>
      </c>
      <c r="K137" s="1">
        <f t="shared" si="8"/>
        <v>15.299999999999999</v>
      </c>
    </row>
    <row r="138" spans="1:11" x14ac:dyDescent="0.3">
      <c r="A138" t="s">
        <v>34</v>
      </c>
      <c r="B138" t="s">
        <v>19</v>
      </c>
      <c r="C138">
        <v>667841</v>
      </c>
      <c r="D138">
        <v>2016</v>
      </c>
      <c r="E138">
        <v>9</v>
      </c>
      <c r="F138">
        <v>3.69</v>
      </c>
      <c r="G138">
        <v>1.76</v>
      </c>
      <c r="I138" s="2">
        <f t="shared" si="6"/>
        <v>33.21</v>
      </c>
      <c r="J138" s="3">
        <f t="shared" si="7"/>
        <v>15.84</v>
      </c>
      <c r="K138" s="1">
        <f t="shared" si="8"/>
        <v>17.37</v>
      </c>
    </row>
    <row r="139" spans="1:11" x14ac:dyDescent="0.3">
      <c r="A139" t="s">
        <v>34</v>
      </c>
      <c r="B139" t="s">
        <v>19</v>
      </c>
      <c r="C139">
        <v>667841</v>
      </c>
      <c r="D139">
        <v>2017</v>
      </c>
      <c r="E139">
        <v>12</v>
      </c>
      <c r="F139">
        <v>4.4000000000000004</v>
      </c>
      <c r="G139">
        <v>1.86</v>
      </c>
      <c r="I139" s="2">
        <f t="shared" si="6"/>
        <v>52.800000000000004</v>
      </c>
      <c r="J139" s="3">
        <f t="shared" si="7"/>
        <v>22.32</v>
      </c>
      <c r="K139" s="1">
        <f t="shared" si="8"/>
        <v>30.480000000000004</v>
      </c>
    </row>
    <row r="140" spans="1:11" x14ac:dyDescent="0.3">
      <c r="A140" t="s">
        <v>34</v>
      </c>
      <c r="B140" t="s">
        <v>19</v>
      </c>
      <c r="C140">
        <v>667841</v>
      </c>
      <c r="D140">
        <v>2017</v>
      </c>
      <c r="E140">
        <v>30</v>
      </c>
      <c r="F140">
        <v>2.69</v>
      </c>
      <c r="G140">
        <v>1.86</v>
      </c>
      <c r="I140" s="2">
        <f t="shared" si="6"/>
        <v>80.7</v>
      </c>
      <c r="J140" s="3">
        <f t="shared" si="7"/>
        <v>55.800000000000004</v>
      </c>
      <c r="K140" s="1">
        <f t="shared" si="8"/>
        <v>24.9</v>
      </c>
    </row>
    <row r="141" spans="1:11" x14ac:dyDescent="0.3">
      <c r="A141" t="s">
        <v>33</v>
      </c>
      <c r="B141" t="s">
        <v>19</v>
      </c>
      <c r="C141">
        <v>778102</v>
      </c>
      <c r="D141">
        <v>2014</v>
      </c>
      <c r="E141">
        <v>33</v>
      </c>
      <c r="F141">
        <v>2.68</v>
      </c>
      <c r="G141">
        <v>1.94</v>
      </c>
      <c r="I141" s="2">
        <f t="shared" si="6"/>
        <v>88.440000000000012</v>
      </c>
      <c r="J141" s="3">
        <f t="shared" si="7"/>
        <v>64.02</v>
      </c>
      <c r="K141" s="1">
        <f t="shared" si="8"/>
        <v>24.420000000000016</v>
      </c>
    </row>
    <row r="142" spans="1:11" x14ac:dyDescent="0.3">
      <c r="A142" t="s">
        <v>33</v>
      </c>
      <c r="B142" t="s">
        <v>19</v>
      </c>
      <c r="C142">
        <v>778102</v>
      </c>
      <c r="D142">
        <v>2018</v>
      </c>
      <c r="E142">
        <v>30</v>
      </c>
      <c r="F142">
        <v>3.94</v>
      </c>
      <c r="G142">
        <v>1.94</v>
      </c>
      <c r="I142" s="2">
        <f t="shared" si="6"/>
        <v>118.2</v>
      </c>
      <c r="J142" s="3">
        <f t="shared" si="7"/>
        <v>58.199999999999996</v>
      </c>
      <c r="K142" s="1">
        <f t="shared" si="8"/>
        <v>60.000000000000007</v>
      </c>
    </row>
    <row r="143" spans="1:11" x14ac:dyDescent="0.3">
      <c r="A143" t="s">
        <v>33</v>
      </c>
      <c r="B143" t="s">
        <v>18</v>
      </c>
      <c r="C143">
        <v>778102</v>
      </c>
      <c r="D143">
        <v>2014</v>
      </c>
      <c r="E143">
        <v>12</v>
      </c>
      <c r="F143">
        <v>3.49</v>
      </c>
      <c r="G143">
        <v>1.66</v>
      </c>
      <c r="I143" s="2">
        <f t="shared" si="6"/>
        <v>41.88</v>
      </c>
      <c r="J143" s="3">
        <f t="shared" si="7"/>
        <v>19.919999999999998</v>
      </c>
      <c r="K143" s="1">
        <f t="shared" si="8"/>
        <v>21.960000000000004</v>
      </c>
    </row>
    <row r="144" spans="1:11" x14ac:dyDescent="0.3">
      <c r="A144" t="s">
        <v>33</v>
      </c>
      <c r="B144" t="s">
        <v>19</v>
      </c>
      <c r="C144">
        <v>778102</v>
      </c>
      <c r="D144">
        <v>2016</v>
      </c>
      <c r="E144">
        <v>24</v>
      </c>
      <c r="F144">
        <v>4.0199999999999996</v>
      </c>
      <c r="G144">
        <v>1.76</v>
      </c>
      <c r="I144" s="2">
        <f t="shared" si="6"/>
        <v>96.47999999999999</v>
      </c>
      <c r="J144" s="3">
        <f t="shared" si="7"/>
        <v>42.24</v>
      </c>
      <c r="K144" s="1">
        <f t="shared" si="8"/>
        <v>54.239999999999988</v>
      </c>
    </row>
    <row r="145" spans="1:11" x14ac:dyDescent="0.3">
      <c r="A145" t="s">
        <v>33</v>
      </c>
      <c r="B145" t="s">
        <v>19</v>
      </c>
      <c r="C145">
        <v>778102</v>
      </c>
      <c r="D145">
        <v>2017</v>
      </c>
      <c r="E145">
        <v>30</v>
      </c>
      <c r="F145">
        <v>4.33</v>
      </c>
      <c r="G145">
        <v>1.72</v>
      </c>
      <c r="I145" s="2">
        <f t="shared" si="6"/>
        <v>129.9</v>
      </c>
      <c r="J145" s="3">
        <f t="shared" si="7"/>
        <v>51.6</v>
      </c>
      <c r="K145" s="1">
        <f t="shared" si="8"/>
        <v>78.300000000000011</v>
      </c>
    </row>
    <row r="146" spans="1:11" x14ac:dyDescent="0.3">
      <c r="A146" t="s">
        <v>32</v>
      </c>
      <c r="B146" t="s">
        <v>21</v>
      </c>
      <c r="C146">
        <v>909881</v>
      </c>
      <c r="D146">
        <v>2018</v>
      </c>
      <c r="E146">
        <v>15</v>
      </c>
      <c r="F146">
        <v>4.33</v>
      </c>
      <c r="G146">
        <v>1.94</v>
      </c>
      <c r="I146" s="2">
        <f t="shared" si="6"/>
        <v>64.95</v>
      </c>
      <c r="J146" s="3">
        <f t="shared" si="7"/>
        <v>29.099999999999998</v>
      </c>
      <c r="K146" s="1">
        <f t="shared" si="8"/>
        <v>35.850000000000009</v>
      </c>
    </row>
    <row r="147" spans="1:11" x14ac:dyDescent="0.3">
      <c r="A147" t="s">
        <v>32</v>
      </c>
      <c r="B147" t="s">
        <v>19</v>
      </c>
      <c r="C147">
        <v>909881</v>
      </c>
      <c r="D147">
        <v>2014</v>
      </c>
      <c r="E147">
        <v>24</v>
      </c>
      <c r="F147">
        <v>3.35</v>
      </c>
      <c r="G147">
        <v>1.6</v>
      </c>
      <c r="I147" s="2">
        <f t="shared" si="6"/>
        <v>80.400000000000006</v>
      </c>
      <c r="J147" s="3">
        <f t="shared" si="7"/>
        <v>38.400000000000006</v>
      </c>
      <c r="K147" s="1">
        <f t="shared" si="8"/>
        <v>42</v>
      </c>
    </row>
    <row r="148" spans="1:11" x14ac:dyDescent="0.3">
      <c r="A148" t="s">
        <v>32</v>
      </c>
      <c r="B148" t="s">
        <v>19</v>
      </c>
      <c r="C148">
        <v>909881</v>
      </c>
      <c r="D148">
        <v>2015</v>
      </c>
      <c r="E148">
        <v>30</v>
      </c>
      <c r="F148">
        <v>3.35</v>
      </c>
      <c r="G148">
        <v>1.6</v>
      </c>
      <c r="I148" s="2">
        <f t="shared" si="6"/>
        <v>100.5</v>
      </c>
      <c r="J148" s="3">
        <f t="shared" si="7"/>
        <v>48</v>
      </c>
      <c r="K148" s="1">
        <f t="shared" si="8"/>
        <v>52.5</v>
      </c>
    </row>
    <row r="149" spans="1:11" x14ac:dyDescent="0.3">
      <c r="A149" t="s">
        <v>32</v>
      </c>
      <c r="B149" t="s">
        <v>19</v>
      </c>
      <c r="C149">
        <v>909881</v>
      </c>
      <c r="D149">
        <v>2018</v>
      </c>
      <c r="E149">
        <v>6</v>
      </c>
      <c r="F149">
        <v>2.58</v>
      </c>
      <c r="G149">
        <v>1.94</v>
      </c>
      <c r="I149" s="2">
        <f t="shared" si="6"/>
        <v>15.48</v>
      </c>
      <c r="J149" s="3">
        <f t="shared" si="7"/>
        <v>11.64</v>
      </c>
      <c r="K149" s="1">
        <f t="shared" si="8"/>
        <v>3.84</v>
      </c>
    </row>
    <row r="150" spans="1:11" x14ac:dyDescent="0.3">
      <c r="A150" t="s">
        <v>29</v>
      </c>
      <c r="B150" t="s">
        <v>22</v>
      </c>
      <c r="C150">
        <v>228807</v>
      </c>
      <c r="D150">
        <v>2017</v>
      </c>
      <c r="E150">
        <v>6</v>
      </c>
      <c r="F150">
        <v>2.88</v>
      </c>
      <c r="G150">
        <v>1.86</v>
      </c>
      <c r="I150" s="2">
        <f t="shared" si="6"/>
        <v>17.28</v>
      </c>
      <c r="J150" s="3">
        <f t="shared" si="7"/>
        <v>11.16</v>
      </c>
      <c r="K150" s="1">
        <f t="shared" si="8"/>
        <v>6.120000000000001</v>
      </c>
    </row>
    <row r="151" spans="1:11" x14ac:dyDescent="0.3">
      <c r="A151" t="s">
        <v>39</v>
      </c>
      <c r="B151" t="s">
        <v>22</v>
      </c>
      <c r="C151">
        <v>448859</v>
      </c>
      <c r="D151">
        <v>2018</v>
      </c>
      <c r="E151">
        <v>15</v>
      </c>
      <c r="F151">
        <v>3.47</v>
      </c>
      <c r="G151">
        <v>1.94</v>
      </c>
      <c r="I151" s="2">
        <f t="shared" si="6"/>
        <v>52.050000000000004</v>
      </c>
      <c r="J151" s="3">
        <f t="shared" si="7"/>
        <v>29.099999999999998</v>
      </c>
      <c r="K151" s="1">
        <f t="shared" si="8"/>
        <v>22.950000000000006</v>
      </c>
    </row>
    <row r="152" spans="1:11" x14ac:dyDescent="0.3">
      <c r="A152" t="s">
        <v>37</v>
      </c>
      <c r="B152" t="s">
        <v>22</v>
      </c>
      <c r="C152">
        <v>449976</v>
      </c>
      <c r="D152">
        <v>2015</v>
      </c>
      <c r="E152">
        <v>24</v>
      </c>
      <c r="F152">
        <v>2.16</v>
      </c>
      <c r="G152">
        <v>1.6</v>
      </c>
      <c r="I152" s="2">
        <f t="shared" si="6"/>
        <v>51.84</v>
      </c>
      <c r="J152" s="3">
        <f t="shared" si="7"/>
        <v>38.400000000000006</v>
      </c>
      <c r="K152" s="1">
        <f t="shared" si="8"/>
        <v>13.439999999999998</v>
      </c>
    </row>
    <row r="153" spans="1:11" x14ac:dyDescent="0.3">
      <c r="A153" t="s">
        <v>37</v>
      </c>
      <c r="B153" t="s">
        <v>22</v>
      </c>
      <c r="C153">
        <v>449976</v>
      </c>
      <c r="D153">
        <v>2017</v>
      </c>
      <c r="E153">
        <v>12</v>
      </c>
      <c r="F153">
        <v>2.42</v>
      </c>
      <c r="G153">
        <v>1.86</v>
      </c>
      <c r="I153" s="2">
        <f t="shared" si="6"/>
        <v>29.04</v>
      </c>
      <c r="J153" s="3">
        <f t="shared" si="7"/>
        <v>22.32</v>
      </c>
      <c r="K153" s="1">
        <f t="shared" si="8"/>
        <v>6.7199999999999989</v>
      </c>
    </row>
    <row r="154" spans="1:11" x14ac:dyDescent="0.3">
      <c r="A154" t="s">
        <v>37</v>
      </c>
      <c r="B154" t="s">
        <v>22</v>
      </c>
      <c r="C154">
        <v>449976</v>
      </c>
      <c r="D154">
        <v>2015</v>
      </c>
      <c r="E154">
        <v>39</v>
      </c>
      <c r="F154">
        <v>4.13</v>
      </c>
      <c r="G154">
        <v>1.6</v>
      </c>
      <c r="I154" s="2">
        <f t="shared" si="6"/>
        <v>161.07</v>
      </c>
      <c r="J154" s="3">
        <f t="shared" si="7"/>
        <v>62.400000000000006</v>
      </c>
      <c r="K154" s="1">
        <f t="shared" si="8"/>
        <v>98.669999999999987</v>
      </c>
    </row>
    <row r="155" spans="1:11" x14ac:dyDescent="0.3">
      <c r="A155" t="s">
        <v>37</v>
      </c>
      <c r="B155" t="s">
        <v>22</v>
      </c>
      <c r="C155">
        <v>449976</v>
      </c>
      <c r="D155">
        <v>2015</v>
      </c>
      <c r="E155">
        <v>15</v>
      </c>
      <c r="F155">
        <v>3.64</v>
      </c>
      <c r="G155">
        <v>1.6</v>
      </c>
      <c r="I155" s="2">
        <f t="shared" si="6"/>
        <v>54.6</v>
      </c>
      <c r="J155" s="3">
        <f t="shared" si="7"/>
        <v>24</v>
      </c>
      <c r="K155" s="1">
        <f t="shared" si="8"/>
        <v>30.6</v>
      </c>
    </row>
    <row r="156" spans="1:11" x14ac:dyDescent="0.3">
      <c r="A156" t="s">
        <v>35</v>
      </c>
      <c r="B156" t="s">
        <v>22</v>
      </c>
      <c r="C156">
        <v>667746</v>
      </c>
      <c r="D156">
        <v>2016</v>
      </c>
      <c r="E156">
        <v>15</v>
      </c>
      <c r="F156">
        <v>3.73</v>
      </c>
      <c r="G156">
        <v>1.76</v>
      </c>
      <c r="I156" s="2">
        <f t="shared" si="6"/>
        <v>55.95</v>
      </c>
      <c r="J156" s="3">
        <f t="shared" si="7"/>
        <v>26.4</v>
      </c>
      <c r="K156" s="1">
        <f t="shared" si="8"/>
        <v>29.550000000000004</v>
      </c>
    </row>
    <row r="157" spans="1:11" x14ac:dyDescent="0.3">
      <c r="A157" t="s">
        <v>35</v>
      </c>
      <c r="B157" t="s">
        <v>22</v>
      </c>
      <c r="C157">
        <v>667746</v>
      </c>
      <c r="D157">
        <v>2015</v>
      </c>
      <c r="E157">
        <v>15</v>
      </c>
      <c r="F157">
        <v>2.88</v>
      </c>
      <c r="G157">
        <v>1.6</v>
      </c>
      <c r="I157" s="2">
        <f t="shared" si="6"/>
        <v>43.199999999999996</v>
      </c>
      <c r="J157" s="3">
        <f t="shared" si="7"/>
        <v>24</v>
      </c>
      <c r="K157" s="1">
        <f t="shared" si="8"/>
        <v>19.199999999999996</v>
      </c>
    </row>
    <row r="158" spans="1:11" x14ac:dyDescent="0.3">
      <c r="A158" t="s">
        <v>34</v>
      </c>
      <c r="B158" t="s">
        <v>22</v>
      </c>
      <c r="C158">
        <v>667841</v>
      </c>
      <c r="D158">
        <v>2016</v>
      </c>
      <c r="E158">
        <v>30</v>
      </c>
      <c r="F158">
        <v>2.68</v>
      </c>
      <c r="G158">
        <v>1.76</v>
      </c>
      <c r="I158" s="2">
        <f t="shared" si="6"/>
        <v>80.400000000000006</v>
      </c>
      <c r="J158" s="3">
        <f t="shared" si="7"/>
        <v>52.8</v>
      </c>
      <c r="K158" s="1">
        <f t="shared" si="8"/>
        <v>27.600000000000009</v>
      </c>
    </row>
    <row r="159" spans="1:11" x14ac:dyDescent="0.3">
      <c r="A159" t="s">
        <v>34</v>
      </c>
      <c r="B159" t="s">
        <v>22</v>
      </c>
      <c r="C159">
        <v>667841</v>
      </c>
      <c r="D159">
        <v>2015</v>
      </c>
      <c r="E159">
        <v>12</v>
      </c>
      <c r="F159">
        <v>3.68</v>
      </c>
      <c r="G159">
        <v>1.6</v>
      </c>
      <c r="I159" s="2">
        <f t="shared" si="6"/>
        <v>44.160000000000004</v>
      </c>
      <c r="J159" s="3">
        <f t="shared" si="7"/>
        <v>19.200000000000003</v>
      </c>
      <c r="K159" s="1">
        <f t="shared" si="8"/>
        <v>24.96</v>
      </c>
    </row>
    <row r="160" spans="1:11" x14ac:dyDescent="0.3">
      <c r="A160" t="s">
        <v>34</v>
      </c>
      <c r="B160" t="s">
        <v>23</v>
      </c>
      <c r="C160">
        <v>667841</v>
      </c>
      <c r="D160">
        <v>2014</v>
      </c>
      <c r="E160">
        <v>9</v>
      </c>
      <c r="F160">
        <v>3</v>
      </c>
      <c r="G160">
        <v>1.54</v>
      </c>
      <c r="I160" s="2">
        <f t="shared" si="6"/>
        <v>27</v>
      </c>
      <c r="J160" s="3">
        <f t="shared" si="7"/>
        <v>13.86</v>
      </c>
      <c r="K160" s="1">
        <f t="shared" si="8"/>
        <v>13.14</v>
      </c>
    </row>
    <row r="161" spans="1:11" x14ac:dyDescent="0.3">
      <c r="A161" t="s">
        <v>33</v>
      </c>
      <c r="B161" t="s">
        <v>22</v>
      </c>
      <c r="C161">
        <v>778102</v>
      </c>
      <c r="D161">
        <v>2017</v>
      </c>
      <c r="E161">
        <v>6</v>
      </c>
      <c r="F161">
        <v>4.3499999999999996</v>
      </c>
      <c r="G161">
        <v>1.74</v>
      </c>
      <c r="I161" s="2">
        <f t="shared" si="6"/>
        <v>26.099999999999998</v>
      </c>
      <c r="J161" s="3">
        <f t="shared" si="7"/>
        <v>10.44</v>
      </c>
      <c r="K161" s="1">
        <f t="shared" si="8"/>
        <v>15.659999999999998</v>
      </c>
    </row>
    <row r="162" spans="1:11" x14ac:dyDescent="0.3">
      <c r="A162" t="s">
        <v>33</v>
      </c>
      <c r="B162" t="s">
        <v>22</v>
      </c>
      <c r="C162">
        <v>778102</v>
      </c>
      <c r="D162">
        <v>2014</v>
      </c>
      <c r="E162">
        <v>18</v>
      </c>
      <c r="F162">
        <v>3.23</v>
      </c>
      <c r="G162">
        <v>1.9</v>
      </c>
      <c r="I162" s="2">
        <f t="shared" si="6"/>
        <v>58.14</v>
      </c>
      <c r="J162" s="3">
        <f t="shared" si="7"/>
        <v>34.199999999999996</v>
      </c>
      <c r="K162" s="1">
        <f t="shared" si="8"/>
        <v>23.940000000000005</v>
      </c>
    </row>
    <row r="163" spans="1:11" x14ac:dyDescent="0.3">
      <c r="A163" t="s">
        <v>33</v>
      </c>
      <c r="B163" t="s">
        <v>22</v>
      </c>
      <c r="C163">
        <v>778102</v>
      </c>
      <c r="D163">
        <v>2014</v>
      </c>
      <c r="E163">
        <v>15</v>
      </c>
      <c r="F163">
        <v>3</v>
      </c>
      <c r="G163">
        <v>1.86</v>
      </c>
      <c r="I163" s="2">
        <f t="shared" si="6"/>
        <v>45</v>
      </c>
      <c r="J163" s="3">
        <f t="shared" si="7"/>
        <v>27.900000000000002</v>
      </c>
      <c r="K163" s="1">
        <f t="shared" si="8"/>
        <v>17.099999999999998</v>
      </c>
    </row>
    <row r="164" spans="1:11" x14ac:dyDescent="0.3">
      <c r="A164" t="s">
        <v>33</v>
      </c>
      <c r="B164" t="s">
        <v>22</v>
      </c>
      <c r="C164">
        <v>778102</v>
      </c>
      <c r="D164">
        <v>2018</v>
      </c>
      <c r="E164">
        <v>30</v>
      </c>
      <c r="F164">
        <v>4.13</v>
      </c>
      <c r="G164">
        <v>1.94</v>
      </c>
      <c r="I164" s="2">
        <f t="shared" si="6"/>
        <v>123.89999999999999</v>
      </c>
      <c r="J164" s="3">
        <f t="shared" si="7"/>
        <v>58.199999999999996</v>
      </c>
      <c r="K164" s="1">
        <f t="shared" si="8"/>
        <v>65.699999999999989</v>
      </c>
    </row>
    <row r="165" spans="1:11" x14ac:dyDescent="0.3">
      <c r="A165" t="s">
        <v>33</v>
      </c>
      <c r="B165" t="s">
        <v>22</v>
      </c>
      <c r="C165">
        <v>778102</v>
      </c>
      <c r="D165">
        <v>2016</v>
      </c>
      <c r="E165">
        <v>30</v>
      </c>
      <c r="F165">
        <v>4.1500000000000004</v>
      </c>
      <c r="G165">
        <v>1.76</v>
      </c>
      <c r="I165" s="2">
        <f t="shared" si="6"/>
        <v>124.50000000000001</v>
      </c>
      <c r="J165" s="3">
        <f t="shared" si="7"/>
        <v>52.8</v>
      </c>
      <c r="K165" s="1">
        <f t="shared" si="8"/>
        <v>71.700000000000017</v>
      </c>
    </row>
    <row r="166" spans="1:11" x14ac:dyDescent="0.3">
      <c r="A166" t="s">
        <v>38</v>
      </c>
      <c r="B166" t="s">
        <v>22</v>
      </c>
      <c r="C166">
        <v>908777</v>
      </c>
      <c r="D166">
        <v>2017</v>
      </c>
      <c r="E166">
        <v>30</v>
      </c>
      <c r="F166">
        <v>2.64</v>
      </c>
      <c r="G166">
        <v>1.86</v>
      </c>
      <c r="I166" s="2">
        <f t="shared" si="6"/>
        <v>79.2</v>
      </c>
      <c r="J166" s="3">
        <f t="shared" si="7"/>
        <v>55.800000000000004</v>
      </c>
      <c r="K166" s="1">
        <f t="shared" si="8"/>
        <v>23.4</v>
      </c>
    </row>
    <row r="167" spans="1:11" x14ac:dyDescent="0.3">
      <c r="A167" t="s">
        <v>38</v>
      </c>
      <c r="B167" t="s">
        <v>22</v>
      </c>
      <c r="C167">
        <v>908777</v>
      </c>
      <c r="D167">
        <v>2017</v>
      </c>
      <c r="E167">
        <v>21</v>
      </c>
      <c r="F167">
        <v>3.44</v>
      </c>
      <c r="G167">
        <v>1.86</v>
      </c>
      <c r="I167" s="2">
        <f t="shared" si="6"/>
        <v>72.239999999999995</v>
      </c>
      <c r="J167" s="3">
        <f t="shared" si="7"/>
        <v>39.06</v>
      </c>
      <c r="K167" s="1">
        <f t="shared" si="8"/>
        <v>33.179999999999993</v>
      </c>
    </row>
    <row r="168" spans="1:11" x14ac:dyDescent="0.3">
      <c r="A168" t="s">
        <v>39</v>
      </c>
      <c r="B168" t="s">
        <v>24</v>
      </c>
      <c r="C168">
        <v>448859</v>
      </c>
      <c r="D168">
        <v>2017</v>
      </c>
      <c r="E168">
        <v>9</v>
      </c>
      <c r="F168">
        <v>3.46</v>
      </c>
      <c r="G168">
        <v>1.86</v>
      </c>
      <c r="I168" s="2">
        <f t="shared" si="6"/>
        <v>31.14</v>
      </c>
      <c r="J168" s="3">
        <f t="shared" si="7"/>
        <v>16.740000000000002</v>
      </c>
      <c r="K168" s="1">
        <f t="shared" si="8"/>
        <v>14.399999999999999</v>
      </c>
    </row>
    <row r="169" spans="1:11" x14ac:dyDescent="0.3">
      <c r="A169" t="s">
        <v>39</v>
      </c>
      <c r="B169" t="s">
        <v>24</v>
      </c>
      <c r="C169">
        <v>448859</v>
      </c>
      <c r="D169">
        <v>2016</v>
      </c>
      <c r="E169">
        <v>12</v>
      </c>
      <c r="F169">
        <v>2.06</v>
      </c>
      <c r="G169">
        <v>1.76</v>
      </c>
      <c r="I169" s="2">
        <f t="shared" si="6"/>
        <v>24.72</v>
      </c>
      <c r="J169" s="3">
        <f t="shared" si="7"/>
        <v>21.12</v>
      </c>
      <c r="K169" s="1">
        <f t="shared" si="8"/>
        <v>3.5999999999999979</v>
      </c>
    </row>
    <row r="170" spans="1:11" x14ac:dyDescent="0.3">
      <c r="A170" t="s">
        <v>39</v>
      </c>
      <c r="B170" t="s">
        <v>24</v>
      </c>
      <c r="C170">
        <v>448859</v>
      </c>
      <c r="D170">
        <v>2015</v>
      </c>
      <c r="E170">
        <v>24</v>
      </c>
      <c r="F170">
        <v>2.54</v>
      </c>
      <c r="G170">
        <v>1.6</v>
      </c>
      <c r="I170" s="2">
        <f t="shared" si="6"/>
        <v>60.96</v>
      </c>
      <c r="J170" s="3">
        <f t="shared" si="7"/>
        <v>38.400000000000006</v>
      </c>
      <c r="K170" s="1">
        <f t="shared" si="8"/>
        <v>22.559999999999995</v>
      </c>
    </row>
    <row r="171" spans="1:11" x14ac:dyDescent="0.3">
      <c r="A171" t="s">
        <v>34</v>
      </c>
      <c r="B171" t="s">
        <v>25</v>
      </c>
      <c r="C171">
        <v>667841</v>
      </c>
      <c r="D171">
        <v>2017</v>
      </c>
      <c r="E171">
        <v>27</v>
      </c>
      <c r="F171">
        <v>3.68</v>
      </c>
      <c r="G171">
        <v>1.56</v>
      </c>
      <c r="I171" s="2">
        <f t="shared" si="6"/>
        <v>99.36</v>
      </c>
      <c r="J171" s="3">
        <f t="shared" si="7"/>
        <v>42.120000000000005</v>
      </c>
      <c r="K171" s="1">
        <f t="shared" si="8"/>
        <v>57.239999999999995</v>
      </c>
    </row>
    <row r="172" spans="1:11" x14ac:dyDescent="0.3">
      <c r="A172" t="s">
        <v>34</v>
      </c>
      <c r="B172" t="s">
        <v>24</v>
      </c>
      <c r="C172">
        <v>667841</v>
      </c>
      <c r="D172">
        <v>2017</v>
      </c>
      <c r="E172">
        <v>6</v>
      </c>
      <c r="F172">
        <v>2.65</v>
      </c>
      <c r="G172">
        <v>1.86</v>
      </c>
      <c r="I172" s="2">
        <f t="shared" si="6"/>
        <v>15.899999999999999</v>
      </c>
      <c r="J172" s="3">
        <f t="shared" si="7"/>
        <v>11.16</v>
      </c>
      <c r="K172" s="1">
        <f t="shared" si="8"/>
        <v>4.7399999999999984</v>
      </c>
    </row>
    <row r="173" spans="1:11" x14ac:dyDescent="0.3">
      <c r="A173" t="s">
        <v>38</v>
      </c>
      <c r="B173" t="s">
        <v>24</v>
      </c>
      <c r="C173">
        <v>908777</v>
      </c>
      <c r="D173">
        <v>2015</v>
      </c>
      <c r="E173">
        <v>18</v>
      </c>
      <c r="F173">
        <v>3.42</v>
      </c>
      <c r="G173">
        <v>1.6</v>
      </c>
      <c r="I173" s="2">
        <f t="shared" si="6"/>
        <v>61.56</v>
      </c>
      <c r="J173" s="3">
        <f t="shared" si="7"/>
        <v>28.8</v>
      </c>
      <c r="K173" s="1">
        <f t="shared" si="8"/>
        <v>32.760000000000005</v>
      </c>
    </row>
    <row r="174" spans="1:11" x14ac:dyDescent="0.3">
      <c r="A174" t="s">
        <v>38</v>
      </c>
      <c r="B174" t="s">
        <v>26</v>
      </c>
      <c r="C174">
        <v>908777</v>
      </c>
      <c r="D174">
        <v>2015</v>
      </c>
      <c r="E174">
        <v>12</v>
      </c>
      <c r="F174">
        <v>2.06</v>
      </c>
      <c r="G174">
        <v>1.6</v>
      </c>
      <c r="I174" s="2">
        <f t="shared" si="6"/>
        <v>24.72</v>
      </c>
      <c r="J174" s="3">
        <f t="shared" si="7"/>
        <v>19.200000000000003</v>
      </c>
      <c r="K174" s="1">
        <f t="shared" si="8"/>
        <v>5.519999999999996</v>
      </c>
    </row>
    <row r="175" spans="1:11" x14ac:dyDescent="0.3">
      <c r="A175" t="s">
        <v>38</v>
      </c>
      <c r="B175" t="s">
        <v>24</v>
      </c>
      <c r="C175">
        <v>908777</v>
      </c>
      <c r="D175">
        <v>2015</v>
      </c>
      <c r="E175">
        <v>12</v>
      </c>
      <c r="F175">
        <v>3.89</v>
      </c>
      <c r="G175">
        <v>1.6</v>
      </c>
      <c r="I175" s="2">
        <f t="shared" si="6"/>
        <v>46.68</v>
      </c>
      <c r="J175" s="3">
        <f t="shared" si="7"/>
        <v>19.200000000000003</v>
      </c>
      <c r="K175" s="1">
        <f t="shared" si="8"/>
        <v>27.479999999999997</v>
      </c>
    </row>
    <row r="176" spans="1:11" x14ac:dyDescent="0.3">
      <c r="J176"/>
      <c r="K176"/>
    </row>
    <row r="177" spans="10:11" x14ac:dyDescent="0.3">
      <c r="J177"/>
      <c r="K177"/>
    </row>
    <row r="178" spans="10:11" x14ac:dyDescent="0.3">
      <c r="J178"/>
      <c r="K178"/>
    </row>
    <row r="179" spans="10:11" x14ac:dyDescent="0.3">
      <c r="J179"/>
      <c r="K179"/>
    </row>
    <row r="180" spans="10:11" x14ac:dyDescent="0.3">
      <c r="J180"/>
      <c r="K180"/>
    </row>
    <row r="181" spans="10:11" x14ac:dyDescent="0.3">
      <c r="J181"/>
      <c r="K181"/>
    </row>
    <row r="182" spans="10:11" x14ac:dyDescent="0.3">
      <c r="J182"/>
      <c r="K182"/>
    </row>
    <row r="183" spans="10:11" x14ac:dyDescent="0.3">
      <c r="J183"/>
      <c r="K183"/>
    </row>
    <row r="184" spans="10:11" x14ac:dyDescent="0.3">
      <c r="J184"/>
      <c r="K184"/>
    </row>
    <row r="185" spans="10:11" x14ac:dyDescent="0.3">
      <c r="J185"/>
      <c r="K185"/>
    </row>
    <row r="186" spans="10:11" x14ac:dyDescent="0.3">
      <c r="J186"/>
      <c r="K186"/>
    </row>
    <row r="187" spans="10:11" x14ac:dyDescent="0.3">
      <c r="J187"/>
      <c r="K187"/>
    </row>
    <row r="188" spans="10:11" x14ac:dyDescent="0.3">
      <c r="J188"/>
      <c r="K188"/>
    </row>
    <row r="189" spans="10:11" x14ac:dyDescent="0.3">
      <c r="J189"/>
      <c r="K189"/>
    </row>
    <row r="190" spans="10:11" x14ac:dyDescent="0.3">
      <c r="J190"/>
      <c r="K190"/>
    </row>
    <row r="191" spans="10:11" x14ac:dyDescent="0.3">
      <c r="J191"/>
      <c r="K191"/>
    </row>
    <row r="192" spans="10:11" x14ac:dyDescent="0.3">
      <c r="J192"/>
      <c r="K192"/>
    </row>
    <row r="193" spans="10:11" x14ac:dyDescent="0.3">
      <c r="J193"/>
      <c r="K193"/>
    </row>
    <row r="194" spans="10:11" x14ac:dyDescent="0.3">
      <c r="J194"/>
      <c r="K194"/>
    </row>
    <row r="195" spans="10:11" x14ac:dyDescent="0.3">
      <c r="J195"/>
      <c r="K195"/>
    </row>
    <row r="196" spans="10:11" x14ac:dyDescent="0.3">
      <c r="J196"/>
      <c r="K196"/>
    </row>
    <row r="197" spans="10:11" x14ac:dyDescent="0.3">
      <c r="J197"/>
      <c r="K197"/>
    </row>
    <row r="198" spans="10:11" x14ac:dyDescent="0.3">
      <c r="J198"/>
      <c r="K198"/>
    </row>
    <row r="199" spans="10:11" x14ac:dyDescent="0.3">
      <c r="J199"/>
      <c r="K199"/>
    </row>
    <row r="200" spans="10:11" x14ac:dyDescent="0.3">
      <c r="J200"/>
      <c r="K200"/>
    </row>
    <row r="201" spans="10:11" x14ac:dyDescent="0.3">
      <c r="J201"/>
      <c r="K201"/>
    </row>
    <row r="202" spans="10:11" x14ac:dyDescent="0.3">
      <c r="J202"/>
      <c r="K202"/>
    </row>
    <row r="203" spans="10:11" x14ac:dyDescent="0.3">
      <c r="J203"/>
      <c r="K203"/>
    </row>
    <row r="204" spans="10:11" x14ac:dyDescent="0.3">
      <c r="J204"/>
      <c r="K204"/>
    </row>
    <row r="205" spans="10:11" x14ac:dyDescent="0.3">
      <c r="J205"/>
      <c r="K205"/>
    </row>
    <row r="206" spans="10:11" x14ac:dyDescent="0.3">
      <c r="J206"/>
      <c r="K206"/>
    </row>
    <row r="207" spans="10:11" x14ac:dyDescent="0.3">
      <c r="J207"/>
      <c r="K207"/>
    </row>
    <row r="208" spans="10:11" x14ac:dyDescent="0.3">
      <c r="J208"/>
      <c r="K208"/>
    </row>
    <row r="209" spans="10:11" x14ac:dyDescent="0.3">
      <c r="J209"/>
      <c r="K209"/>
    </row>
    <row r="210" spans="10:11" x14ac:dyDescent="0.3">
      <c r="J210"/>
      <c r="K210"/>
    </row>
    <row r="211" spans="10:11" x14ac:dyDescent="0.3">
      <c r="J211"/>
      <c r="K211"/>
    </row>
    <row r="212" spans="10:11" x14ac:dyDescent="0.3">
      <c r="J212"/>
      <c r="K212"/>
    </row>
    <row r="213" spans="10:11" x14ac:dyDescent="0.3">
      <c r="J213"/>
      <c r="K213"/>
    </row>
    <row r="214" spans="10:11" x14ac:dyDescent="0.3">
      <c r="J214"/>
      <c r="K214"/>
    </row>
    <row r="215" spans="10:11" x14ac:dyDescent="0.3">
      <c r="J215"/>
      <c r="K215"/>
    </row>
    <row r="216" spans="10:11" x14ac:dyDescent="0.3">
      <c r="J216"/>
      <c r="K216"/>
    </row>
    <row r="217" spans="10:11" x14ac:dyDescent="0.3">
      <c r="J217"/>
      <c r="K217"/>
    </row>
    <row r="218" spans="10:11" x14ac:dyDescent="0.3">
      <c r="J218"/>
      <c r="K218"/>
    </row>
    <row r="219" spans="10:11" x14ac:dyDescent="0.3">
      <c r="J219"/>
      <c r="K219"/>
    </row>
    <row r="220" spans="10:11" x14ac:dyDescent="0.3">
      <c r="J220"/>
      <c r="K220"/>
    </row>
    <row r="221" spans="10:11" x14ac:dyDescent="0.3">
      <c r="J221"/>
      <c r="K221"/>
    </row>
    <row r="222" spans="10:11" x14ac:dyDescent="0.3">
      <c r="J222"/>
      <c r="K222"/>
    </row>
    <row r="223" spans="10:11" x14ac:dyDescent="0.3">
      <c r="J223"/>
      <c r="K223"/>
    </row>
    <row r="224" spans="10:11" x14ac:dyDescent="0.3">
      <c r="J224"/>
      <c r="K224"/>
    </row>
    <row r="225" spans="10:11" x14ac:dyDescent="0.3">
      <c r="J225"/>
      <c r="K225"/>
    </row>
    <row r="226" spans="10:11" x14ac:dyDescent="0.3">
      <c r="J226"/>
      <c r="K226"/>
    </row>
    <row r="227" spans="10:11" x14ac:dyDescent="0.3">
      <c r="J227"/>
      <c r="K227"/>
    </row>
    <row r="228" spans="10:11" x14ac:dyDescent="0.3">
      <c r="J228"/>
      <c r="K228"/>
    </row>
    <row r="229" spans="10:11" x14ac:dyDescent="0.3">
      <c r="J229"/>
      <c r="K229"/>
    </row>
    <row r="230" spans="10:11" x14ac:dyDescent="0.3">
      <c r="J230"/>
      <c r="K230"/>
    </row>
    <row r="231" spans="10:11" x14ac:dyDescent="0.3">
      <c r="J231"/>
      <c r="K231"/>
    </row>
    <row r="232" spans="10:11" x14ac:dyDescent="0.3">
      <c r="J232"/>
      <c r="K232"/>
    </row>
    <row r="233" spans="10:11" x14ac:dyDescent="0.3">
      <c r="J233"/>
      <c r="K233"/>
    </row>
    <row r="234" spans="10:11" x14ac:dyDescent="0.3">
      <c r="J234"/>
      <c r="K234"/>
    </row>
    <row r="235" spans="10:11" x14ac:dyDescent="0.3">
      <c r="J235"/>
      <c r="K235"/>
    </row>
    <row r="236" spans="10:11" x14ac:dyDescent="0.3">
      <c r="J236"/>
      <c r="K236"/>
    </row>
    <row r="237" spans="10:11" x14ac:dyDescent="0.3">
      <c r="J237"/>
      <c r="K237"/>
    </row>
    <row r="238" spans="10:11" x14ac:dyDescent="0.3">
      <c r="J238"/>
      <c r="K238"/>
    </row>
    <row r="239" spans="10:11" x14ac:dyDescent="0.3">
      <c r="J239"/>
      <c r="K239"/>
    </row>
    <row r="240" spans="10:11" x14ac:dyDescent="0.3">
      <c r="J240"/>
      <c r="K240"/>
    </row>
    <row r="241" spans="10:11" x14ac:dyDescent="0.3">
      <c r="J241"/>
      <c r="K241"/>
    </row>
    <row r="242" spans="10:11" x14ac:dyDescent="0.3">
      <c r="J242"/>
      <c r="K242"/>
    </row>
    <row r="243" spans="10:11" x14ac:dyDescent="0.3">
      <c r="J243"/>
      <c r="K243"/>
    </row>
    <row r="244" spans="10:11" x14ac:dyDescent="0.3">
      <c r="J244"/>
      <c r="K244"/>
    </row>
    <row r="245" spans="10:11" x14ac:dyDescent="0.3">
      <c r="J245"/>
      <c r="K245"/>
    </row>
    <row r="246" spans="10:11" x14ac:dyDescent="0.3">
      <c r="J246"/>
      <c r="K246"/>
    </row>
    <row r="247" spans="10:11" x14ac:dyDescent="0.3">
      <c r="J247"/>
      <c r="K247"/>
    </row>
    <row r="248" spans="10:11" x14ac:dyDescent="0.3">
      <c r="J248"/>
      <c r="K248"/>
    </row>
    <row r="249" spans="10:11" x14ac:dyDescent="0.3">
      <c r="J249"/>
      <c r="K249"/>
    </row>
    <row r="250" spans="10:11" x14ac:dyDescent="0.3">
      <c r="J250"/>
      <c r="K250"/>
    </row>
    <row r="251" spans="10:11" x14ac:dyDescent="0.3">
      <c r="J251"/>
      <c r="K251"/>
    </row>
    <row r="252" spans="10:11" x14ac:dyDescent="0.3">
      <c r="J252"/>
      <c r="K252"/>
    </row>
    <row r="253" spans="10:11" x14ac:dyDescent="0.3">
      <c r="J253"/>
      <c r="K253"/>
    </row>
    <row r="254" spans="10:11" x14ac:dyDescent="0.3">
      <c r="J254"/>
      <c r="K254"/>
    </row>
    <row r="255" spans="10:11" x14ac:dyDescent="0.3">
      <c r="J255"/>
      <c r="K255"/>
    </row>
    <row r="256" spans="10:11" x14ac:dyDescent="0.3">
      <c r="J256"/>
      <c r="K256"/>
    </row>
    <row r="257" spans="10:11" x14ac:dyDescent="0.3">
      <c r="J257"/>
      <c r="K257"/>
    </row>
    <row r="258" spans="10:11" x14ac:dyDescent="0.3">
      <c r="J258"/>
      <c r="K258"/>
    </row>
    <row r="259" spans="10:11" x14ac:dyDescent="0.3">
      <c r="J259"/>
      <c r="K259"/>
    </row>
    <row r="260" spans="10:11" x14ac:dyDescent="0.3">
      <c r="J260"/>
      <c r="K260"/>
    </row>
    <row r="261" spans="10:11" x14ac:dyDescent="0.3">
      <c r="J261"/>
      <c r="K261"/>
    </row>
    <row r="262" spans="10:11" x14ac:dyDescent="0.3">
      <c r="J262"/>
      <c r="K262"/>
    </row>
    <row r="263" spans="10:11" x14ac:dyDescent="0.3">
      <c r="J263"/>
      <c r="K263"/>
    </row>
    <row r="264" spans="10:11" x14ac:dyDescent="0.3">
      <c r="J264"/>
      <c r="K264"/>
    </row>
    <row r="265" spans="10:11" x14ac:dyDescent="0.3">
      <c r="J265"/>
      <c r="K265"/>
    </row>
    <row r="266" spans="10:11" x14ac:dyDescent="0.3">
      <c r="J266"/>
      <c r="K266"/>
    </row>
    <row r="267" spans="10:11" x14ac:dyDescent="0.3">
      <c r="J267"/>
      <c r="K267"/>
    </row>
    <row r="268" spans="10:11" x14ac:dyDescent="0.3">
      <c r="J268"/>
      <c r="K268"/>
    </row>
    <row r="269" spans="10:11" x14ac:dyDescent="0.3">
      <c r="J269"/>
      <c r="K269"/>
    </row>
    <row r="270" spans="10:11" x14ac:dyDescent="0.3">
      <c r="J270"/>
      <c r="K270"/>
    </row>
    <row r="271" spans="10:11" x14ac:dyDescent="0.3">
      <c r="J271"/>
      <c r="K271"/>
    </row>
    <row r="272" spans="10:11" x14ac:dyDescent="0.3">
      <c r="J272"/>
      <c r="K272"/>
    </row>
    <row r="273" spans="10:11" x14ac:dyDescent="0.3">
      <c r="J273"/>
      <c r="K273"/>
    </row>
    <row r="274" spans="10:11" x14ac:dyDescent="0.3">
      <c r="J274"/>
      <c r="K274"/>
    </row>
    <row r="275" spans="10:11" x14ac:dyDescent="0.3">
      <c r="J275"/>
      <c r="K275"/>
    </row>
    <row r="276" spans="10:11" x14ac:dyDescent="0.3">
      <c r="J276"/>
      <c r="K276"/>
    </row>
    <row r="277" spans="10:11" x14ac:dyDescent="0.3">
      <c r="J277"/>
      <c r="K277"/>
    </row>
    <row r="278" spans="10:11" x14ac:dyDescent="0.3">
      <c r="J278"/>
      <c r="K278"/>
    </row>
    <row r="279" spans="10:11" x14ac:dyDescent="0.3">
      <c r="J279"/>
      <c r="K279"/>
    </row>
    <row r="280" spans="10:11" x14ac:dyDescent="0.3">
      <c r="J280"/>
      <c r="K280"/>
    </row>
    <row r="281" spans="10:11" x14ac:dyDescent="0.3">
      <c r="J281"/>
      <c r="K281"/>
    </row>
    <row r="282" spans="10:11" x14ac:dyDescent="0.3">
      <c r="J282"/>
      <c r="K282"/>
    </row>
    <row r="283" spans="10:11" x14ac:dyDescent="0.3">
      <c r="J283"/>
      <c r="K283"/>
    </row>
    <row r="284" spans="10:11" x14ac:dyDescent="0.3">
      <c r="J284"/>
      <c r="K284"/>
    </row>
    <row r="285" spans="10:11" x14ac:dyDescent="0.3">
      <c r="J285"/>
      <c r="K285"/>
    </row>
    <row r="286" spans="10:11" x14ac:dyDescent="0.3">
      <c r="J286"/>
      <c r="K286"/>
    </row>
    <row r="287" spans="10:11" x14ac:dyDescent="0.3">
      <c r="J287"/>
      <c r="K287"/>
    </row>
    <row r="288" spans="10:11" x14ac:dyDescent="0.3">
      <c r="J288"/>
      <c r="K288"/>
    </row>
    <row r="289" spans="10:11" x14ac:dyDescent="0.3">
      <c r="J289"/>
      <c r="K289"/>
    </row>
    <row r="290" spans="10:11" x14ac:dyDescent="0.3">
      <c r="J290"/>
      <c r="K290"/>
    </row>
    <row r="291" spans="10:11" x14ac:dyDescent="0.3">
      <c r="J291"/>
      <c r="K291"/>
    </row>
    <row r="292" spans="10:11" x14ac:dyDescent="0.3">
      <c r="J292"/>
      <c r="K292"/>
    </row>
    <row r="293" spans="10:11" x14ac:dyDescent="0.3">
      <c r="J293"/>
      <c r="K293"/>
    </row>
    <row r="294" spans="10:11" x14ac:dyDescent="0.3">
      <c r="J294"/>
      <c r="K294"/>
    </row>
    <row r="295" spans="10:11" x14ac:dyDescent="0.3">
      <c r="J295"/>
      <c r="K295"/>
    </row>
    <row r="296" spans="10:11" x14ac:dyDescent="0.3">
      <c r="J296"/>
      <c r="K296"/>
    </row>
    <row r="297" spans="10:11" x14ac:dyDescent="0.3">
      <c r="J297"/>
      <c r="K297"/>
    </row>
    <row r="298" spans="10:11" x14ac:dyDescent="0.3">
      <c r="J298"/>
      <c r="K298"/>
    </row>
    <row r="299" spans="10:11" x14ac:dyDescent="0.3">
      <c r="J299"/>
      <c r="K299"/>
    </row>
    <row r="300" spans="10:11" x14ac:dyDescent="0.3">
      <c r="J300"/>
      <c r="K300"/>
    </row>
    <row r="301" spans="10:11" x14ac:dyDescent="0.3">
      <c r="J301"/>
      <c r="K301"/>
    </row>
    <row r="302" spans="10:11" x14ac:dyDescent="0.3">
      <c r="J302"/>
      <c r="K302"/>
    </row>
    <row r="303" spans="10:11" x14ac:dyDescent="0.3">
      <c r="J303"/>
      <c r="K303"/>
    </row>
    <row r="304" spans="10:11" x14ac:dyDescent="0.3">
      <c r="J304"/>
      <c r="K304"/>
    </row>
    <row r="305" spans="10:11" x14ac:dyDescent="0.3">
      <c r="J305"/>
      <c r="K305"/>
    </row>
    <row r="306" spans="10:11" x14ac:dyDescent="0.3">
      <c r="J306"/>
      <c r="K306"/>
    </row>
    <row r="307" spans="10:11" x14ac:dyDescent="0.3">
      <c r="J307"/>
      <c r="K307"/>
    </row>
    <row r="308" spans="10:11" x14ac:dyDescent="0.3">
      <c r="J308"/>
      <c r="K308"/>
    </row>
    <row r="309" spans="10:11" x14ac:dyDescent="0.3">
      <c r="J309"/>
      <c r="K309"/>
    </row>
    <row r="310" spans="10:11" x14ac:dyDescent="0.3">
      <c r="J310"/>
      <c r="K310"/>
    </row>
    <row r="311" spans="10:11" x14ac:dyDescent="0.3">
      <c r="J311"/>
      <c r="K311"/>
    </row>
    <row r="312" spans="10:11" x14ac:dyDescent="0.3">
      <c r="J312"/>
      <c r="K312"/>
    </row>
    <row r="313" spans="10:11" x14ac:dyDescent="0.3">
      <c r="J313"/>
      <c r="K313"/>
    </row>
    <row r="314" spans="10:11" x14ac:dyDescent="0.3">
      <c r="J314"/>
      <c r="K314"/>
    </row>
    <row r="315" spans="10:11" x14ac:dyDescent="0.3">
      <c r="J315"/>
      <c r="K315"/>
    </row>
    <row r="316" spans="10:11" x14ac:dyDescent="0.3">
      <c r="J316"/>
      <c r="K316"/>
    </row>
    <row r="317" spans="10:11" x14ac:dyDescent="0.3">
      <c r="J317"/>
      <c r="K317"/>
    </row>
    <row r="318" spans="10:11" x14ac:dyDescent="0.3">
      <c r="J318"/>
      <c r="K318"/>
    </row>
    <row r="319" spans="10:11" x14ac:dyDescent="0.3">
      <c r="J319"/>
      <c r="K319"/>
    </row>
    <row r="320" spans="10:11" x14ac:dyDescent="0.3">
      <c r="J320"/>
      <c r="K320"/>
    </row>
    <row r="321" spans="10:11" x14ac:dyDescent="0.3">
      <c r="J321"/>
      <c r="K321"/>
    </row>
    <row r="322" spans="10:11" x14ac:dyDescent="0.3">
      <c r="J322"/>
      <c r="K322"/>
    </row>
    <row r="323" spans="10:11" x14ac:dyDescent="0.3">
      <c r="J323"/>
      <c r="K323"/>
    </row>
    <row r="324" spans="10:11" x14ac:dyDescent="0.3">
      <c r="J324"/>
      <c r="K324"/>
    </row>
    <row r="325" spans="10:11" x14ac:dyDescent="0.3">
      <c r="J325"/>
      <c r="K325"/>
    </row>
    <row r="326" spans="10:11" x14ac:dyDescent="0.3">
      <c r="J326"/>
      <c r="K326"/>
    </row>
    <row r="327" spans="10:11" x14ac:dyDescent="0.3">
      <c r="J327"/>
      <c r="K327"/>
    </row>
    <row r="328" spans="10:11" x14ac:dyDescent="0.3">
      <c r="J328"/>
      <c r="K328"/>
    </row>
    <row r="329" spans="10:11" x14ac:dyDescent="0.3">
      <c r="J329"/>
      <c r="K329"/>
    </row>
    <row r="330" spans="10:11" x14ac:dyDescent="0.3">
      <c r="J330"/>
      <c r="K330"/>
    </row>
    <row r="331" spans="10:11" x14ac:dyDescent="0.3">
      <c r="J331"/>
      <c r="K331"/>
    </row>
    <row r="332" spans="10:11" x14ac:dyDescent="0.3">
      <c r="J332"/>
      <c r="K332"/>
    </row>
    <row r="333" spans="10:11" x14ac:dyDescent="0.3">
      <c r="J333"/>
      <c r="K333"/>
    </row>
    <row r="334" spans="10:11" x14ac:dyDescent="0.3">
      <c r="J334"/>
      <c r="K334"/>
    </row>
    <row r="335" spans="10:11" x14ac:dyDescent="0.3">
      <c r="J335"/>
      <c r="K335"/>
    </row>
    <row r="336" spans="10:11" x14ac:dyDescent="0.3">
      <c r="J336"/>
      <c r="K336"/>
    </row>
    <row r="337" spans="10:11" x14ac:dyDescent="0.3">
      <c r="J337"/>
      <c r="K337"/>
    </row>
    <row r="338" spans="10:11" x14ac:dyDescent="0.3">
      <c r="J338"/>
      <c r="K338"/>
    </row>
    <row r="339" spans="10:11" x14ac:dyDescent="0.3">
      <c r="J339"/>
      <c r="K339"/>
    </row>
    <row r="340" spans="10:11" x14ac:dyDescent="0.3">
      <c r="J340"/>
      <c r="K340"/>
    </row>
    <row r="341" spans="10:11" x14ac:dyDescent="0.3">
      <c r="J341"/>
      <c r="K341"/>
    </row>
    <row r="342" spans="10:11" x14ac:dyDescent="0.3">
      <c r="J342"/>
      <c r="K342"/>
    </row>
    <row r="343" spans="10:11" x14ac:dyDescent="0.3">
      <c r="J343"/>
      <c r="K343"/>
    </row>
    <row r="344" spans="10:11" x14ac:dyDescent="0.3">
      <c r="J344"/>
      <c r="K344"/>
    </row>
    <row r="345" spans="10:11" x14ac:dyDescent="0.3">
      <c r="J345"/>
      <c r="K345"/>
    </row>
    <row r="346" spans="10:11" x14ac:dyDescent="0.3">
      <c r="J346"/>
      <c r="K346"/>
    </row>
    <row r="347" spans="10:11" x14ac:dyDescent="0.3">
      <c r="J347"/>
      <c r="K347"/>
    </row>
    <row r="348" spans="10:11" x14ac:dyDescent="0.3">
      <c r="J348"/>
      <c r="K348"/>
    </row>
    <row r="349" spans="10:11" x14ac:dyDescent="0.3">
      <c r="J349"/>
      <c r="K349"/>
    </row>
    <row r="350" spans="10:11" x14ac:dyDescent="0.3">
      <c r="J350"/>
      <c r="K350"/>
    </row>
    <row r="351" spans="10:11" x14ac:dyDescent="0.3">
      <c r="J351"/>
      <c r="K351"/>
    </row>
    <row r="352" spans="10:11" x14ac:dyDescent="0.3">
      <c r="J352"/>
      <c r="K352"/>
    </row>
    <row r="353" spans="10:11" x14ac:dyDescent="0.3">
      <c r="J353"/>
      <c r="K353"/>
    </row>
    <row r="354" spans="10:11" x14ac:dyDescent="0.3">
      <c r="J354"/>
      <c r="K354"/>
    </row>
    <row r="355" spans="10:11" x14ac:dyDescent="0.3">
      <c r="J355"/>
      <c r="K355"/>
    </row>
    <row r="356" spans="10:11" x14ac:dyDescent="0.3">
      <c r="J356"/>
      <c r="K356"/>
    </row>
    <row r="357" spans="10:11" x14ac:dyDescent="0.3">
      <c r="J357"/>
      <c r="K357"/>
    </row>
    <row r="358" spans="10:11" x14ac:dyDescent="0.3">
      <c r="J358"/>
      <c r="K358"/>
    </row>
    <row r="359" spans="10:11" x14ac:dyDescent="0.3">
      <c r="J359"/>
      <c r="K359"/>
    </row>
    <row r="360" spans="10:11" x14ac:dyDescent="0.3">
      <c r="J360"/>
      <c r="K360"/>
    </row>
    <row r="361" spans="10:11" x14ac:dyDescent="0.3">
      <c r="J361"/>
      <c r="K361"/>
    </row>
    <row r="362" spans="10:11" x14ac:dyDescent="0.3">
      <c r="J362"/>
      <c r="K362"/>
    </row>
    <row r="363" spans="10:11" x14ac:dyDescent="0.3">
      <c r="J363"/>
      <c r="K363"/>
    </row>
    <row r="364" spans="10:11" x14ac:dyDescent="0.3">
      <c r="J364"/>
      <c r="K364"/>
    </row>
    <row r="365" spans="10:11" x14ac:dyDescent="0.3">
      <c r="J365"/>
      <c r="K365"/>
    </row>
    <row r="366" spans="10:11" x14ac:dyDescent="0.3">
      <c r="J366"/>
      <c r="K366"/>
    </row>
    <row r="367" spans="10:11" x14ac:dyDescent="0.3">
      <c r="J367"/>
      <c r="K367"/>
    </row>
    <row r="368" spans="10:11" x14ac:dyDescent="0.3">
      <c r="J368"/>
      <c r="K368"/>
    </row>
    <row r="369" spans="10:11" x14ac:dyDescent="0.3">
      <c r="J369"/>
      <c r="K369"/>
    </row>
    <row r="370" spans="10:11" x14ac:dyDescent="0.3">
      <c r="J370"/>
      <c r="K370"/>
    </row>
    <row r="371" spans="10:11" x14ac:dyDescent="0.3">
      <c r="J371"/>
      <c r="K371"/>
    </row>
    <row r="372" spans="10:11" x14ac:dyDescent="0.3">
      <c r="J372"/>
      <c r="K372"/>
    </row>
    <row r="373" spans="10:11" x14ac:dyDescent="0.3">
      <c r="J373"/>
      <c r="K373"/>
    </row>
    <row r="374" spans="10:11" x14ac:dyDescent="0.3">
      <c r="J374"/>
      <c r="K374"/>
    </row>
    <row r="375" spans="10:11" x14ac:dyDescent="0.3">
      <c r="J375"/>
      <c r="K375"/>
    </row>
    <row r="376" spans="10:11" x14ac:dyDescent="0.3">
      <c r="J376"/>
      <c r="K376"/>
    </row>
    <row r="377" spans="10:11" x14ac:dyDescent="0.3">
      <c r="J377"/>
      <c r="K377"/>
    </row>
    <row r="378" spans="10:11" x14ac:dyDescent="0.3">
      <c r="J378"/>
      <c r="K378"/>
    </row>
    <row r="379" spans="10:11" x14ac:dyDescent="0.3">
      <c r="J379"/>
      <c r="K379"/>
    </row>
    <row r="380" spans="10:11" x14ac:dyDescent="0.3">
      <c r="J380"/>
      <c r="K380"/>
    </row>
    <row r="381" spans="10:11" x14ac:dyDescent="0.3">
      <c r="J381"/>
      <c r="K381"/>
    </row>
    <row r="382" spans="10:11" x14ac:dyDescent="0.3">
      <c r="J382"/>
      <c r="K382"/>
    </row>
    <row r="383" spans="10:11" x14ac:dyDescent="0.3">
      <c r="J383"/>
      <c r="K383"/>
    </row>
    <row r="384" spans="10:11" x14ac:dyDescent="0.3">
      <c r="J384"/>
      <c r="K384"/>
    </row>
    <row r="385" spans="10:11" x14ac:dyDescent="0.3">
      <c r="J385"/>
      <c r="K385"/>
    </row>
    <row r="386" spans="10:11" x14ac:dyDescent="0.3">
      <c r="J386"/>
      <c r="K386"/>
    </row>
    <row r="387" spans="10:11" x14ac:dyDescent="0.3">
      <c r="J387"/>
      <c r="K387"/>
    </row>
    <row r="388" spans="10:11" x14ac:dyDescent="0.3">
      <c r="J388"/>
      <c r="K388"/>
    </row>
    <row r="389" spans="10:11" x14ac:dyDescent="0.3">
      <c r="J389"/>
      <c r="K389"/>
    </row>
    <row r="390" spans="10:11" x14ac:dyDescent="0.3">
      <c r="J390"/>
      <c r="K390"/>
    </row>
    <row r="391" spans="10:11" x14ac:dyDescent="0.3">
      <c r="J391"/>
      <c r="K391"/>
    </row>
    <row r="392" spans="10:11" x14ac:dyDescent="0.3">
      <c r="J392"/>
      <c r="K392"/>
    </row>
    <row r="393" spans="10:11" x14ac:dyDescent="0.3">
      <c r="J393"/>
      <c r="K393"/>
    </row>
    <row r="394" spans="10:11" x14ac:dyDescent="0.3">
      <c r="J394"/>
      <c r="K394"/>
    </row>
    <row r="395" spans="10:11" x14ac:dyDescent="0.3">
      <c r="J395"/>
      <c r="K395"/>
    </row>
    <row r="396" spans="10:11" x14ac:dyDescent="0.3">
      <c r="J396"/>
      <c r="K396"/>
    </row>
    <row r="397" spans="10:11" x14ac:dyDescent="0.3">
      <c r="J397"/>
      <c r="K397"/>
    </row>
    <row r="398" spans="10:11" x14ac:dyDescent="0.3">
      <c r="J398"/>
      <c r="K398"/>
    </row>
    <row r="399" spans="10:11" x14ac:dyDescent="0.3">
      <c r="J399"/>
      <c r="K399"/>
    </row>
    <row r="400" spans="10:11" x14ac:dyDescent="0.3">
      <c r="J400"/>
      <c r="K400"/>
    </row>
    <row r="401" spans="10:11" x14ac:dyDescent="0.3">
      <c r="J401"/>
      <c r="K401"/>
    </row>
    <row r="402" spans="10:11" x14ac:dyDescent="0.3">
      <c r="J402"/>
      <c r="K402"/>
    </row>
    <row r="403" spans="10:11" x14ac:dyDescent="0.3">
      <c r="J403"/>
      <c r="K403"/>
    </row>
    <row r="404" spans="10:11" x14ac:dyDescent="0.3">
      <c r="J404"/>
      <c r="K404"/>
    </row>
    <row r="405" spans="10:11" x14ac:dyDescent="0.3">
      <c r="J405"/>
      <c r="K405"/>
    </row>
    <row r="406" spans="10:11" x14ac:dyDescent="0.3">
      <c r="J406"/>
      <c r="K406"/>
    </row>
    <row r="407" spans="10:11" x14ac:dyDescent="0.3">
      <c r="J407"/>
      <c r="K407"/>
    </row>
    <row r="408" spans="10:11" x14ac:dyDescent="0.3">
      <c r="J408"/>
      <c r="K408"/>
    </row>
    <row r="409" spans="10:11" x14ac:dyDescent="0.3">
      <c r="J409"/>
      <c r="K409"/>
    </row>
    <row r="410" spans="10:11" x14ac:dyDescent="0.3">
      <c r="J410"/>
      <c r="K410"/>
    </row>
    <row r="411" spans="10:11" x14ac:dyDescent="0.3">
      <c r="J411"/>
      <c r="K411"/>
    </row>
    <row r="412" spans="10:11" x14ac:dyDescent="0.3">
      <c r="J412"/>
      <c r="K412"/>
    </row>
    <row r="413" spans="10:11" x14ac:dyDescent="0.3">
      <c r="J413"/>
      <c r="K413"/>
    </row>
    <row r="414" spans="10:11" x14ac:dyDescent="0.3">
      <c r="J414"/>
      <c r="K414"/>
    </row>
    <row r="415" spans="10:11" x14ac:dyDescent="0.3">
      <c r="J415"/>
      <c r="K415"/>
    </row>
    <row r="416" spans="10:11" x14ac:dyDescent="0.3">
      <c r="J416"/>
      <c r="K416"/>
    </row>
    <row r="417" spans="10:11" x14ac:dyDescent="0.3">
      <c r="J417"/>
      <c r="K417"/>
    </row>
    <row r="418" spans="10:11" x14ac:dyDescent="0.3">
      <c r="J418"/>
      <c r="K418"/>
    </row>
    <row r="419" spans="10:11" x14ac:dyDescent="0.3">
      <c r="J419"/>
      <c r="K419"/>
    </row>
    <row r="420" spans="10:11" x14ac:dyDescent="0.3">
      <c r="J420"/>
      <c r="K420"/>
    </row>
    <row r="421" spans="10:11" x14ac:dyDescent="0.3">
      <c r="J421"/>
      <c r="K421"/>
    </row>
    <row r="422" spans="10:11" x14ac:dyDescent="0.3">
      <c r="J422"/>
      <c r="K422"/>
    </row>
    <row r="423" spans="10:11" x14ac:dyDescent="0.3">
      <c r="J423"/>
      <c r="K423"/>
    </row>
    <row r="424" spans="10:11" x14ac:dyDescent="0.3">
      <c r="J424"/>
      <c r="K424"/>
    </row>
    <row r="425" spans="10:11" x14ac:dyDescent="0.3">
      <c r="J425"/>
      <c r="K425"/>
    </row>
    <row r="426" spans="10:11" x14ac:dyDescent="0.3">
      <c r="J426"/>
      <c r="K426"/>
    </row>
    <row r="427" spans="10:11" x14ac:dyDescent="0.3">
      <c r="J427"/>
      <c r="K427"/>
    </row>
    <row r="428" spans="10:11" x14ac:dyDescent="0.3">
      <c r="J428"/>
      <c r="K428"/>
    </row>
    <row r="429" spans="10:11" x14ac:dyDescent="0.3">
      <c r="J429"/>
      <c r="K429"/>
    </row>
    <row r="430" spans="10:11" x14ac:dyDescent="0.3">
      <c r="J430"/>
      <c r="K430"/>
    </row>
    <row r="431" spans="10:11" x14ac:dyDescent="0.3">
      <c r="J431"/>
      <c r="K431"/>
    </row>
    <row r="432" spans="10:11" x14ac:dyDescent="0.3">
      <c r="J432"/>
      <c r="K432"/>
    </row>
    <row r="433" spans="10:11" x14ac:dyDescent="0.3">
      <c r="J433"/>
      <c r="K433"/>
    </row>
    <row r="434" spans="10:11" x14ac:dyDescent="0.3">
      <c r="J434"/>
      <c r="K434"/>
    </row>
    <row r="435" spans="10:11" x14ac:dyDescent="0.3">
      <c r="J435"/>
      <c r="K435"/>
    </row>
    <row r="436" spans="10:11" x14ac:dyDescent="0.3">
      <c r="J436"/>
      <c r="K436"/>
    </row>
    <row r="437" spans="10:11" x14ac:dyDescent="0.3">
      <c r="J437"/>
      <c r="K437"/>
    </row>
    <row r="438" spans="10:11" x14ac:dyDescent="0.3">
      <c r="J438"/>
      <c r="K438"/>
    </row>
    <row r="439" spans="10:11" x14ac:dyDescent="0.3">
      <c r="J439"/>
      <c r="K439"/>
    </row>
    <row r="440" spans="10:11" x14ac:dyDescent="0.3">
      <c r="J440"/>
      <c r="K440"/>
    </row>
    <row r="441" spans="10:11" x14ac:dyDescent="0.3">
      <c r="J441"/>
      <c r="K441"/>
    </row>
    <row r="442" spans="10:11" x14ac:dyDescent="0.3">
      <c r="J442"/>
      <c r="K442"/>
    </row>
    <row r="443" spans="10:11" x14ac:dyDescent="0.3">
      <c r="J443"/>
      <c r="K443"/>
    </row>
    <row r="444" spans="10:11" x14ac:dyDescent="0.3">
      <c r="J444"/>
      <c r="K444"/>
    </row>
    <row r="445" spans="10:11" x14ac:dyDescent="0.3">
      <c r="J445"/>
      <c r="K445"/>
    </row>
    <row r="446" spans="10:11" x14ac:dyDescent="0.3">
      <c r="J446"/>
      <c r="K446"/>
    </row>
    <row r="447" spans="10:11" x14ac:dyDescent="0.3">
      <c r="J447"/>
      <c r="K447"/>
    </row>
    <row r="448" spans="10:11" x14ac:dyDescent="0.3">
      <c r="J448"/>
      <c r="K448"/>
    </row>
    <row r="449" spans="10:11" x14ac:dyDescent="0.3">
      <c r="J449"/>
      <c r="K449"/>
    </row>
    <row r="450" spans="10:11" x14ac:dyDescent="0.3">
      <c r="J450"/>
      <c r="K450"/>
    </row>
    <row r="451" spans="10:11" x14ac:dyDescent="0.3">
      <c r="J451"/>
      <c r="K451"/>
    </row>
    <row r="452" spans="10:11" x14ac:dyDescent="0.3">
      <c r="J452"/>
      <c r="K452"/>
    </row>
    <row r="453" spans="10:11" x14ac:dyDescent="0.3">
      <c r="J453"/>
      <c r="K453"/>
    </row>
    <row r="454" spans="10:11" x14ac:dyDescent="0.3">
      <c r="J454"/>
      <c r="K454"/>
    </row>
    <row r="455" spans="10:11" x14ac:dyDescent="0.3">
      <c r="J455"/>
      <c r="K455"/>
    </row>
    <row r="456" spans="10:11" x14ac:dyDescent="0.3">
      <c r="J456"/>
      <c r="K456"/>
    </row>
    <row r="457" spans="10:11" x14ac:dyDescent="0.3">
      <c r="J457"/>
      <c r="K457"/>
    </row>
    <row r="458" spans="10:11" x14ac:dyDescent="0.3">
      <c r="J458"/>
      <c r="K458"/>
    </row>
    <row r="459" spans="10:11" x14ac:dyDescent="0.3">
      <c r="J459"/>
      <c r="K459"/>
    </row>
    <row r="460" spans="10:11" x14ac:dyDescent="0.3">
      <c r="J460"/>
      <c r="K460"/>
    </row>
    <row r="461" spans="10:11" x14ac:dyDescent="0.3">
      <c r="J461"/>
      <c r="K461"/>
    </row>
    <row r="462" spans="10:11" x14ac:dyDescent="0.3">
      <c r="J462"/>
      <c r="K462"/>
    </row>
    <row r="463" spans="10:11" x14ac:dyDescent="0.3">
      <c r="J463"/>
      <c r="K463"/>
    </row>
    <row r="464" spans="10:11" x14ac:dyDescent="0.3">
      <c r="J464"/>
      <c r="K464"/>
    </row>
    <row r="465" spans="10:11" x14ac:dyDescent="0.3">
      <c r="J465"/>
      <c r="K465"/>
    </row>
    <row r="466" spans="10:11" x14ac:dyDescent="0.3">
      <c r="J466"/>
      <c r="K466"/>
    </row>
    <row r="467" spans="10:11" x14ac:dyDescent="0.3">
      <c r="J467"/>
      <c r="K467"/>
    </row>
    <row r="468" spans="10:11" x14ac:dyDescent="0.3">
      <c r="J468"/>
      <c r="K468"/>
    </row>
    <row r="469" spans="10:11" x14ac:dyDescent="0.3">
      <c r="J469"/>
      <c r="K469"/>
    </row>
    <row r="470" spans="10:11" x14ac:dyDescent="0.3">
      <c r="J470"/>
      <c r="K470"/>
    </row>
    <row r="471" spans="10:11" x14ac:dyDescent="0.3">
      <c r="J471"/>
      <c r="K471"/>
    </row>
    <row r="472" spans="10:11" x14ac:dyDescent="0.3">
      <c r="J472"/>
      <c r="K472"/>
    </row>
    <row r="473" spans="10:11" x14ac:dyDescent="0.3">
      <c r="J473"/>
      <c r="K473"/>
    </row>
    <row r="474" spans="10:11" x14ac:dyDescent="0.3">
      <c r="J474"/>
      <c r="K474"/>
    </row>
    <row r="475" spans="10:11" x14ac:dyDescent="0.3">
      <c r="J475"/>
      <c r="K475"/>
    </row>
    <row r="476" spans="10:11" x14ac:dyDescent="0.3">
      <c r="J476"/>
      <c r="K476"/>
    </row>
    <row r="477" spans="10:11" x14ac:dyDescent="0.3">
      <c r="J477"/>
      <c r="K477"/>
    </row>
    <row r="478" spans="10:11" x14ac:dyDescent="0.3">
      <c r="J478"/>
      <c r="K478"/>
    </row>
    <row r="479" spans="10:11" x14ac:dyDescent="0.3">
      <c r="J479"/>
      <c r="K479"/>
    </row>
    <row r="480" spans="10:11" x14ac:dyDescent="0.3">
      <c r="J480"/>
      <c r="K480"/>
    </row>
    <row r="481" spans="10:11" x14ac:dyDescent="0.3">
      <c r="J481"/>
      <c r="K481"/>
    </row>
    <row r="482" spans="10:11" x14ac:dyDescent="0.3">
      <c r="J482"/>
      <c r="K482"/>
    </row>
    <row r="483" spans="10:11" x14ac:dyDescent="0.3">
      <c r="J483"/>
      <c r="K483"/>
    </row>
    <row r="484" spans="10:11" x14ac:dyDescent="0.3">
      <c r="J484"/>
      <c r="K484"/>
    </row>
    <row r="485" spans="10:11" x14ac:dyDescent="0.3">
      <c r="J485"/>
      <c r="K485"/>
    </row>
    <row r="486" spans="10:11" x14ac:dyDescent="0.3">
      <c r="J486"/>
      <c r="K486"/>
    </row>
    <row r="487" spans="10:11" x14ac:dyDescent="0.3">
      <c r="J487"/>
      <c r="K487"/>
    </row>
    <row r="488" spans="10:11" x14ac:dyDescent="0.3">
      <c r="J488"/>
      <c r="K488"/>
    </row>
    <row r="489" spans="10:11" x14ac:dyDescent="0.3">
      <c r="J489"/>
      <c r="K489"/>
    </row>
    <row r="490" spans="10:11" x14ac:dyDescent="0.3">
      <c r="J490"/>
      <c r="K490"/>
    </row>
    <row r="491" spans="10:11" x14ac:dyDescent="0.3">
      <c r="J491"/>
      <c r="K491"/>
    </row>
    <row r="492" spans="10:11" x14ac:dyDescent="0.3">
      <c r="J492"/>
      <c r="K492"/>
    </row>
    <row r="493" spans="10:11" x14ac:dyDescent="0.3">
      <c r="J493"/>
      <c r="K493"/>
    </row>
    <row r="494" spans="10:11" x14ac:dyDescent="0.3">
      <c r="J494"/>
      <c r="K494"/>
    </row>
    <row r="495" spans="10:11" x14ac:dyDescent="0.3">
      <c r="J495"/>
      <c r="K495"/>
    </row>
    <row r="496" spans="10:11" x14ac:dyDescent="0.3">
      <c r="J496"/>
      <c r="K496"/>
    </row>
    <row r="497" spans="10:11" x14ac:dyDescent="0.3">
      <c r="J497"/>
      <c r="K497"/>
    </row>
    <row r="498" spans="10:11" x14ac:dyDescent="0.3">
      <c r="J498"/>
      <c r="K498"/>
    </row>
    <row r="499" spans="10:11" x14ac:dyDescent="0.3">
      <c r="J499"/>
      <c r="K499"/>
    </row>
    <row r="500" spans="10:11" x14ac:dyDescent="0.3">
      <c r="J500"/>
      <c r="K500"/>
    </row>
    <row r="501" spans="10:11" x14ac:dyDescent="0.3">
      <c r="J501"/>
      <c r="K501"/>
    </row>
    <row r="502" spans="10:11" x14ac:dyDescent="0.3">
      <c r="J502"/>
      <c r="K502"/>
    </row>
    <row r="503" spans="10:11" x14ac:dyDescent="0.3">
      <c r="J503"/>
      <c r="K503"/>
    </row>
    <row r="504" spans="10:11" x14ac:dyDescent="0.3">
      <c r="J504"/>
      <c r="K504"/>
    </row>
    <row r="505" spans="10:11" x14ac:dyDescent="0.3">
      <c r="J505"/>
      <c r="K505"/>
    </row>
    <row r="506" spans="10:11" x14ac:dyDescent="0.3">
      <c r="J506"/>
      <c r="K506"/>
    </row>
    <row r="507" spans="10:11" x14ac:dyDescent="0.3">
      <c r="J507"/>
      <c r="K507"/>
    </row>
    <row r="508" spans="10:11" x14ac:dyDescent="0.3">
      <c r="J508"/>
      <c r="K508"/>
    </row>
    <row r="509" spans="10:11" x14ac:dyDescent="0.3">
      <c r="J509"/>
      <c r="K509"/>
    </row>
    <row r="510" spans="10:11" x14ac:dyDescent="0.3">
      <c r="J510"/>
      <c r="K510"/>
    </row>
    <row r="511" spans="10:11" x14ac:dyDescent="0.3">
      <c r="J511"/>
      <c r="K511"/>
    </row>
    <row r="512" spans="10:11" x14ac:dyDescent="0.3">
      <c r="J512"/>
      <c r="K512"/>
    </row>
    <row r="513" spans="10:11" x14ac:dyDescent="0.3">
      <c r="J513"/>
      <c r="K513"/>
    </row>
    <row r="514" spans="10:11" x14ac:dyDescent="0.3">
      <c r="J514"/>
      <c r="K514"/>
    </row>
    <row r="515" spans="10:11" x14ac:dyDescent="0.3">
      <c r="J515"/>
      <c r="K515"/>
    </row>
    <row r="516" spans="10:11" x14ac:dyDescent="0.3">
      <c r="J516"/>
      <c r="K516"/>
    </row>
    <row r="517" spans="10:11" x14ac:dyDescent="0.3">
      <c r="J517"/>
      <c r="K517"/>
    </row>
    <row r="518" spans="10:11" x14ac:dyDescent="0.3">
      <c r="J518"/>
      <c r="K518"/>
    </row>
    <row r="519" spans="10:11" x14ac:dyDescent="0.3">
      <c r="J519"/>
      <c r="K519"/>
    </row>
    <row r="520" spans="10:11" x14ac:dyDescent="0.3">
      <c r="J520"/>
      <c r="K520"/>
    </row>
    <row r="521" spans="10:11" x14ac:dyDescent="0.3">
      <c r="J521"/>
      <c r="K521"/>
    </row>
    <row r="522" spans="10:11" x14ac:dyDescent="0.3">
      <c r="J522"/>
      <c r="K522"/>
    </row>
    <row r="523" spans="10:11" x14ac:dyDescent="0.3">
      <c r="J523"/>
      <c r="K523"/>
    </row>
    <row r="524" spans="10:11" x14ac:dyDescent="0.3">
      <c r="J524"/>
      <c r="K524"/>
    </row>
    <row r="525" spans="10:11" x14ac:dyDescent="0.3">
      <c r="J525"/>
      <c r="K525"/>
    </row>
    <row r="526" spans="10:11" x14ac:dyDescent="0.3">
      <c r="J526"/>
      <c r="K526"/>
    </row>
    <row r="527" spans="10:11" x14ac:dyDescent="0.3">
      <c r="J527"/>
      <c r="K527"/>
    </row>
    <row r="528" spans="10:11" x14ac:dyDescent="0.3">
      <c r="J528"/>
      <c r="K528"/>
    </row>
    <row r="529" spans="10:11" x14ac:dyDescent="0.3">
      <c r="J529"/>
      <c r="K529"/>
    </row>
    <row r="530" spans="10:11" x14ac:dyDescent="0.3">
      <c r="J530"/>
      <c r="K530"/>
    </row>
    <row r="531" spans="10:11" x14ac:dyDescent="0.3">
      <c r="J531"/>
      <c r="K531"/>
    </row>
    <row r="532" spans="10:11" x14ac:dyDescent="0.3">
      <c r="J532"/>
      <c r="K532"/>
    </row>
    <row r="533" spans="10:11" x14ac:dyDescent="0.3">
      <c r="J533"/>
      <c r="K533"/>
    </row>
    <row r="534" spans="10:11" x14ac:dyDescent="0.3">
      <c r="J534"/>
      <c r="K534"/>
    </row>
    <row r="535" spans="10:11" x14ac:dyDescent="0.3">
      <c r="J535"/>
      <c r="K535"/>
    </row>
    <row r="536" spans="10:11" x14ac:dyDescent="0.3">
      <c r="J536"/>
      <c r="K536"/>
    </row>
    <row r="537" spans="10:11" x14ac:dyDescent="0.3">
      <c r="J537"/>
      <c r="K537"/>
    </row>
    <row r="538" spans="10:11" x14ac:dyDescent="0.3">
      <c r="J538"/>
      <c r="K538"/>
    </row>
    <row r="539" spans="10:11" x14ac:dyDescent="0.3">
      <c r="J539"/>
      <c r="K539"/>
    </row>
    <row r="540" spans="10:11" x14ac:dyDescent="0.3">
      <c r="J540"/>
      <c r="K540"/>
    </row>
    <row r="541" spans="10:11" x14ac:dyDescent="0.3">
      <c r="J541"/>
      <c r="K541"/>
    </row>
    <row r="542" spans="10:11" x14ac:dyDescent="0.3">
      <c r="J542"/>
      <c r="K542"/>
    </row>
    <row r="543" spans="10:11" x14ac:dyDescent="0.3">
      <c r="J543"/>
      <c r="K543"/>
    </row>
    <row r="544" spans="10:11" x14ac:dyDescent="0.3">
      <c r="J544"/>
      <c r="K544"/>
    </row>
    <row r="545" spans="10:11" x14ac:dyDescent="0.3">
      <c r="J545"/>
      <c r="K545"/>
    </row>
    <row r="546" spans="10:11" x14ac:dyDescent="0.3">
      <c r="J546"/>
      <c r="K546"/>
    </row>
    <row r="547" spans="10:11" x14ac:dyDescent="0.3">
      <c r="J547"/>
      <c r="K547"/>
    </row>
    <row r="548" spans="10:11" x14ac:dyDescent="0.3">
      <c r="J548"/>
      <c r="K548"/>
    </row>
    <row r="549" spans="10:11" x14ac:dyDescent="0.3">
      <c r="J549"/>
      <c r="K549"/>
    </row>
    <row r="550" spans="10:11" x14ac:dyDescent="0.3">
      <c r="J550"/>
      <c r="K550"/>
    </row>
    <row r="551" spans="10:11" x14ac:dyDescent="0.3">
      <c r="J551"/>
      <c r="K551"/>
    </row>
    <row r="552" spans="10:11" x14ac:dyDescent="0.3">
      <c r="J552"/>
      <c r="K552"/>
    </row>
    <row r="553" spans="10:11" x14ac:dyDescent="0.3">
      <c r="J553"/>
      <c r="K553"/>
    </row>
    <row r="554" spans="10:11" x14ac:dyDescent="0.3">
      <c r="J554"/>
      <c r="K554"/>
    </row>
    <row r="555" spans="10:11" x14ac:dyDescent="0.3">
      <c r="J555"/>
      <c r="K555"/>
    </row>
    <row r="556" spans="10:11" x14ac:dyDescent="0.3">
      <c r="J556"/>
      <c r="K556"/>
    </row>
    <row r="557" spans="10:11" x14ac:dyDescent="0.3">
      <c r="J557"/>
      <c r="K557"/>
    </row>
    <row r="558" spans="10:11" x14ac:dyDescent="0.3">
      <c r="J558"/>
      <c r="K558"/>
    </row>
    <row r="559" spans="10:11" x14ac:dyDescent="0.3">
      <c r="J559"/>
      <c r="K559"/>
    </row>
    <row r="560" spans="10:11" x14ac:dyDescent="0.3">
      <c r="J560"/>
      <c r="K560"/>
    </row>
    <row r="561" spans="10:11" x14ac:dyDescent="0.3">
      <c r="J561"/>
      <c r="K561"/>
    </row>
    <row r="562" spans="10:11" x14ac:dyDescent="0.3">
      <c r="J562"/>
      <c r="K562"/>
    </row>
    <row r="563" spans="10:11" x14ac:dyDescent="0.3">
      <c r="J563"/>
      <c r="K563"/>
    </row>
    <row r="564" spans="10:11" x14ac:dyDescent="0.3">
      <c r="J564"/>
      <c r="K564"/>
    </row>
    <row r="565" spans="10:11" x14ac:dyDescent="0.3">
      <c r="J565"/>
      <c r="K565"/>
    </row>
    <row r="566" spans="10:11" x14ac:dyDescent="0.3">
      <c r="J566"/>
      <c r="K566"/>
    </row>
    <row r="567" spans="10:11" x14ac:dyDescent="0.3">
      <c r="J567"/>
      <c r="K567"/>
    </row>
    <row r="568" spans="10:11" x14ac:dyDescent="0.3">
      <c r="J568"/>
      <c r="K568"/>
    </row>
    <row r="569" spans="10:11" x14ac:dyDescent="0.3">
      <c r="J569"/>
      <c r="K569"/>
    </row>
    <row r="570" spans="10:11" x14ac:dyDescent="0.3">
      <c r="J570"/>
      <c r="K570"/>
    </row>
    <row r="571" spans="10:11" x14ac:dyDescent="0.3">
      <c r="J571"/>
      <c r="K571"/>
    </row>
    <row r="572" spans="10:11" x14ac:dyDescent="0.3">
      <c r="J572"/>
      <c r="K572"/>
    </row>
    <row r="573" spans="10:11" x14ac:dyDescent="0.3">
      <c r="J573"/>
      <c r="K573"/>
    </row>
    <row r="574" spans="10:11" x14ac:dyDescent="0.3">
      <c r="J574"/>
      <c r="K574"/>
    </row>
    <row r="575" spans="10:11" x14ac:dyDescent="0.3">
      <c r="J575"/>
      <c r="K575"/>
    </row>
    <row r="576" spans="10:11" x14ac:dyDescent="0.3">
      <c r="J576"/>
      <c r="K576"/>
    </row>
    <row r="577" spans="10:11" x14ac:dyDescent="0.3">
      <c r="J577"/>
      <c r="K577"/>
    </row>
    <row r="578" spans="10:11" x14ac:dyDescent="0.3">
      <c r="J578"/>
      <c r="K578"/>
    </row>
    <row r="579" spans="10:11" x14ac:dyDescent="0.3">
      <c r="J579"/>
      <c r="K579"/>
    </row>
    <row r="580" spans="10:11" x14ac:dyDescent="0.3">
      <c r="J580"/>
      <c r="K580"/>
    </row>
    <row r="581" spans="10:11" x14ac:dyDescent="0.3">
      <c r="J581"/>
      <c r="K581"/>
    </row>
    <row r="582" spans="10:11" x14ac:dyDescent="0.3">
      <c r="J582"/>
      <c r="K582"/>
    </row>
    <row r="583" spans="10:11" x14ac:dyDescent="0.3">
      <c r="J583"/>
      <c r="K583"/>
    </row>
    <row r="584" spans="10:11" x14ac:dyDescent="0.3">
      <c r="J584"/>
      <c r="K584"/>
    </row>
    <row r="585" spans="10:11" x14ac:dyDescent="0.3">
      <c r="J585"/>
      <c r="K585"/>
    </row>
    <row r="586" spans="10:11" x14ac:dyDescent="0.3">
      <c r="J586"/>
      <c r="K586"/>
    </row>
    <row r="587" spans="10:11" x14ac:dyDescent="0.3">
      <c r="J587"/>
      <c r="K587"/>
    </row>
    <row r="588" spans="10:11" x14ac:dyDescent="0.3">
      <c r="J588"/>
      <c r="K588"/>
    </row>
    <row r="589" spans="10:11" x14ac:dyDescent="0.3">
      <c r="J589"/>
      <c r="K589"/>
    </row>
    <row r="590" spans="10:11" x14ac:dyDescent="0.3">
      <c r="J590"/>
      <c r="K590"/>
    </row>
    <row r="591" spans="10:11" x14ac:dyDescent="0.3">
      <c r="J591"/>
      <c r="K591"/>
    </row>
    <row r="592" spans="10:11" x14ac:dyDescent="0.3">
      <c r="J592"/>
      <c r="K592"/>
    </row>
    <row r="593" spans="10:11" x14ac:dyDescent="0.3">
      <c r="J593"/>
      <c r="K593"/>
    </row>
    <row r="594" spans="10:11" x14ac:dyDescent="0.3">
      <c r="J594"/>
      <c r="K594"/>
    </row>
    <row r="595" spans="10:11" x14ac:dyDescent="0.3">
      <c r="J595"/>
      <c r="K595"/>
    </row>
    <row r="596" spans="10:11" x14ac:dyDescent="0.3">
      <c r="J596"/>
      <c r="K596"/>
    </row>
    <row r="597" spans="10:11" x14ac:dyDescent="0.3">
      <c r="J597"/>
      <c r="K597"/>
    </row>
    <row r="598" spans="10:11" x14ac:dyDescent="0.3">
      <c r="J598"/>
      <c r="K598"/>
    </row>
    <row r="599" spans="10:11" x14ac:dyDescent="0.3">
      <c r="J599"/>
      <c r="K599"/>
    </row>
    <row r="600" spans="10:11" x14ac:dyDescent="0.3">
      <c r="J600"/>
      <c r="K600"/>
    </row>
    <row r="601" spans="10:11" x14ac:dyDescent="0.3">
      <c r="J601"/>
      <c r="K601"/>
    </row>
    <row r="602" spans="10:11" x14ac:dyDescent="0.3">
      <c r="J602"/>
      <c r="K602"/>
    </row>
    <row r="603" spans="10:11" x14ac:dyDescent="0.3">
      <c r="J603"/>
      <c r="K603"/>
    </row>
    <row r="604" spans="10:11" x14ac:dyDescent="0.3">
      <c r="J604"/>
      <c r="K604"/>
    </row>
    <row r="605" spans="10:11" x14ac:dyDescent="0.3">
      <c r="J605"/>
      <c r="K605"/>
    </row>
    <row r="606" spans="10:11" x14ac:dyDescent="0.3">
      <c r="J606"/>
      <c r="K606"/>
    </row>
    <row r="607" spans="10:11" x14ac:dyDescent="0.3">
      <c r="J607"/>
      <c r="K607"/>
    </row>
    <row r="608" spans="10:11" x14ac:dyDescent="0.3">
      <c r="J608"/>
      <c r="K608"/>
    </row>
    <row r="609" spans="10:11" x14ac:dyDescent="0.3">
      <c r="J609"/>
      <c r="K609"/>
    </row>
    <row r="610" spans="10:11" x14ac:dyDescent="0.3">
      <c r="J610"/>
      <c r="K610"/>
    </row>
    <row r="611" spans="10:11" x14ac:dyDescent="0.3">
      <c r="J611"/>
      <c r="K611"/>
    </row>
    <row r="612" spans="10:11" x14ac:dyDescent="0.3">
      <c r="J612"/>
      <c r="K612"/>
    </row>
    <row r="613" spans="10:11" x14ac:dyDescent="0.3">
      <c r="J613"/>
      <c r="K613"/>
    </row>
    <row r="614" spans="10:11" x14ac:dyDescent="0.3">
      <c r="J614"/>
      <c r="K614"/>
    </row>
    <row r="615" spans="10:11" x14ac:dyDescent="0.3">
      <c r="J615"/>
      <c r="K615"/>
    </row>
    <row r="616" spans="10:11" x14ac:dyDescent="0.3">
      <c r="J616"/>
      <c r="K616"/>
    </row>
    <row r="617" spans="10:11" x14ac:dyDescent="0.3">
      <c r="J617"/>
      <c r="K617"/>
    </row>
    <row r="618" spans="10:11" x14ac:dyDescent="0.3">
      <c r="J618"/>
      <c r="K618"/>
    </row>
    <row r="619" spans="10:11" x14ac:dyDescent="0.3">
      <c r="J619"/>
      <c r="K619"/>
    </row>
    <row r="620" spans="10:11" x14ac:dyDescent="0.3">
      <c r="J620"/>
      <c r="K620"/>
    </row>
    <row r="621" spans="10:11" x14ac:dyDescent="0.3">
      <c r="J621"/>
      <c r="K621"/>
    </row>
    <row r="622" spans="10:11" x14ac:dyDescent="0.3">
      <c r="J622"/>
      <c r="K622"/>
    </row>
    <row r="623" spans="10:11" x14ac:dyDescent="0.3">
      <c r="J623"/>
      <c r="K623"/>
    </row>
    <row r="624" spans="10:11" x14ac:dyDescent="0.3">
      <c r="J624"/>
      <c r="K624"/>
    </row>
    <row r="625" spans="10:11" x14ac:dyDescent="0.3">
      <c r="J625"/>
      <c r="K625"/>
    </row>
    <row r="626" spans="10:11" x14ac:dyDescent="0.3">
      <c r="J626"/>
      <c r="K626"/>
    </row>
    <row r="627" spans="10:11" x14ac:dyDescent="0.3">
      <c r="J627"/>
      <c r="K627"/>
    </row>
    <row r="628" spans="10:11" x14ac:dyDescent="0.3">
      <c r="J628"/>
      <c r="K628"/>
    </row>
    <row r="629" spans="10:11" x14ac:dyDescent="0.3">
      <c r="J629"/>
      <c r="K629"/>
    </row>
    <row r="630" spans="10:11" x14ac:dyDescent="0.3">
      <c r="J630"/>
      <c r="K630"/>
    </row>
    <row r="631" spans="10:11" x14ac:dyDescent="0.3">
      <c r="J631"/>
      <c r="K631"/>
    </row>
    <row r="632" spans="10:11" x14ac:dyDescent="0.3">
      <c r="J632"/>
      <c r="K632"/>
    </row>
    <row r="633" spans="10:11" x14ac:dyDescent="0.3">
      <c r="J633"/>
      <c r="K633"/>
    </row>
    <row r="634" spans="10:11" x14ac:dyDescent="0.3">
      <c r="J634"/>
      <c r="K634"/>
    </row>
    <row r="635" spans="10:11" x14ac:dyDescent="0.3">
      <c r="J635"/>
      <c r="K635"/>
    </row>
    <row r="636" spans="10:11" x14ac:dyDescent="0.3">
      <c r="J636"/>
      <c r="K636"/>
    </row>
    <row r="637" spans="10:11" x14ac:dyDescent="0.3">
      <c r="J637"/>
      <c r="K637"/>
    </row>
    <row r="638" spans="10:11" x14ac:dyDescent="0.3">
      <c r="J638"/>
      <c r="K638"/>
    </row>
    <row r="639" spans="10:11" x14ac:dyDescent="0.3">
      <c r="J639"/>
      <c r="K639"/>
    </row>
    <row r="640" spans="10:11" x14ac:dyDescent="0.3">
      <c r="J640"/>
      <c r="K640"/>
    </row>
    <row r="641" spans="10:11" x14ac:dyDescent="0.3">
      <c r="J641"/>
      <c r="K641"/>
    </row>
    <row r="642" spans="10:11" x14ac:dyDescent="0.3">
      <c r="J642"/>
      <c r="K642"/>
    </row>
    <row r="643" spans="10:11" x14ac:dyDescent="0.3">
      <c r="J643"/>
      <c r="K643"/>
    </row>
    <row r="644" spans="10:11" x14ac:dyDescent="0.3">
      <c r="J644"/>
      <c r="K644"/>
    </row>
    <row r="645" spans="10:11" x14ac:dyDescent="0.3">
      <c r="J645"/>
      <c r="K645"/>
    </row>
    <row r="646" spans="10:11" x14ac:dyDescent="0.3">
      <c r="J646"/>
      <c r="K646"/>
    </row>
    <row r="647" spans="10:11" x14ac:dyDescent="0.3">
      <c r="J647"/>
      <c r="K647"/>
    </row>
    <row r="648" spans="10:11" x14ac:dyDescent="0.3">
      <c r="J648"/>
      <c r="K648"/>
    </row>
    <row r="649" spans="10:11" x14ac:dyDescent="0.3">
      <c r="J649"/>
      <c r="K649"/>
    </row>
    <row r="650" spans="10:11" x14ac:dyDescent="0.3">
      <c r="J650"/>
      <c r="K650"/>
    </row>
    <row r="651" spans="10:11" x14ac:dyDescent="0.3">
      <c r="J651"/>
      <c r="K651"/>
    </row>
    <row r="652" spans="10:11" x14ac:dyDescent="0.3">
      <c r="J652"/>
      <c r="K652"/>
    </row>
    <row r="653" spans="10:11" x14ac:dyDescent="0.3">
      <c r="J653"/>
      <c r="K653"/>
    </row>
    <row r="654" spans="10:11" x14ac:dyDescent="0.3">
      <c r="J654"/>
      <c r="K654"/>
    </row>
    <row r="655" spans="10:11" x14ac:dyDescent="0.3">
      <c r="J655"/>
      <c r="K655"/>
    </row>
    <row r="656" spans="10:11" x14ac:dyDescent="0.3">
      <c r="J656"/>
      <c r="K656"/>
    </row>
    <row r="657" spans="10:11" x14ac:dyDescent="0.3">
      <c r="J657"/>
      <c r="K657"/>
    </row>
    <row r="658" spans="10:11" x14ac:dyDescent="0.3">
      <c r="J658"/>
      <c r="K658"/>
    </row>
    <row r="659" spans="10:11" x14ac:dyDescent="0.3">
      <c r="J659"/>
      <c r="K659"/>
    </row>
    <row r="660" spans="10:11" x14ac:dyDescent="0.3">
      <c r="J660"/>
      <c r="K660"/>
    </row>
    <row r="661" spans="10:11" x14ac:dyDescent="0.3">
      <c r="J661"/>
      <c r="K661"/>
    </row>
    <row r="662" spans="10:11" x14ac:dyDescent="0.3">
      <c r="J662"/>
      <c r="K662"/>
    </row>
    <row r="663" spans="10:11" x14ac:dyDescent="0.3">
      <c r="J663"/>
      <c r="K663"/>
    </row>
    <row r="664" spans="10:11" x14ac:dyDescent="0.3">
      <c r="J664"/>
      <c r="K664"/>
    </row>
    <row r="665" spans="10:11" x14ac:dyDescent="0.3">
      <c r="J665"/>
      <c r="K665"/>
    </row>
    <row r="666" spans="10:11" x14ac:dyDescent="0.3">
      <c r="J666"/>
      <c r="K666"/>
    </row>
    <row r="667" spans="10:11" x14ac:dyDescent="0.3">
      <c r="J667"/>
      <c r="K667"/>
    </row>
    <row r="668" spans="10:11" x14ac:dyDescent="0.3">
      <c r="J668"/>
      <c r="K668"/>
    </row>
    <row r="669" spans="10:11" x14ac:dyDescent="0.3">
      <c r="J669"/>
      <c r="K669"/>
    </row>
    <row r="670" spans="10:11" x14ac:dyDescent="0.3">
      <c r="J670"/>
      <c r="K670"/>
    </row>
    <row r="671" spans="10:11" x14ac:dyDescent="0.3">
      <c r="J671"/>
      <c r="K671"/>
    </row>
    <row r="672" spans="10:11" x14ac:dyDescent="0.3">
      <c r="J672"/>
      <c r="K672"/>
    </row>
    <row r="673" spans="10:11" x14ac:dyDescent="0.3">
      <c r="J673"/>
      <c r="K673"/>
    </row>
    <row r="674" spans="10:11" x14ac:dyDescent="0.3">
      <c r="J674"/>
      <c r="K674"/>
    </row>
    <row r="675" spans="10:11" x14ac:dyDescent="0.3">
      <c r="J675"/>
      <c r="K675"/>
    </row>
    <row r="676" spans="10:11" x14ac:dyDescent="0.3">
      <c r="J676"/>
      <c r="K676"/>
    </row>
    <row r="677" spans="10:11" x14ac:dyDescent="0.3">
      <c r="J677"/>
      <c r="K677"/>
    </row>
    <row r="678" spans="10:11" x14ac:dyDescent="0.3">
      <c r="J678"/>
      <c r="K678"/>
    </row>
    <row r="679" spans="10:11" x14ac:dyDescent="0.3">
      <c r="J679"/>
      <c r="K679"/>
    </row>
    <row r="680" spans="10:11" x14ac:dyDescent="0.3">
      <c r="J680"/>
      <c r="K680"/>
    </row>
    <row r="681" spans="10:11" x14ac:dyDescent="0.3">
      <c r="J681"/>
      <c r="K681"/>
    </row>
    <row r="682" spans="10:11" x14ac:dyDescent="0.3">
      <c r="J682"/>
      <c r="K682"/>
    </row>
    <row r="683" spans="10:11" x14ac:dyDescent="0.3">
      <c r="J683"/>
      <c r="K683"/>
    </row>
    <row r="684" spans="10:11" x14ac:dyDescent="0.3">
      <c r="J684"/>
      <c r="K684"/>
    </row>
    <row r="685" spans="10:11" x14ac:dyDescent="0.3">
      <c r="J685"/>
      <c r="K685"/>
    </row>
    <row r="686" spans="10:11" x14ac:dyDescent="0.3">
      <c r="J686"/>
      <c r="K686"/>
    </row>
    <row r="687" spans="10:11" x14ac:dyDescent="0.3">
      <c r="J687"/>
      <c r="K687"/>
    </row>
    <row r="688" spans="10:11" x14ac:dyDescent="0.3">
      <c r="J688"/>
      <c r="K688"/>
    </row>
    <row r="689" spans="10:11" x14ac:dyDescent="0.3">
      <c r="J689"/>
      <c r="K689"/>
    </row>
    <row r="690" spans="10:11" x14ac:dyDescent="0.3">
      <c r="J690"/>
      <c r="K690"/>
    </row>
    <row r="691" spans="10:11" x14ac:dyDescent="0.3">
      <c r="J691"/>
      <c r="K691"/>
    </row>
    <row r="692" spans="10:11" x14ac:dyDescent="0.3">
      <c r="J692"/>
      <c r="K692"/>
    </row>
    <row r="693" spans="10:11" x14ac:dyDescent="0.3">
      <c r="J693"/>
      <c r="K693"/>
    </row>
    <row r="694" spans="10:11" x14ac:dyDescent="0.3">
      <c r="J694"/>
      <c r="K694"/>
    </row>
    <row r="695" spans="10:11" x14ac:dyDescent="0.3">
      <c r="J695"/>
      <c r="K695"/>
    </row>
    <row r="696" spans="10:11" x14ac:dyDescent="0.3">
      <c r="J696"/>
      <c r="K696"/>
    </row>
    <row r="697" spans="10:11" x14ac:dyDescent="0.3">
      <c r="J697"/>
      <c r="K697"/>
    </row>
    <row r="698" spans="10:11" x14ac:dyDescent="0.3">
      <c r="J698"/>
      <c r="K698"/>
    </row>
    <row r="699" spans="10:11" x14ac:dyDescent="0.3">
      <c r="J699"/>
      <c r="K699"/>
    </row>
    <row r="700" spans="10:11" x14ac:dyDescent="0.3">
      <c r="J700"/>
      <c r="K700"/>
    </row>
    <row r="701" spans="10:11" x14ac:dyDescent="0.3">
      <c r="J701"/>
      <c r="K701"/>
    </row>
    <row r="702" spans="10:11" x14ac:dyDescent="0.3">
      <c r="J702"/>
      <c r="K702"/>
    </row>
    <row r="703" spans="10:11" x14ac:dyDescent="0.3">
      <c r="J703"/>
      <c r="K703"/>
    </row>
    <row r="704" spans="10:11" x14ac:dyDescent="0.3">
      <c r="J704"/>
      <c r="K704"/>
    </row>
    <row r="705" spans="10:11" x14ac:dyDescent="0.3">
      <c r="J705"/>
      <c r="K705"/>
    </row>
    <row r="706" spans="10:11" x14ac:dyDescent="0.3">
      <c r="J706"/>
      <c r="K706"/>
    </row>
    <row r="707" spans="10:11" x14ac:dyDescent="0.3">
      <c r="J707"/>
      <c r="K707"/>
    </row>
    <row r="708" spans="10:11" x14ac:dyDescent="0.3">
      <c r="J708"/>
      <c r="K708"/>
    </row>
    <row r="709" spans="10:11" x14ac:dyDescent="0.3">
      <c r="J709"/>
      <c r="K709"/>
    </row>
    <row r="710" spans="10:11" x14ac:dyDescent="0.3">
      <c r="J710"/>
      <c r="K710"/>
    </row>
    <row r="711" spans="10:11" x14ac:dyDescent="0.3">
      <c r="J711"/>
      <c r="K711"/>
    </row>
    <row r="712" spans="10:11" x14ac:dyDescent="0.3">
      <c r="J712"/>
      <c r="K712"/>
    </row>
    <row r="713" spans="10:11" x14ac:dyDescent="0.3">
      <c r="J713"/>
      <c r="K713"/>
    </row>
    <row r="714" spans="10:11" x14ac:dyDescent="0.3">
      <c r="J714"/>
      <c r="K714"/>
    </row>
    <row r="715" spans="10:11" x14ac:dyDescent="0.3">
      <c r="J715"/>
      <c r="K715"/>
    </row>
    <row r="716" spans="10:11" x14ac:dyDescent="0.3">
      <c r="J716"/>
      <c r="K716"/>
    </row>
    <row r="717" spans="10:11" x14ac:dyDescent="0.3">
      <c r="J717"/>
      <c r="K717"/>
    </row>
    <row r="718" spans="10:11" x14ac:dyDescent="0.3">
      <c r="J718"/>
      <c r="K718"/>
    </row>
    <row r="719" spans="10:11" x14ac:dyDescent="0.3">
      <c r="J719"/>
      <c r="K719"/>
    </row>
    <row r="720" spans="10:11" x14ac:dyDescent="0.3">
      <c r="J720"/>
      <c r="K720"/>
    </row>
    <row r="721" spans="10:11" x14ac:dyDescent="0.3">
      <c r="J721"/>
      <c r="K721"/>
    </row>
    <row r="722" spans="10:11" x14ac:dyDescent="0.3">
      <c r="J722"/>
      <c r="K722"/>
    </row>
    <row r="723" spans="10:11" x14ac:dyDescent="0.3">
      <c r="J723"/>
      <c r="K723"/>
    </row>
    <row r="724" spans="10:11" x14ac:dyDescent="0.3">
      <c r="J724"/>
      <c r="K724"/>
    </row>
    <row r="725" spans="10:11" x14ac:dyDescent="0.3">
      <c r="J725"/>
      <c r="K725"/>
    </row>
    <row r="726" spans="10:11" x14ac:dyDescent="0.3">
      <c r="J726"/>
      <c r="K726"/>
    </row>
    <row r="727" spans="10:11" x14ac:dyDescent="0.3">
      <c r="J727"/>
      <c r="K727"/>
    </row>
    <row r="728" spans="10:11" x14ac:dyDescent="0.3">
      <c r="J728"/>
      <c r="K728"/>
    </row>
    <row r="729" spans="10:11" x14ac:dyDescent="0.3">
      <c r="J729"/>
      <c r="K729"/>
    </row>
    <row r="730" spans="10:11" x14ac:dyDescent="0.3">
      <c r="J730"/>
      <c r="K730"/>
    </row>
    <row r="731" spans="10:11" x14ac:dyDescent="0.3">
      <c r="J731"/>
      <c r="K731"/>
    </row>
    <row r="732" spans="10:11" x14ac:dyDescent="0.3">
      <c r="J732"/>
      <c r="K732"/>
    </row>
    <row r="733" spans="10:11" x14ac:dyDescent="0.3">
      <c r="J733"/>
      <c r="K733"/>
    </row>
    <row r="734" spans="10:11" x14ac:dyDescent="0.3">
      <c r="J734"/>
      <c r="K734"/>
    </row>
    <row r="735" spans="10:11" x14ac:dyDescent="0.3">
      <c r="J735"/>
      <c r="K735"/>
    </row>
    <row r="736" spans="10:11" x14ac:dyDescent="0.3">
      <c r="J736"/>
      <c r="K736"/>
    </row>
    <row r="737" spans="10:11" x14ac:dyDescent="0.3">
      <c r="J737"/>
      <c r="K737"/>
    </row>
    <row r="738" spans="10:11" x14ac:dyDescent="0.3">
      <c r="J738"/>
      <c r="K738"/>
    </row>
    <row r="739" spans="10:11" x14ac:dyDescent="0.3">
      <c r="J739"/>
      <c r="K739"/>
    </row>
    <row r="740" spans="10:11" x14ac:dyDescent="0.3">
      <c r="J740"/>
      <c r="K740"/>
    </row>
    <row r="741" spans="10:11" x14ac:dyDescent="0.3">
      <c r="J741"/>
      <c r="K741"/>
    </row>
    <row r="742" spans="10:11" x14ac:dyDescent="0.3">
      <c r="J742"/>
      <c r="K742"/>
    </row>
    <row r="743" spans="10:11" x14ac:dyDescent="0.3">
      <c r="J743"/>
      <c r="K743"/>
    </row>
    <row r="744" spans="10:11" x14ac:dyDescent="0.3">
      <c r="J744"/>
      <c r="K744"/>
    </row>
    <row r="745" spans="10:11" x14ac:dyDescent="0.3">
      <c r="J745"/>
      <c r="K745"/>
    </row>
    <row r="746" spans="10:11" x14ac:dyDescent="0.3">
      <c r="J746"/>
      <c r="K746"/>
    </row>
    <row r="747" spans="10:11" x14ac:dyDescent="0.3">
      <c r="J747"/>
      <c r="K747"/>
    </row>
    <row r="748" spans="10:11" x14ac:dyDescent="0.3">
      <c r="J748"/>
      <c r="K748"/>
    </row>
    <row r="749" spans="10:11" x14ac:dyDescent="0.3">
      <c r="J749"/>
      <c r="K749"/>
    </row>
    <row r="750" spans="10:11" x14ac:dyDescent="0.3">
      <c r="J750"/>
      <c r="K750"/>
    </row>
    <row r="751" spans="10:11" x14ac:dyDescent="0.3">
      <c r="J751"/>
      <c r="K751"/>
    </row>
    <row r="752" spans="10:11" x14ac:dyDescent="0.3">
      <c r="J752"/>
      <c r="K752"/>
    </row>
    <row r="753" spans="10:11" x14ac:dyDescent="0.3">
      <c r="J753"/>
      <c r="K753"/>
    </row>
    <row r="754" spans="10:11" x14ac:dyDescent="0.3">
      <c r="J754"/>
      <c r="K754"/>
    </row>
    <row r="755" spans="10:11" x14ac:dyDescent="0.3">
      <c r="J755"/>
      <c r="K755"/>
    </row>
    <row r="756" spans="10:11" x14ac:dyDescent="0.3">
      <c r="J756"/>
      <c r="K756"/>
    </row>
    <row r="757" spans="10:11" x14ac:dyDescent="0.3">
      <c r="J757"/>
      <c r="K757"/>
    </row>
    <row r="758" spans="10:11" x14ac:dyDescent="0.3">
      <c r="J758"/>
      <c r="K758"/>
    </row>
    <row r="759" spans="10:11" x14ac:dyDescent="0.3">
      <c r="J759"/>
      <c r="K759"/>
    </row>
    <row r="760" spans="10:11" x14ac:dyDescent="0.3">
      <c r="J760"/>
      <c r="K760"/>
    </row>
    <row r="761" spans="10:11" x14ac:dyDescent="0.3">
      <c r="J761"/>
      <c r="K761"/>
    </row>
    <row r="762" spans="10:11" x14ac:dyDescent="0.3">
      <c r="J762"/>
      <c r="K762"/>
    </row>
    <row r="763" spans="10:11" x14ac:dyDescent="0.3">
      <c r="J763"/>
      <c r="K763"/>
    </row>
    <row r="764" spans="10:11" x14ac:dyDescent="0.3">
      <c r="J764"/>
      <c r="K764"/>
    </row>
    <row r="765" spans="10:11" x14ac:dyDescent="0.3">
      <c r="J765"/>
      <c r="K765"/>
    </row>
    <row r="766" spans="10:11" x14ac:dyDescent="0.3">
      <c r="J766"/>
      <c r="K766"/>
    </row>
    <row r="767" spans="10:11" x14ac:dyDescent="0.3">
      <c r="J767"/>
      <c r="K767"/>
    </row>
    <row r="768" spans="10:11" x14ac:dyDescent="0.3">
      <c r="J768"/>
      <c r="K768"/>
    </row>
    <row r="769" spans="10:11" x14ac:dyDescent="0.3">
      <c r="J769"/>
      <c r="K769"/>
    </row>
    <row r="770" spans="10:11" x14ac:dyDescent="0.3">
      <c r="J770"/>
      <c r="K770"/>
    </row>
    <row r="771" spans="10:11" x14ac:dyDescent="0.3">
      <c r="J771"/>
      <c r="K771"/>
    </row>
    <row r="772" spans="10:11" x14ac:dyDescent="0.3">
      <c r="J772"/>
      <c r="K772"/>
    </row>
    <row r="773" spans="10:11" x14ac:dyDescent="0.3">
      <c r="J773"/>
      <c r="K773"/>
    </row>
    <row r="774" spans="10:11" x14ac:dyDescent="0.3">
      <c r="J774"/>
      <c r="K774"/>
    </row>
    <row r="775" spans="10:11" x14ac:dyDescent="0.3">
      <c r="J775"/>
      <c r="K775"/>
    </row>
    <row r="776" spans="10:11" x14ac:dyDescent="0.3">
      <c r="J776"/>
      <c r="K776"/>
    </row>
    <row r="777" spans="10:11" x14ac:dyDescent="0.3">
      <c r="J777"/>
      <c r="K777"/>
    </row>
    <row r="778" spans="10:11" x14ac:dyDescent="0.3">
      <c r="J778"/>
      <c r="K778"/>
    </row>
    <row r="779" spans="10:11" x14ac:dyDescent="0.3">
      <c r="J779"/>
      <c r="K779"/>
    </row>
    <row r="780" spans="10:11" x14ac:dyDescent="0.3">
      <c r="J780"/>
      <c r="K780"/>
    </row>
    <row r="781" spans="10:11" x14ac:dyDescent="0.3">
      <c r="J781"/>
      <c r="K781"/>
    </row>
    <row r="782" spans="10:11" x14ac:dyDescent="0.3">
      <c r="J782"/>
      <c r="K782"/>
    </row>
    <row r="783" spans="10:11" x14ac:dyDescent="0.3">
      <c r="J783"/>
      <c r="K783"/>
    </row>
    <row r="784" spans="10:11" x14ac:dyDescent="0.3">
      <c r="J784"/>
      <c r="K784"/>
    </row>
    <row r="785" spans="10:11" x14ac:dyDescent="0.3">
      <c r="J785"/>
      <c r="K785"/>
    </row>
    <row r="786" spans="10:11" x14ac:dyDescent="0.3">
      <c r="J786"/>
      <c r="K786"/>
    </row>
    <row r="787" spans="10:11" x14ac:dyDescent="0.3">
      <c r="J787"/>
      <c r="K787"/>
    </row>
    <row r="788" spans="10:11" x14ac:dyDescent="0.3">
      <c r="J788"/>
      <c r="K788"/>
    </row>
    <row r="789" spans="10:11" x14ac:dyDescent="0.3">
      <c r="J789"/>
      <c r="K789"/>
    </row>
    <row r="790" spans="10:11" x14ac:dyDescent="0.3">
      <c r="J790"/>
      <c r="K790"/>
    </row>
    <row r="791" spans="10:11" x14ac:dyDescent="0.3">
      <c r="J791"/>
      <c r="K791"/>
    </row>
    <row r="792" spans="10:11" x14ac:dyDescent="0.3">
      <c r="J792"/>
      <c r="K792"/>
    </row>
    <row r="793" spans="10:11" x14ac:dyDescent="0.3">
      <c r="J793"/>
      <c r="K793"/>
    </row>
    <row r="794" spans="10:11" x14ac:dyDescent="0.3">
      <c r="J794"/>
      <c r="K794"/>
    </row>
    <row r="795" spans="10:11" x14ac:dyDescent="0.3">
      <c r="J795"/>
      <c r="K795"/>
    </row>
    <row r="796" spans="10:11" x14ac:dyDescent="0.3">
      <c r="J796"/>
      <c r="K796"/>
    </row>
    <row r="797" spans="10:11" x14ac:dyDescent="0.3">
      <c r="J797"/>
      <c r="K797"/>
    </row>
    <row r="798" spans="10:11" x14ac:dyDescent="0.3">
      <c r="J798"/>
      <c r="K798"/>
    </row>
    <row r="799" spans="10:11" x14ac:dyDescent="0.3">
      <c r="J799"/>
      <c r="K799"/>
    </row>
    <row r="800" spans="10:11" x14ac:dyDescent="0.3">
      <c r="J800"/>
      <c r="K800"/>
    </row>
    <row r="801" spans="10:11" x14ac:dyDescent="0.3">
      <c r="J801"/>
      <c r="K801"/>
    </row>
    <row r="802" spans="10:11" x14ac:dyDescent="0.3">
      <c r="J802"/>
      <c r="K802"/>
    </row>
    <row r="803" spans="10:11" x14ac:dyDescent="0.3">
      <c r="J803"/>
      <c r="K803"/>
    </row>
    <row r="804" spans="10:11" x14ac:dyDescent="0.3">
      <c r="J804"/>
      <c r="K804"/>
    </row>
    <row r="805" spans="10:11" x14ac:dyDescent="0.3">
      <c r="J805"/>
      <c r="K805"/>
    </row>
    <row r="806" spans="10:11" x14ac:dyDescent="0.3">
      <c r="J806"/>
      <c r="K806"/>
    </row>
    <row r="807" spans="10:11" x14ac:dyDescent="0.3">
      <c r="J807"/>
      <c r="K807"/>
    </row>
    <row r="808" spans="10:11" x14ac:dyDescent="0.3">
      <c r="J808"/>
      <c r="K808"/>
    </row>
    <row r="809" spans="10:11" x14ac:dyDescent="0.3">
      <c r="J809"/>
      <c r="K809"/>
    </row>
    <row r="810" spans="10:11" x14ac:dyDescent="0.3">
      <c r="J810"/>
      <c r="K810"/>
    </row>
    <row r="811" spans="10:11" x14ac:dyDescent="0.3">
      <c r="J811"/>
      <c r="K811"/>
    </row>
    <row r="812" spans="10:11" x14ac:dyDescent="0.3">
      <c r="J812"/>
      <c r="K812"/>
    </row>
    <row r="813" spans="10:11" x14ac:dyDescent="0.3">
      <c r="J813"/>
      <c r="K813"/>
    </row>
    <row r="814" spans="10:11" x14ac:dyDescent="0.3">
      <c r="J814"/>
      <c r="K814"/>
    </row>
    <row r="815" spans="10:11" x14ac:dyDescent="0.3">
      <c r="J815"/>
      <c r="K815"/>
    </row>
    <row r="816" spans="10:11" x14ac:dyDescent="0.3">
      <c r="J816"/>
      <c r="K816"/>
    </row>
    <row r="817" spans="10:11" x14ac:dyDescent="0.3">
      <c r="J817"/>
      <c r="K817"/>
    </row>
    <row r="818" spans="10:11" x14ac:dyDescent="0.3">
      <c r="J818"/>
      <c r="K818"/>
    </row>
    <row r="819" spans="10:11" x14ac:dyDescent="0.3">
      <c r="J819"/>
      <c r="K819"/>
    </row>
    <row r="820" spans="10:11" x14ac:dyDescent="0.3">
      <c r="J820"/>
      <c r="K820"/>
    </row>
    <row r="821" spans="10:11" x14ac:dyDescent="0.3">
      <c r="J821"/>
      <c r="K821"/>
    </row>
    <row r="822" spans="10:11" x14ac:dyDescent="0.3">
      <c r="J822"/>
      <c r="K822"/>
    </row>
    <row r="823" spans="10:11" x14ac:dyDescent="0.3">
      <c r="J823"/>
      <c r="K823"/>
    </row>
    <row r="824" spans="10:11" x14ac:dyDescent="0.3">
      <c r="J824"/>
      <c r="K824"/>
    </row>
    <row r="825" spans="10:11" x14ac:dyDescent="0.3">
      <c r="J825"/>
      <c r="K825"/>
    </row>
    <row r="826" spans="10:11" x14ac:dyDescent="0.3">
      <c r="J826"/>
      <c r="K826"/>
    </row>
    <row r="827" spans="10:11" x14ac:dyDescent="0.3">
      <c r="J827"/>
      <c r="K827"/>
    </row>
    <row r="828" spans="10:11" x14ac:dyDescent="0.3">
      <c r="J828"/>
      <c r="K828"/>
    </row>
    <row r="829" spans="10:11" x14ac:dyDescent="0.3">
      <c r="J829"/>
      <c r="K829"/>
    </row>
    <row r="830" spans="10:11" x14ac:dyDescent="0.3">
      <c r="J830"/>
      <c r="K830"/>
    </row>
    <row r="831" spans="10:11" x14ac:dyDescent="0.3">
      <c r="J831"/>
      <c r="K831"/>
    </row>
    <row r="832" spans="10:11" x14ac:dyDescent="0.3">
      <c r="J832"/>
      <c r="K832"/>
    </row>
    <row r="833" spans="10:11" x14ac:dyDescent="0.3">
      <c r="J833"/>
      <c r="K833"/>
    </row>
    <row r="834" spans="10:11" x14ac:dyDescent="0.3">
      <c r="J834"/>
      <c r="K834"/>
    </row>
    <row r="835" spans="10:11" x14ac:dyDescent="0.3">
      <c r="J835"/>
      <c r="K835"/>
    </row>
    <row r="836" spans="10:11" x14ac:dyDescent="0.3">
      <c r="J836"/>
      <c r="K836"/>
    </row>
    <row r="837" spans="10:11" x14ac:dyDescent="0.3">
      <c r="J837"/>
      <c r="K837"/>
    </row>
    <row r="838" spans="10:11" x14ac:dyDescent="0.3">
      <c r="J838"/>
      <c r="K838"/>
    </row>
    <row r="839" spans="10:11" x14ac:dyDescent="0.3">
      <c r="J839"/>
      <c r="K839"/>
    </row>
    <row r="840" spans="10:11" x14ac:dyDescent="0.3">
      <c r="J840"/>
      <c r="K840"/>
    </row>
    <row r="841" spans="10:11" x14ac:dyDescent="0.3">
      <c r="J841"/>
      <c r="K841"/>
    </row>
    <row r="842" spans="10:11" x14ac:dyDescent="0.3">
      <c r="J842"/>
      <c r="K842"/>
    </row>
    <row r="843" spans="10:11" x14ac:dyDescent="0.3">
      <c r="J843"/>
      <c r="K843"/>
    </row>
    <row r="844" spans="10:11" x14ac:dyDescent="0.3">
      <c r="J844"/>
      <c r="K844"/>
    </row>
    <row r="845" spans="10:11" x14ac:dyDescent="0.3">
      <c r="J845"/>
      <c r="K845"/>
    </row>
    <row r="846" spans="10:11" x14ac:dyDescent="0.3">
      <c r="J846"/>
      <c r="K846"/>
    </row>
    <row r="847" spans="10:11" x14ac:dyDescent="0.3">
      <c r="J847"/>
      <c r="K847"/>
    </row>
    <row r="848" spans="10:11" x14ac:dyDescent="0.3">
      <c r="J848"/>
      <c r="K848"/>
    </row>
    <row r="849" spans="10:11" x14ac:dyDescent="0.3">
      <c r="J849"/>
      <c r="K849"/>
    </row>
    <row r="850" spans="10:11" x14ac:dyDescent="0.3">
      <c r="J850"/>
      <c r="K850"/>
    </row>
    <row r="851" spans="10:11" x14ac:dyDescent="0.3">
      <c r="J851"/>
      <c r="K851"/>
    </row>
    <row r="852" spans="10:11" x14ac:dyDescent="0.3">
      <c r="J852"/>
      <c r="K852"/>
    </row>
    <row r="853" spans="10:11" x14ac:dyDescent="0.3">
      <c r="J853"/>
      <c r="K853"/>
    </row>
    <row r="854" spans="10:11" x14ac:dyDescent="0.3">
      <c r="J854"/>
      <c r="K854"/>
    </row>
    <row r="855" spans="10:11" x14ac:dyDescent="0.3">
      <c r="J855"/>
      <c r="K855"/>
    </row>
    <row r="856" spans="10:11" x14ac:dyDescent="0.3">
      <c r="J856"/>
      <c r="K856"/>
    </row>
    <row r="857" spans="10:11" x14ac:dyDescent="0.3">
      <c r="J857"/>
      <c r="K857"/>
    </row>
    <row r="858" spans="10:11" x14ac:dyDescent="0.3">
      <c r="J858"/>
      <c r="K858"/>
    </row>
    <row r="859" spans="10:11" x14ac:dyDescent="0.3">
      <c r="J859"/>
      <c r="K859"/>
    </row>
    <row r="860" spans="10:11" x14ac:dyDescent="0.3">
      <c r="J860"/>
      <c r="K860"/>
    </row>
    <row r="861" spans="10:11" x14ac:dyDescent="0.3">
      <c r="J861"/>
      <c r="K861"/>
    </row>
    <row r="862" spans="10:11" x14ac:dyDescent="0.3">
      <c r="J862"/>
      <c r="K862"/>
    </row>
    <row r="863" spans="10:11" x14ac:dyDescent="0.3">
      <c r="J863"/>
      <c r="K863"/>
    </row>
    <row r="864" spans="10:11" x14ac:dyDescent="0.3">
      <c r="J864"/>
      <c r="K864"/>
    </row>
    <row r="865" spans="10:11" x14ac:dyDescent="0.3">
      <c r="J865"/>
      <c r="K865"/>
    </row>
    <row r="866" spans="10:11" x14ac:dyDescent="0.3">
      <c r="J866"/>
      <c r="K866"/>
    </row>
    <row r="867" spans="10:11" x14ac:dyDescent="0.3">
      <c r="J867"/>
      <c r="K867"/>
    </row>
    <row r="868" spans="10:11" x14ac:dyDescent="0.3">
      <c r="J868"/>
      <c r="K868"/>
    </row>
    <row r="869" spans="10:11" x14ac:dyDescent="0.3">
      <c r="J869"/>
      <c r="K869"/>
    </row>
    <row r="870" spans="10:11" x14ac:dyDescent="0.3">
      <c r="J870"/>
      <c r="K870"/>
    </row>
    <row r="871" spans="10:11" x14ac:dyDescent="0.3">
      <c r="J871"/>
      <c r="K871"/>
    </row>
    <row r="872" spans="10:11" x14ac:dyDescent="0.3">
      <c r="J872"/>
      <c r="K872"/>
    </row>
    <row r="873" spans="10:11" x14ac:dyDescent="0.3">
      <c r="J873"/>
      <c r="K873"/>
    </row>
    <row r="874" spans="10:11" x14ac:dyDescent="0.3">
      <c r="J874"/>
      <c r="K874"/>
    </row>
    <row r="875" spans="10:11" x14ac:dyDescent="0.3">
      <c r="J875"/>
      <c r="K875"/>
    </row>
    <row r="876" spans="10:11" x14ac:dyDescent="0.3">
      <c r="J876"/>
      <c r="K876"/>
    </row>
    <row r="877" spans="10:11" x14ac:dyDescent="0.3">
      <c r="J877"/>
      <c r="K877"/>
    </row>
    <row r="878" spans="10:11" x14ac:dyDescent="0.3">
      <c r="J878"/>
      <c r="K878"/>
    </row>
    <row r="879" spans="10:11" x14ac:dyDescent="0.3">
      <c r="J879"/>
      <c r="K879"/>
    </row>
    <row r="880" spans="10:11" x14ac:dyDescent="0.3">
      <c r="J880"/>
      <c r="K880"/>
    </row>
    <row r="881" spans="10:11" x14ac:dyDescent="0.3">
      <c r="J881"/>
      <c r="K881"/>
    </row>
    <row r="882" spans="10:11" x14ac:dyDescent="0.3">
      <c r="J882"/>
      <c r="K882"/>
    </row>
    <row r="883" spans="10:11" x14ac:dyDescent="0.3">
      <c r="J883"/>
      <c r="K883"/>
    </row>
    <row r="884" spans="10:11" x14ac:dyDescent="0.3">
      <c r="J884"/>
      <c r="K884"/>
    </row>
    <row r="885" spans="10:11" x14ac:dyDescent="0.3">
      <c r="J885"/>
      <c r="K885"/>
    </row>
    <row r="886" spans="10:11" x14ac:dyDescent="0.3">
      <c r="J886"/>
      <c r="K886"/>
    </row>
    <row r="887" spans="10:11" x14ac:dyDescent="0.3">
      <c r="J887"/>
      <c r="K887"/>
    </row>
    <row r="888" spans="10:11" x14ac:dyDescent="0.3">
      <c r="J888"/>
      <c r="K888"/>
    </row>
    <row r="889" spans="10:11" x14ac:dyDescent="0.3">
      <c r="J889"/>
      <c r="K889"/>
    </row>
    <row r="890" spans="10:11" x14ac:dyDescent="0.3">
      <c r="J890"/>
      <c r="K890"/>
    </row>
    <row r="891" spans="10:11" x14ac:dyDescent="0.3">
      <c r="J891"/>
      <c r="K891"/>
    </row>
    <row r="892" spans="10:11" x14ac:dyDescent="0.3">
      <c r="J892"/>
      <c r="K892"/>
    </row>
    <row r="893" spans="10:11" x14ac:dyDescent="0.3">
      <c r="J893"/>
      <c r="K893"/>
    </row>
    <row r="894" spans="10:11" x14ac:dyDescent="0.3">
      <c r="J894"/>
      <c r="K894"/>
    </row>
    <row r="895" spans="10:11" x14ac:dyDescent="0.3">
      <c r="J895"/>
      <c r="K895"/>
    </row>
    <row r="896" spans="10:11" x14ac:dyDescent="0.3">
      <c r="J896"/>
      <c r="K896"/>
    </row>
    <row r="897" spans="10:11" x14ac:dyDescent="0.3">
      <c r="J897"/>
      <c r="K897"/>
    </row>
    <row r="898" spans="10:11" x14ac:dyDescent="0.3">
      <c r="J898"/>
      <c r="K898"/>
    </row>
    <row r="899" spans="10:11" x14ac:dyDescent="0.3">
      <c r="J899"/>
      <c r="K899"/>
    </row>
    <row r="900" spans="10:11" x14ac:dyDescent="0.3">
      <c r="J900"/>
      <c r="K900"/>
    </row>
    <row r="901" spans="10:11" x14ac:dyDescent="0.3">
      <c r="J901"/>
      <c r="K901"/>
    </row>
    <row r="902" spans="10:11" x14ac:dyDescent="0.3">
      <c r="J902"/>
      <c r="K902"/>
    </row>
    <row r="903" spans="10:11" x14ac:dyDescent="0.3">
      <c r="J903"/>
      <c r="K903"/>
    </row>
    <row r="904" spans="10:11" x14ac:dyDescent="0.3">
      <c r="J904"/>
      <c r="K904"/>
    </row>
    <row r="905" spans="10:11" x14ac:dyDescent="0.3">
      <c r="J905"/>
      <c r="K905"/>
    </row>
    <row r="906" spans="10:11" x14ac:dyDescent="0.3">
      <c r="J906"/>
      <c r="K906"/>
    </row>
    <row r="907" spans="10:11" x14ac:dyDescent="0.3">
      <c r="J907"/>
      <c r="K907"/>
    </row>
    <row r="908" spans="10:11" x14ac:dyDescent="0.3">
      <c r="J908"/>
      <c r="K908"/>
    </row>
    <row r="909" spans="10:11" x14ac:dyDescent="0.3">
      <c r="J909"/>
      <c r="K909"/>
    </row>
    <row r="910" spans="10:11" x14ac:dyDescent="0.3">
      <c r="J910"/>
      <c r="K910"/>
    </row>
    <row r="911" spans="10:11" x14ac:dyDescent="0.3">
      <c r="J911"/>
      <c r="K911"/>
    </row>
    <row r="912" spans="10:11" x14ac:dyDescent="0.3">
      <c r="J912"/>
      <c r="K912"/>
    </row>
    <row r="913" spans="10:11" x14ac:dyDescent="0.3">
      <c r="J913"/>
      <c r="K913"/>
    </row>
    <row r="914" spans="10:11" x14ac:dyDescent="0.3">
      <c r="J914"/>
      <c r="K914"/>
    </row>
    <row r="915" spans="10:11" x14ac:dyDescent="0.3">
      <c r="J915"/>
      <c r="K915"/>
    </row>
    <row r="916" spans="10:11" x14ac:dyDescent="0.3">
      <c r="J916"/>
      <c r="K916"/>
    </row>
    <row r="917" spans="10:11" x14ac:dyDescent="0.3">
      <c r="J917"/>
      <c r="K917"/>
    </row>
    <row r="918" spans="10:11" x14ac:dyDescent="0.3">
      <c r="J918"/>
      <c r="K918"/>
    </row>
    <row r="919" spans="10:11" x14ac:dyDescent="0.3">
      <c r="J919"/>
      <c r="K919"/>
    </row>
    <row r="920" spans="10:11" x14ac:dyDescent="0.3">
      <c r="J920"/>
      <c r="K920"/>
    </row>
    <row r="921" spans="10:11" x14ac:dyDescent="0.3">
      <c r="J921"/>
      <c r="K921"/>
    </row>
    <row r="922" spans="10:11" x14ac:dyDescent="0.3">
      <c r="J922"/>
      <c r="K922"/>
    </row>
    <row r="923" spans="10:11" x14ac:dyDescent="0.3">
      <c r="J923"/>
      <c r="K923"/>
    </row>
    <row r="924" spans="10:11" x14ac:dyDescent="0.3">
      <c r="J924"/>
      <c r="K924"/>
    </row>
    <row r="925" spans="10:11" x14ac:dyDescent="0.3">
      <c r="J925"/>
      <c r="K925"/>
    </row>
    <row r="926" spans="10:11" x14ac:dyDescent="0.3">
      <c r="J926"/>
      <c r="K926"/>
    </row>
    <row r="927" spans="10:11" x14ac:dyDescent="0.3">
      <c r="J927"/>
      <c r="K927"/>
    </row>
    <row r="928" spans="10:11" x14ac:dyDescent="0.3">
      <c r="J928"/>
      <c r="K928"/>
    </row>
    <row r="929" spans="10:11" x14ac:dyDescent="0.3">
      <c r="J929"/>
      <c r="K929"/>
    </row>
    <row r="930" spans="10:11" x14ac:dyDescent="0.3">
      <c r="J930"/>
      <c r="K930"/>
    </row>
    <row r="931" spans="10:11" x14ac:dyDescent="0.3">
      <c r="J931"/>
      <c r="K931"/>
    </row>
    <row r="932" spans="10:11" x14ac:dyDescent="0.3">
      <c r="J932"/>
      <c r="K932"/>
    </row>
    <row r="933" spans="10:11" x14ac:dyDescent="0.3">
      <c r="J933"/>
      <c r="K933"/>
    </row>
    <row r="934" spans="10:11" x14ac:dyDescent="0.3">
      <c r="J934"/>
      <c r="K934"/>
    </row>
    <row r="935" spans="10:11" x14ac:dyDescent="0.3">
      <c r="J935"/>
      <c r="K935"/>
    </row>
    <row r="936" spans="10:11" x14ac:dyDescent="0.3">
      <c r="J936"/>
      <c r="K936"/>
    </row>
    <row r="937" spans="10:11" x14ac:dyDescent="0.3">
      <c r="J937"/>
      <c r="K937"/>
    </row>
    <row r="938" spans="10:11" x14ac:dyDescent="0.3">
      <c r="J938"/>
      <c r="K938"/>
    </row>
    <row r="939" spans="10:11" x14ac:dyDescent="0.3">
      <c r="J939"/>
      <c r="K939"/>
    </row>
    <row r="940" spans="10:11" x14ac:dyDescent="0.3">
      <c r="J940"/>
      <c r="K940"/>
    </row>
    <row r="941" spans="10:11" x14ac:dyDescent="0.3">
      <c r="J941"/>
      <c r="K941"/>
    </row>
    <row r="942" spans="10:11" x14ac:dyDescent="0.3">
      <c r="J942"/>
      <c r="K942"/>
    </row>
    <row r="943" spans="10:11" x14ac:dyDescent="0.3">
      <c r="J943"/>
      <c r="K943"/>
    </row>
    <row r="944" spans="10:11" x14ac:dyDescent="0.3">
      <c r="J944"/>
      <c r="K944"/>
    </row>
    <row r="945" spans="10:11" x14ac:dyDescent="0.3">
      <c r="J945"/>
      <c r="K945"/>
    </row>
    <row r="946" spans="10:11" x14ac:dyDescent="0.3">
      <c r="J946"/>
      <c r="K946"/>
    </row>
    <row r="947" spans="10:11" x14ac:dyDescent="0.3">
      <c r="J947"/>
      <c r="K947"/>
    </row>
    <row r="948" spans="10:11" x14ac:dyDescent="0.3">
      <c r="J948"/>
      <c r="K948"/>
    </row>
    <row r="949" spans="10:11" x14ac:dyDescent="0.3">
      <c r="J949"/>
      <c r="K949"/>
    </row>
    <row r="950" spans="10:11" x14ac:dyDescent="0.3">
      <c r="J950"/>
      <c r="K950"/>
    </row>
    <row r="951" spans="10:11" x14ac:dyDescent="0.3">
      <c r="J951"/>
      <c r="K951"/>
    </row>
    <row r="952" spans="10:11" x14ac:dyDescent="0.3">
      <c r="J952"/>
      <c r="K952"/>
    </row>
    <row r="953" spans="10:11" x14ac:dyDescent="0.3">
      <c r="J953"/>
      <c r="K953"/>
    </row>
    <row r="954" spans="10:11" x14ac:dyDescent="0.3">
      <c r="J954"/>
      <c r="K954"/>
    </row>
    <row r="955" spans="10:11" x14ac:dyDescent="0.3">
      <c r="J955"/>
      <c r="K955"/>
    </row>
    <row r="956" spans="10:11" x14ac:dyDescent="0.3">
      <c r="J956"/>
      <c r="K956"/>
    </row>
    <row r="957" spans="10:11" x14ac:dyDescent="0.3">
      <c r="J957"/>
      <c r="K957"/>
    </row>
    <row r="958" spans="10:11" x14ac:dyDescent="0.3">
      <c r="J958"/>
      <c r="K958"/>
    </row>
    <row r="959" spans="10:11" x14ac:dyDescent="0.3">
      <c r="J959"/>
      <c r="K959"/>
    </row>
    <row r="960" spans="10:11" x14ac:dyDescent="0.3">
      <c r="J960"/>
      <c r="K960"/>
    </row>
    <row r="961" spans="10:11" x14ac:dyDescent="0.3">
      <c r="J961"/>
      <c r="K961"/>
    </row>
    <row r="962" spans="10:11" x14ac:dyDescent="0.3">
      <c r="J962"/>
      <c r="K962"/>
    </row>
    <row r="963" spans="10:11" x14ac:dyDescent="0.3">
      <c r="J963"/>
      <c r="K963"/>
    </row>
    <row r="964" spans="10:11" x14ac:dyDescent="0.3">
      <c r="J964"/>
      <c r="K964"/>
    </row>
    <row r="965" spans="10:11" x14ac:dyDescent="0.3">
      <c r="J965"/>
      <c r="K965"/>
    </row>
    <row r="966" spans="10:11" x14ac:dyDescent="0.3">
      <c r="J966"/>
      <c r="K966"/>
    </row>
    <row r="967" spans="10:11" x14ac:dyDescent="0.3">
      <c r="J967"/>
      <c r="K967"/>
    </row>
    <row r="968" spans="10:11" x14ac:dyDescent="0.3">
      <c r="J968"/>
      <c r="K968"/>
    </row>
    <row r="969" spans="10:11" x14ac:dyDescent="0.3">
      <c r="J969"/>
      <c r="K969"/>
    </row>
    <row r="970" spans="10:11" x14ac:dyDescent="0.3">
      <c r="J970"/>
      <c r="K970"/>
    </row>
    <row r="971" spans="10:11" x14ac:dyDescent="0.3">
      <c r="J971"/>
      <c r="K971"/>
    </row>
    <row r="972" spans="10:11" x14ac:dyDescent="0.3">
      <c r="J972"/>
      <c r="K972"/>
    </row>
    <row r="973" spans="10:11" x14ac:dyDescent="0.3">
      <c r="J973"/>
      <c r="K973"/>
    </row>
    <row r="974" spans="10:11" x14ac:dyDescent="0.3">
      <c r="J974"/>
      <c r="K974"/>
    </row>
    <row r="975" spans="10:11" x14ac:dyDescent="0.3">
      <c r="J975"/>
      <c r="K975"/>
    </row>
    <row r="976" spans="10:11" x14ac:dyDescent="0.3">
      <c r="J976"/>
      <c r="K976"/>
    </row>
    <row r="977" spans="10:11" x14ac:dyDescent="0.3">
      <c r="J977"/>
      <c r="K977"/>
    </row>
    <row r="978" spans="10:11" x14ac:dyDescent="0.3">
      <c r="J978"/>
      <c r="K978"/>
    </row>
    <row r="979" spans="10:11" x14ac:dyDescent="0.3">
      <c r="J979"/>
      <c r="K979"/>
    </row>
    <row r="980" spans="10:11" x14ac:dyDescent="0.3">
      <c r="J980"/>
      <c r="K980"/>
    </row>
    <row r="981" spans="10:11" x14ac:dyDescent="0.3">
      <c r="J981"/>
      <c r="K981"/>
    </row>
    <row r="982" spans="10:11" x14ac:dyDescent="0.3">
      <c r="J982"/>
      <c r="K982"/>
    </row>
    <row r="983" spans="10:11" x14ac:dyDescent="0.3">
      <c r="J983"/>
      <c r="K983"/>
    </row>
    <row r="984" spans="10:11" x14ac:dyDescent="0.3">
      <c r="J984"/>
      <c r="K984"/>
    </row>
    <row r="985" spans="10:11" x14ac:dyDescent="0.3">
      <c r="J985"/>
      <c r="K985"/>
    </row>
    <row r="986" spans="10:11" x14ac:dyDescent="0.3">
      <c r="J986"/>
      <c r="K986"/>
    </row>
    <row r="987" spans="10:11" x14ac:dyDescent="0.3">
      <c r="J987"/>
      <c r="K987"/>
    </row>
    <row r="988" spans="10:11" x14ac:dyDescent="0.3">
      <c r="J988"/>
      <c r="K988"/>
    </row>
    <row r="989" spans="10:11" x14ac:dyDescent="0.3">
      <c r="J989"/>
      <c r="K989"/>
    </row>
    <row r="990" spans="10:11" x14ac:dyDescent="0.3">
      <c r="J990"/>
      <c r="K990"/>
    </row>
    <row r="991" spans="10:11" x14ac:dyDescent="0.3">
      <c r="J991"/>
      <c r="K991"/>
    </row>
    <row r="992" spans="10:11" x14ac:dyDescent="0.3">
      <c r="J992"/>
      <c r="K992"/>
    </row>
    <row r="993" spans="10:11" x14ac:dyDescent="0.3">
      <c r="J993"/>
      <c r="K993"/>
    </row>
    <row r="994" spans="10:11" x14ac:dyDescent="0.3">
      <c r="J994"/>
      <c r="K994"/>
    </row>
    <row r="995" spans="10:11" x14ac:dyDescent="0.3">
      <c r="J995"/>
      <c r="K995"/>
    </row>
    <row r="996" spans="10:11" x14ac:dyDescent="0.3">
      <c r="J996"/>
      <c r="K996"/>
    </row>
    <row r="997" spans="10:11" x14ac:dyDescent="0.3">
      <c r="J997"/>
      <c r="K997"/>
    </row>
    <row r="998" spans="10:11" x14ac:dyDescent="0.3">
      <c r="J998"/>
      <c r="K998"/>
    </row>
    <row r="999" spans="10:11" x14ac:dyDescent="0.3">
      <c r="J999"/>
      <c r="K999"/>
    </row>
    <row r="1000" spans="10:11" x14ac:dyDescent="0.3">
      <c r="J1000"/>
      <c r="K1000"/>
    </row>
    <row r="1001" spans="10:11" x14ac:dyDescent="0.3">
      <c r="J1001"/>
      <c r="K1001"/>
    </row>
    <row r="1002" spans="10:11" x14ac:dyDescent="0.3">
      <c r="J1002"/>
      <c r="K1002"/>
    </row>
    <row r="1003" spans="10:11" x14ac:dyDescent="0.3">
      <c r="J1003"/>
      <c r="K1003"/>
    </row>
    <row r="1004" spans="10:11" x14ac:dyDescent="0.3">
      <c r="J1004"/>
      <c r="K1004"/>
    </row>
    <row r="1005" spans="10:11" x14ac:dyDescent="0.3">
      <c r="J1005"/>
      <c r="K1005"/>
    </row>
    <row r="1006" spans="10:11" x14ac:dyDescent="0.3">
      <c r="J1006"/>
      <c r="K1006"/>
    </row>
    <row r="1007" spans="10:11" x14ac:dyDescent="0.3">
      <c r="J1007"/>
      <c r="K1007"/>
    </row>
    <row r="1008" spans="10:11" x14ac:dyDescent="0.3">
      <c r="J1008"/>
      <c r="K1008"/>
    </row>
    <row r="1009" spans="10:11" x14ac:dyDescent="0.3">
      <c r="J1009"/>
      <c r="K1009"/>
    </row>
    <row r="1010" spans="10:11" x14ac:dyDescent="0.3">
      <c r="J1010"/>
      <c r="K1010"/>
    </row>
    <row r="1011" spans="10:11" x14ac:dyDescent="0.3">
      <c r="J1011"/>
      <c r="K1011"/>
    </row>
    <row r="1012" spans="10:11" x14ac:dyDescent="0.3">
      <c r="J1012"/>
      <c r="K1012"/>
    </row>
    <row r="1013" spans="10:11" x14ac:dyDescent="0.3">
      <c r="J1013"/>
      <c r="K1013"/>
    </row>
    <row r="1014" spans="10:11" x14ac:dyDescent="0.3">
      <c r="J1014"/>
      <c r="K1014"/>
    </row>
    <row r="1015" spans="10:11" x14ac:dyDescent="0.3">
      <c r="J1015"/>
      <c r="K1015"/>
    </row>
    <row r="1016" spans="10:11" x14ac:dyDescent="0.3">
      <c r="J1016"/>
      <c r="K1016"/>
    </row>
    <row r="1017" spans="10:11" x14ac:dyDescent="0.3">
      <c r="J1017"/>
      <c r="K1017"/>
    </row>
    <row r="1018" spans="10:11" x14ac:dyDescent="0.3">
      <c r="J1018"/>
      <c r="K1018"/>
    </row>
    <row r="1019" spans="10:11" x14ac:dyDescent="0.3">
      <c r="J1019"/>
      <c r="K1019"/>
    </row>
    <row r="1020" spans="10:11" x14ac:dyDescent="0.3">
      <c r="J1020"/>
      <c r="K1020"/>
    </row>
    <row r="1021" spans="10:11" x14ac:dyDescent="0.3">
      <c r="J1021"/>
      <c r="K1021"/>
    </row>
    <row r="1022" spans="10:11" x14ac:dyDescent="0.3">
      <c r="J1022"/>
      <c r="K1022"/>
    </row>
    <row r="1023" spans="10:11" x14ac:dyDescent="0.3">
      <c r="J1023"/>
      <c r="K1023"/>
    </row>
    <row r="1024" spans="10:11" x14ac:dyDescent="0.3">
      <c r="J1024"/>
      <c r="K1024"/>
    </row>
    <row r="1025" spans="10:11" x14ac:dyDescent="0.3">
      <c r="J1025"/>
      <c r="K1025"/>
    </row>
    <row r="1026" spans="10:11" x14ac:dyDescent="0.3">
      <c r="J1026"/>
      <c r="K1026"/>
    </row>
    <row r="1027" spans="10:11" x14ac:dyDescent="0.3">
      <c r="J1027"/>
      <c r="K1027"/>
    </row>
    <row r="1028" spans="10:11" x14ac:dyDescent="0.3">
      <c r="J1028"/>
      <c r="K1028"/>
    </row>
    <row r="1029" spans="10:11" x14ac:dyDescent="0.3">
      <c r="J1029"/>
      <c r="K1029"/>
    </row>
    <row r="1030" spans="10:11" x14ac:dyDescent="0.3">
      <c r="J1030"/>
      <c r="K1030"/>
    </row>
    <row r="1031" spans="10:11" x14ac:dyDescent="0.3">
      <c r="J1031"/>
      <c r="K1031"/>
    </row>
    <row r="1032" spans="10:11" x14ac:dyDescent="0.3">
      <c r="J1032"/>
      <c r="K1032"/>
    </row>
    <row r="1033" spans="10:11" x14ac:dyDescent="0.3">
      <c r="J1033"/>
      <c r="K1033"/>
    </row>
    <row r="1034" spans="10:11" x14ac:dyDescent="0.3">
      <c r="J1034"/>
      <c r="K1034"/>
    </row>
    <row r="1035" spans="10:11" x14ac:dyDescent="0.3">
      <c r="J1035"/>
      <c r="K1035"/>
    </row>
    <row r="1036" spans="10:11" x14ac:dyDescent="0.3">
      <c r="J1036"/>
      <c r="K1036"/>
    </row>
    <row r="1037" spans="10:11" x14ac:dyDescent="0.3">
      <c r="J1037"/>
      <c r="K1037"/>
    </row>
    <row r="1038" spans="10:11" x14ac:dyDescent="0.3">
      <c r="J1038"/>
      <c r="K1038"/>
    </row>
    <row r="1039" spans="10:11" x14ac:dyDescent="0.3">
      <c r="J1039"/>
      <c r="K1039"/>
    </row>
    <row r="1040" spans="10:11" x14ac:dyDescent="0.3">
      <c r="J1040"/>
      <c r="K1040"/>
    </row>
    <row r="1041" spans="10:11" x14ac:dyDescent="0.3">
      <c r="J1041"/>
      <c r="K1041"/>
    </row>
    <row r="1042" spans="10:11" x14ac:dyDescent="0.3">
      <c r="J1042"/>
      <c r="K1042"/>
    </row>
    <row r="1043" spans="10:11" x14ac:dyDescent="0.3">
      <c r="J1043"/>
      <c r="K1043"/>
    </row>
    <row r="1044" spans="10:11" x14ac:dyDescent="0.3">
      <c r="J1044"/>
      <c r="K1044"/>
    </row>
    <row r="1045" spans="10:11" x14ac:dyDescent="0.3">
      <c r="J1045"/>
      <c r="K1045"/>
    </row>
    <row r="1046" spans="10:11" x14ac:dyDescent="0.3">
      <c r="J1046"/>
      <c r="K1046"/>
    </row>
    <row r="1047" spans="10:11" x14ac:dyDescent="0.3">
      <c r="J1047"/>
      <c r="K1047"/>
    </row>
    <row r="1048" spans="10:11" x14ac:dyDescent="0.3">
      <c r="J1048"/>
      <c r="K1048"/>
    </row>
    <row r="1049" spans="10:11" x14ac:dyDescent="0.3">
      <c r="J1049"/>
      <c r="K1049"/>
    </row>
    <row r="1050" spans="10:11" x14ac:dyDescent="0.3">
      <c r="J1050"/>
      <c r="K1050"/>
    </row>
    <row r="1051" spans="10:11" x14ac:dyDescent="0.3">
      <c r="J1051"/>
      <c r="K1051"/>
    </row>
    <row r="1052" spans="10:11" x14ac:dyDescent="0.3">
      <c r="J1052"/>
      <c r="K1052"/>
    </row>
    <row r="1053" spans="10:11" x14ac:dyDescent="0.3">
      <c r="J1053"/>
      <c r="K1053"/>
    </row>
    <row r="1054" spans="10:11" x14ac:dyDescent="0.3">
      <c r="J1054"/>
      <c r="K1054"/>
    </row>
    <row r="1055" spans="10:11" x14ac:dyDescent="0.3">
      <c r="J1055"/>
      <c r="K1055"/>
    </row>
    <row r="1056" spans="10:11" x14ac:dyDescent="0.3">
      <c r="J1056"/>
      <c r="K1056"/>
    </row>
    <row r="1057" spans="10:11" x14ac:dyDescent="0.3">
      <c r="J1057"/>
      <c r="K1057"/>
    </row>
    <row r="1058" spans="10:11" x14ac:dyDescent="0.3">
      <c r="J1058"/>
      <c r="K1058"/>
    </row>
    <row r="1059" spans="10:11" x14ac:dyDescent="0.3">
      <c r="J1059"/>
      <c r="K1059"/>
    </row>
    <row r="1060" spans="10:11" x14ac:dyDescent="0.3">
      <c r="J1060"/>
      <c r="K1060"/>
    </row>
    <row r="1061" spans="10:11" x14ac:dyDescent="0.3">
      <c r="J1061"/>
      <c r="K1061"/>
    </row>
    <row r="1062" spans="10:11" x14ac:dyDescent="0.3">
      <c r="J1062"/>
      <c r="K1062"/>
    </row>
    <row r="1063" spans="10:11" x14ac:dyDescent="0.3">
      <c r="J1063"/>
      <c r="K1063"/>
    </row>
    <row r="1064" spans="10:11" x14ac:dyDescent="0.3">
      <c r="J1064"/>
      <c r="K1064"/>
    </row>
    <row r="1065" spans="10:11" x14ac:dyDescent="0.3">
      <c r="J1065"/>
      <c r="K1065"/>
    </row>
    <row r="1066" spans="10:11" x14ac:dyDescent="0.3">
      <c r="J1066"/>
      <c r="K1066"/>
    </row>
    <row r="1067" spans="10:11" x14ac:dyDescent="0.3">
      <c r="J1067"/>
      <c r="K1067"/>
    </row>
    <row r="1068" spans="10:11" x14ac:dyDescent="0.3">
      <c r="J1068"/>
      <c r="K1068"/>
    </row>
    <row r="1069" spans="10:11" x14ac:dyDescent="0.3">
      <c r="J1069"/>
      <c r="K1069"/>
    </row>
    <row r="1070" spans="10:11" x14ac:dyDescent="0.3">
      <c r="J1070"/>
      <c r="K1070"/>
    </row>
    <row r="1071" spans="10:11" x14ac:dyDescent="0.3">
      <c r="J1071"/>
      <c r="K1071"/>
    </row>
    <row r="1072" spans="10:11" x14ac:dyDescent="0.3">
      <c r="J1072"/>
      <c r="K1072"/>
    </row>
    <row r="1073" spans="10:11" x14ac:dyDescent="0.3">
      <c r="J1073"/>
      <c r="K1073"/>
    </row>
    <row r="1074" spans="10:11" x14ac:dyDescent="0.3">
      <c r="J1074"/>
      <c r="K1074"/>
    </row>
    <row r="1075" spans="10:11" x14ac:dyDescent="0.3">
      <c r="J1075"/>
      <c r="K1075"/>
    </row>
    <row r="1076" spans="10:11" x14ac:dyDescent="0.3">
      <c r="J1076"/>
      <c r="K1076"/>
    </row>
    <row r="1077" spans="10:11" x14ac:dyDescent="0.3">
      <c r="J1077"/>
      <c r="K1077"/>
    </row>
    <row r="1078" spans="10:11" x14ac:dyDescent="0.3">
      <c r="J1078"/>
      <c r="K1078"/>
    </row>
    <row r="1079" spans="10:11" x14ac:dyDescent="0.3">
      <c r="J1079"/>
      <c r="K1079"/>
    </row>
    <row r="1080" spans="10:11" x14ac:dyDescent="0.3">
      <c r="J1080"/>
      <c r="K1080"/>
    </row>
    <row r="1081" spans="10:11" x14ac:dyDescent="0.3">
      <c r="J1081"/>
      <c r="K1081"/>
    </row>
    <row r="1082" spans="10:11" x14ac:dyDescent="0.3">
      <c r="J1082"/>
      <c r="K1082"/>
    </row>
    <row r="1083" spans="10:11" x14ac:dyDescent="0.3">
      <c r="J1083"/>
      <c r="K1083"/>
    </row>
    <row r="1084" spans="10:11" x14ac:dyDescent="0.3">
      <c r="J1084"/>
      <c r="K1084"/>
    </row>
    <row r="1085" spans="10:11" x14ac:dyDescent="0.3">
      <c r="J1085"/>
      <c r="K1085"/>
    </row>
    <row r="1086" spans="10:11" x14ac:dyDescent="0.3">
      <c r="J1086"/>
      <c r="K1086"/>
    </row>
    <row r="1087" spans="10:11" x14ac:dyDescent="0.3">
      <c r="J1087"/>
      <c r="K1087"/>
    </row>
    <row r="1088" spans="10:11" x14ac:dyDescent="0.3">
      <c r="J1088"/>
      <c r="K1088"/>
    </row>
    <row r="1089" spans="10:11" x14ac:dyDescent="0.3">
      <c r="J1089"/>
      <c r="K1089"/>
    </row>
    <row r="1090" spans="10:11" x14ac:dyDescent="0.3">
      <c r="J1090"/>
      <c r="K1090"/>
    </row>
    <row r="1091" spans="10:11" x14ac:dyDescent="0.3">
      <c r="J1091"/>
      <c r="K1091"/>
    </row>
    <row r="1092" spans="10:11" x14ac:dyDescent="0.3">
      <c r="J1092"/>
      <c r="K1092"/>
    </row>
    <row r="1093" spans="10:11" x14ac:dyDescent="0.3">
      <c r="J1093"/>
      <c r="K1093"/>
    </row>
    <row r="1094" spans="10:11" x14ac:dyDescent="0.3">
      <c r="J1094"/>
      <c r="K1094"/>
    </row>
    <row r="1095" spans="10:11" x14ac:dyDescent="0.3">
      <c r="J1095"/>
      <c r="K1095"/>
    </row>
    <row r="1096" spans="10:11" x14ac:dyDescent="0.3">
      <c r="J1096"/>
      <c r="K1096"/>
    </row>
    <row r="1097" spans="10:11" x14ac:dyDescent="0.3">
      <c r="J1097"/>
      <c r="K1097"/>
    </row>
    <row r="1098" spans="10:11" x14ac:dyDescent="0.3">
      <c r="J1098"/>
      <c r="K1098"/>
    </row>
    <row r="1099" spans="10:11" x14ac:dyDescent="0.3">
      <c r="J1099"/>
      <c r="K1099"/>
    </row>
    <row r="1100" spans="10:11" x14ac:dyDescent="0.3">
      <c r="J1100"/>
      <c r="K1100"/>
    </row>
    <row r="1101" spans="10:11" x14ac:dyDescent="0.3">
      <c r="J1101"/>
      <c r="K1101"/>
    </row>
    <row r="1102" spans="10:11" x14ac:dyDescent="0.3">
      <c r="J1102"/>
      <c r="K1102"/>
    </row>
    <row r="1103" spans="10:11" x14ac:dyDescent="0.3">
      <c r="J1103"/>
      <c r="K1103"/>
    </row>
    <row r="1104" spans="10:11" x14ac:dyDescent="0.3">
      <c r="J1104"/>
      <c r="K1104"/>
    </row>
    <row r="1105" spans="10:11" x14ac:dyDescent="0.3">
      <c r="J1105"/>
      <c r="K1105"/>
    </row>
    <row r="1106" spans="10:11" x14ac:dyDescent="0.3">
      <c r="J1106"/>
      <c r="K1106"/>
    </row>
    <row r="1107" spans="10:11" x14ac:dyDescent="0.3">
      <c r="J1107"/>
      <c r="K1107"/>
    </row>
    <row r="1108" spans="10:11" x14ac:dyDescent="0.3">
      <c r="J1108"/>
      <c r="K1108"/>
    </row>
    <row r="1109" spans="10:11" x14ac:dyDescent="0.3">
      <c r="J1109"/>
      <c r="K1109"/>
    </row>
    <row r="1110" spans="10:11" x14ac:dyDescent="0.3">
      <c r="J1110"/>
      <c r="K11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34"/>
  <sheetViews>
    <sheetView zoomScale="90" zoomScaleNormal="90" workbookViewId="0">
      <selection activeCell="C28" sqref="C28"/>
    </sheetView>
  </sheetViews>
  <sheetFormatPr defaultRowHeight="14.4" x14ac:dyDescent="0.3"/>
  <cols>
    <col min="2" max="2" width="18" bestFit="1" customWidth="1"/>
    <col min="13" max="13" width="12" style="1" bestFit="1" customWidth="1"/>
    <col min="14" max="14" width="16.5546875" style="2" bestFit="1" customWidth="1"/>
    <col min="15" max="15" width="11.6640625" style="3" bestFit="1" customWidth="1"/>
  </cols>
  <sheetData>
    <row r="1" spans="1:59" x14ac:dyDescent="0.3">
      <c r="A1" t="s">
        <v>73</v>
      </c>
      <c r="C1" t="s">
        <v>240</v>
      </c>
      <c r="D1" t="s">
        <v>241</v>
      </c>
      <c r="E1" t="s">
        <v>242</v>
      </c>
      <c r="F1" t="s">
        <v>237</v>
      </c>
      <c r="G1" t="s">
        <v>238</v>
      </c>
      <c r="H1" t="s">
        <v>239</v>
      </c>
      <c r="J1" t="s">
        <v>43</v>
      </c>
      <c r="K1" t="s">
        <v>41</v>
      </c>
      <c r="L1" t="s">
        <v>42</v>
      </c>
      <c r="M1" s="1" t="s">
        <v>223</v>
      </c>
      <c r="N1" s="2" t="s">
        <v>224</v>
      </c>
      <c r="O1" s="3" t="s">
        <v>225</v>
      </c>
      <c r="AM1" s="3"/>
    </row>
    <row r="2" spans="1:59" x14ac:dyDescent="0.3">
      <c r="B2" t="s">
        <v>44</v>
      </c>
      <c r="C2" t="s">
        <v>4</v>
      </c>
      <c r="D2">
        <v>778102</v>
      </c>
      <c r="E2">
        <v>2014</v>
      </c>
      <c r="F2">
        <v>6</v>
      </c>
      <c r="G2">
        <v>2.2999999999999998</v>
      </c>
      <c r="H2">
        <v>1.94</v>
      </c>
      <c r="J2">
        <v>13.8</v>
      </c>
      <c r="K2">
        <v>11.64</v>
      </c>
      <c r="L2">
        <v>2.16</v>
      </c>
      <c r="M2" s="1">
        <v>2.16</v>
      </c>
      <c r="N2" s="2">
        <v>13.8</v>
      </c>
      <c r="O2" s="3">
        <v>11.64</v>
      </c>
      <c r="Q2" t="s">
        <v>230</v>
      </c>
      <c r="AM2" s="3"/>
    </row>
    <row r="3" spans="1:59" s="3" customFormat="1" x14ac:dyDescent="0.3">
      <c r="A3"/>
      <c r="B3" t="s">
        <v>45</v>
      </c>
      <c r="C3" t="s">
        <v>8</v>
      </c>
      <c r="D3">
        <v>778102</v>
      </c>
      <c r="E3">
        <v>2014</v>
      </c>
      <c r="F3">
        <v>21</v>
      </c>
      <c r="G3">
        <v>2.46</v>
      </c>
      <c r="H3">
        <v>1.94</v>
      </c>
      <c r="I3"/>
      <c r="J3">
        <v>51.66</v>
      </c>
      <c r="K3">
        <v>40.74</v>
      </c>
      <c r="L3">
        <v>10.92</v>
      </c>
      <c r="M3" s="1"/>
      <c r="N3" s="2"/>
      <c r="P3"/>
      <c r="Q3" t="s">
        <v>231</v>
      </c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</row>
    <row r="4" spans="1:59" s="3" customFormat="1" x14ac:dyDescent="0.3">
      <c r="A4"/>
      <c r="B4" t="s">
        <v>46</v>
      </c>
      <c r="C4" t="s">
        <v>8</v>
      </c>
      <c r="D4">
        <v>778102</v>
      </c>
      <c r="E4">
        <v>2014</v>
      </c>
      <c r="F4">
        <v>15</v>
      </c>
      <c r="G4">
        <v>2.67</v>
      </c>
      <c r="H4">
        <v>1.6</v>
      </c>
      <c r="I4"/>
      <c r="J4">
        <v>40.049999999999997</v>
      </c>
      <c r="K4">
        <v>24</v>
      </c>
      <c r="L4">
        <v>16.05</v>
      </c>
      <c r="M4" s="1"/>
      <c r="N4" s="2"/>
      <c r="P4"/>
      <c r="Q4" t="s">
        <v>226</v>
      </c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</row>
    <row r="5" spans="1:59" s="3" customFormat="1" x14ac:dyDescent="0.3">
      <c r="A5"/>
      <c r="B5" t="s">
        <v>47</v>
      </c>
      <c r="C5" t="s">
        <v>8</v>
      </c>
      <c r="D5">
        <v>909881</v>
      </c>
      <c r="E5">
        <v>2014</v>
      </c>
      <c r="F5">
        <v>6</v>
      </c>
      <c r="G5">
        <v>4.1500000000000004</v>
      </c>
      <c r="H5">
        <v>1.66</v>
      </c>
      <c r="I5"/>
      <c r="J5">
        <v>24.9</v>
      </c>
      <c r="K5">
        <v>9.9600000000000009</v>
      </c>
      <c r="L5">
        <v>14.94</v>
      </c>
      <c r="M5" s="1">
        <f>SUM(L3:L5)</f>
        <v>41.91</v>
      </c>
      <c r="N5" s="2">
        <f>SUM(J3:J5)</f>
        <v>116.60999999999999</v>
      </c>
      <c r="O5" s="3">
        <f>SUM(K3:K5)</f>
        <v>74.700000000000017</v>
      </c>
      <c r="P5"/>
      <c r="Q5" t="s">
        <v>232</v>
      </c>
      <c r="R5">
        <v>30</v>
      </c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 s="3">
        <v>30</v>
      </c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</row>
    <row r="6" spans="1:59" x14ac:dyDescent="0.3">
      <c r="B6" t="s">
        <v>48</v>
      </c>
      <c r="C6" t="s">
        <v>10</v>
      </c>
      <c r="D6">
        <v>778102</v>
      </c>
      <c r="E6">
        <v>2014</v>
      </c>
      <c r="F6">
        <v>12</v>
      </c>
      <c r="G6">
        <v>3.27</v>
      </c>
      <c r="H6">
        <v>1.6</v>
      </c>
      <c r="J6">
        <v>39.24</v>
      </c>
      <c r="K6">
        <v>19.2</v>
      </c>
      <c r="L6">
        <v>20.04</v>
      </c>
      <c r="Q6" t="s">
        <v>228</v>
      </c>
      <c r="R6">
        <v>6</v>
      </c>
      <c r="S6">
        <v>21</v>
      </c>
      <c r="T6">
        <v>15</v>
      </c>
      <c r="U6">
        <v>15</v>
      </c>
      <c r="V6">
        <v>12</v>
      </c>
      <c r="W6">
        <v>27</v>
      </c>
      <c r="X6">
        <v>12</v>
      </c>
      <c r="Y6">
        <v>6</v>
      </c>
      <c r="Z6">
        <v>15</v>
      </c>
      <c r="AA6">
        <v>27</v>
      </c>
      <c r="AB6">
        <v>12</v>
      </c>
      <c r="AC6">
        <v>6</v>
      </c>
      <c r="AD6">
        <v>9</v>
      </c>
      <c r="AE6">
        <v>27</v>
      </c>
      <c r="AF6">
        <v>24</v>
      </c>
      <c r="AG6">
        <v>21</v>
      </c>
      <c r="AH6">
        <v>45</v>
      </c>
      <c r="AI6">
        <v>33</v>
      </c>
      <c r="AJ6">
        <v>12</v>
      </c>
      <c r="AK6">
        <v>18</v>
      </c>
      <c r="AL6">
        <v>15</v>
      </c>
      <c r="AM6" s="3">
        <f>SUM(R6:AL6)</f>
        <v>378</v>
      </c>
    </row>
    <row r="7" spans="1:59" x14ac:dyDescent="0.3">
      <c r="B7" t="s">
        <v>49</v>
      </c>
      <c r="C7" t="s">
        <v>10</v>
      </c>
      <c r="D7">
        <v>778102</v>
      </c>
      <c r="E7">
        <v>2014</v>
      </c>
      <c r="F7">
        <v>27</v>
      </c>
      <c r="G7">
        <v>3.23</v>
      </c>
      <c r="H7">
        <v>1.6</v>
      </c>
      <c r="J7">
        <v>87.21</v>
      </c>
      <c r="K7">
        <v>43.2</v>
      </c>
      <c r="L7">
        <v>44.01</v>
      </c>
      <c r="Q7" t="s">
        <v>229</v>
      </c>
      <c r="R7">
        <v>18</v>
      </c>
      <c r="S7">
        <v>18</v>
      </c>
      <c r="T7">
        <v>12</v>
      </c>
      <c r="U7">
        <v>6</v>
      </c>
      <c r="V7">
        <v>9</v>
      </c>
      <c r="W7">
        <v>9</v>
      </c>
      <c r="AM7" s="3">
        <f>SUM(R7:W7)</f>
        <v>72</v>
      </c>
    </row>
    <row r="8" spans="1:59" x14ac:dyDescent="0.3">
      <c r="B8" t="s">
        <v>50</v>
      </c>
      <c r="C8" t="s">
        <v>10</v>
      </c>
      <c r="D8">
        <v>778102</v>
      </c>
      <c r="E8">
        <v>2014</v>
      </c>
      <c r="F8">
        <v>12</v>
      </c>
      <c r="G8">
        <v>2.63</v>
      </c>
      <c r="H8">
        <v>1.88</v>
      </c>
      <c r="J8">
        <v>31.56</v>
      </c>
      <c r="K8">
        <v>22.56</v>
      </c>
      <c r="L8">
        <v>9</v>
      </c>
      <c r="Q8" t="s">
        <v>227</v>
      </c>
      <c r="AM8" s="3"/>
    </row>
    <row r="9" spans="1:59" x14ac:dyDescent="0.3">
      <c r="B9" t="s">
        <v>51</v>
      </c>
      <c r="C9" t="s">
        <v>10</v>
      </c>
      <c r="D9">
        <v>778102</v>
      </c>
      <c r="E9">
        <v>2014</v>
      </c>
      <c r="F9">
        <v>6</v>
      </c>
      <c r="G9">
        <v>2.88</v>
      </c>
      <c r="H9">
        <v>1.66</v>
      </c>
      <c r="J9">
        <v>17.28</v>
      </c>
      <c r="K9">
        <v>9.9600000000000009</v>
      </c>
      <c r="L9">
        <v>7.32</v>
      </c>
      <c r="M9" s="1">
        <f>SUM(L6:L9)</f>
        <v>80.37</v>
      </c>
      <c r="N9" s="2">
        <f>SUM(J6:J9)</f>
        <v>175.29</v>
      </c>
      <c r="O9" s="3">
        <f>SUM(K6:K9)</f>
        <v>94.920000000000016</v>
      </c>
      <c r="Q9" t="s">
        <v>233</v>
      </c>
      <c r="R9">
        <v>15</v>
      </c>
      <c r="AM9" s="3">
        <v>15</v>
      </c>
    </row>
    <row r="10" spans="1:59" s="3" customFormat="1" x14ac:dyDescent="0.3">
      <c r="A10"/>
      <c r="B10" t="s">
        <v>52</v>
      </c>
      <c r="C10" t="s">
        <v>11</v>
      </c>
      <c r="D10">
        <v>778102</v>
      </c>
      <c r="E10">
        <v>2014</v>
      </c>
      <c r="F10">
        <v>15</v>
      </c>
      <c r="G10">
        <v>3.13</v>
      </c>
      <c r="H10">
        <v>1.8</v>
      </c>
      <c r="I10"/>
      <c r="J10">
        <v>46.95</v>
      </c>
      <c r="K10">
        <v>27</v>
      </c>
      <c r="L10">
        <v>19.95</v>
      </c>
      <c r="M10" s="1"/>
      <c r="N10" s="2"/>
      <c r="P10"/>
      <c r="Q10" t="s">
        <v>234</v>
      </c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</row>
    <row r="11" spans="1:59" s="3" customFormat="1" x14ac:dyDescent="0.3">
      <c r="A11"/>
      <c r="B11" t="s">
        <v>53</v>
      </c>
      <c r="C11" t="s">
        <v>11</v>
      </c>
      <c r="D11">
        <v>778102</v>
      </c>
      <c r="E11">
        <v>2014</v>
      </c>
      <c r="F11">
        <v>27</v>
      </c>
      <c r="G11">
        <v>3.69</v>
      </c>
      <c r="H11">
        <v>1.7</v>
      </c>
      <c r="I11"/>
      <c r="J11">
        <v>99.63</v>
      </c>
      <c r="K11">
        <v>45.9</v>
      </c>
      <c r="L11">
        <v>53.73</v>
      </c>
      <c r="M11" s="1"/>
      <c r="N11" s="2"/>
      <c r="P11"/>
      <c r="Q11" t="s">
        <v>235</v>
      </c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</row>
    <row r="12" spans="1:59" s="3" customFormat="1" x14ac:dyDescent="0.3">
      <c r="A12"/>
      <c r="B12" t="s">
        <v>54</v>
      </c>
      <c r="C12" t="s">
        <v>11</v>
      </c>
      <c r="D12">
        <v>904587</v>
      </c>
      <c r="E12">
        <v>2014</v>
      </c>
      <c r="F12">
        <v>15</v>
      </c>
      <c r="G12">
        <v>4.04</v>
      </c>
      <c r="H12">
        <v>1.98</v>
      </c>
      <c r="I12"/>
      <c r="J12">
        <v>60.6</v>
      </c>
      <c r="K12">
        <v>29.7</v>
      </c>
      <c r="L12">
        <v>30.9</v>
      </c>
      <c r="M12" s="1">
        <f>SUM(L10:L12)</f>
        <v>104.57999999999998</v>
      </c>
      <c r="N12" s="2">
        <f>SUM(J10:J12)</f>
        <v>207.17999999999998</v>
      </c>
      <c r="O12" s="3">
        <f>SUM(K10:K12)</f>
        <v>102.60000000000001</v>
      </c>
      <c r="P12"/>
      <c r="Q12" t="s">
        <v>236</v>
      </c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</row>
    <row r="13" spans="1:59" s="1" customFormat="1" x14ac:dyDescent="0.3">
      <c r="A13"/>
      <c r="B13" t="s">
        <v>55</v>
      </c>
      <c r="C13" t="s">
        <v>12</v>
      </c>
      <c r="D13">
        <v>778102</v>
      </c>
      <c r="E13">
        <v>2014</v>
      </c>
      <c r="F13">
        <v>12</v>
      </c>
      <c r="G13">
        <v>2.13</v>
      </c>
      <c r="H13">
        <v>2</v>
      </c>
      <c r="I13"/>
      <c r="J13">
        <v>25.56</v>
      </c>
      <c r="K13">
        <v>24</v>
      </c>
      <c r="L13">
        <v>1.56</v>
      </c>
      <c r="N13" s="2"/>
      <c r="O13" s="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</row>
    <row r="14" spans="1:59" s="1" customFormat="1" x14ac:dyDescent="0.3">
      <c r="A14"/>
      <c r="B14" t="s">
        <v>56</v>
      </c>
      <c r="C14" t="s">
        <v>13</v>
      </c>
      <c r="D14">
        <v>778102</v>
      </c>
      <c r="E14">
        <v>2014</v>
      </c>
      <c r="F14">
        <v>6</v>
      </c>
      <c r="G14">
        <v>2.9</v>
      </c>
      <c r="H14">
        <v>1.86</v>
      </c>
      <c r="I14"/>
      <c r="J14">
        <v>17.399999999999999</v>
      </c>
      <c r="K14">
        <v>11.16</v>
      </c>
      <c r="L14">
        <v>6.24</v>
      </c>
      <c r="N14" s="2"/>
      <c r="O14" s="3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</row>
    <row r="15" spans="1:59" s="1" customFormat="1" x14ac:dyDescent="0.3">
      <c r="A15"/>
      <c r="B15" t="s">
        <v>57</v>
      </c>
      <c r="C15" t="s">
        <v>13</v>
      </c>
      <c r="D15">
        <v>778102</v>
      </c>
      <c r="E15">
        <v>2014</v>
      </c>
      <c r="F15">
        <v>9</v>
      </c>
      <c r="G15">
        <v>2.44</v>
      </c>
      <c r="H15">
        <v>1.9</v>
      </c>
      <c r="I15"/>
      <c r="J15">
        <v>21.96</v>
      </c>
      <c r="K15">
        <v>17.100000000000001</v>
      </c>
      <c r="L15">
        <v>4.8600000000000003</v>
      </c>
      <c r="N15" s="2"/>
      <c r="O15" s="3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</row>
    <row r="16" spans="1:59" s="1" customFormat="1" x14ac:dyDescent="0.3">
      <c r="A16"/>
      <c r="B16" t="s">
        <v>58</v>
      </c>
      <c r="C16" t="s">
        <v>15</v>
      </c>
      <c r="D16">
        <v>667841</v>
      </c>
      <c r="E16">
        <v>2014</v>
      </c>
      <c r="F16">
        <v>18</v>
      </c>
      <c r="G16">
        <v>3.3</v>
      </c>
      <c r="H16">
        <v>1.6</v>
      </c>
      <c r="I16"/>
      <c r="J16">
        <v>59.4</v>
      </c>
      <c r="K16">
        <v>28.8</v>
      </c>
      <c r="L16">
        <v>30.6</v>
      </c>
      <c r="N16" s="2"/>
      <c r="O16" s="3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</row>
    <row r="17" spans="1:59" s="1" customFormat="1" x14ac:dyDescent="0.3">
      <c r="A17"/>
      <c r="B17" t="s">
        <v>59</v>
      </c>
      <c r="C17" t="s">
        <v>15</v>
      </c>
      <c r="D17">
        <v>667841</v>
      </c>
      <c r="E17">
        <v>2014</v>
      </c>
      <c r="F17">
        <v>18</v>
      </c>
      <c r="G17">
        <v>2.04</v>
      </c>
      <c r="H17">
        <v>1.48</v>
      </c>
      <c r="I17"/>
      <c r="J17">
        <v>36.72</v>
      </c>
      <c r="K17">
        <v>26.64</v>
      </c>
      <c r="L17">
        <v>10.08</v>
      </c>
      <c r="N17" s="2"/>
      <c r="O17" s="3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</row>
    <row r="18" spans="1:59" s="1" customFormat="1" x14ac:dyDescent="0.3">
      <c r="A18"/>
      <c r="B18" t="s">
        <v>60</v>
      </c>
      <c r="C18" t="s">
        <v>15</v>
      </c>
      <c r="D18">
        <v>778102</v>
      </c>
      <c r="E18">
        <v>2014</v>
      </c>
      <c r="F18">
        <v>27</v>
      </c>
      <c r="G18">
        <v>2.54</v>
      </c>
      <c r="H18">
        <v>1.84</v>
      </c>
      <c r="I18"/>
      <c r="J18">
        <v>68.58</v>
      </c>
      <c r="K18">
        <v>49.68</v>
      </c>
      <c r="L18">
        <v>18.899999999999999</v>
      </c>
      <c r="M18" s="1">
        <f>SUM(L14:L18)</f>
        <v>70.680000000000007</v>
      </c>
      <c r="N18" s="2">
        <f>SUM(J13:J18)</f>
        <v>229.62</v>
      </c>
      <c r="O18" s="3">
        <f>SUM(K13:K18)</f>
        <v>157.38</v>
      </c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</row>
    <row r="19" spans="1:59" s="2" customFormat="1" x14ac:dyDescent="0.3">
      <c r="A19"/>
      <c r="B19" t="s">
        <v>61</v>
      </c>
      <c r="C19" t="s">
        <v>16</v>
      </c>
      <c r="D19">
        <v>667841</v>
      </c>
      <c r="E19">
        <v>2014</v>
      </c>
      <c r="F19">
        <v>12</v>
      </c>
      <c r="G19">
        <v>3.01</v>
      </c>
      <c r="H19">
        <v>1.6</v>
      </c>
      <c r="I19"/>
      <c r="J19">
        <v>36.119999999999997</v>
      </c>
      <c r="K19">
        <v>19.2</v>
      </c>
      <c r="L19">
        <v>16.920000000000002</v>
      </c>
      <c r="M19" s="1"/>
      <c r="O19" s="3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</row>
    <row r="20" spans="1:59" s="2" customFormat="1" x14ac:dyDescent="0.3">
      <c r="A20"/>
      <c r="B20" t="s">
        <v>62</v>
      </c>
      <c r="C20" t="s">
        <v>16</v>
      </c>
      <c r="D20">
        <v>778102</v>
      </c>
      <c r="E20">
        <v>2014</v>
      </c>
      <c r="F20">
        <v>24</v>
      </c>
      <c r="G20">
        <v>2.2999999999999998</v>
      </c>
      <c r="H20">
        <v>1.94</v>
      </c>
      <c r="I20"/>
      <c r="J20">
        <v>55.2</v>
      </c>
      <c r="K20">
        <v>46.56</v>
      </c>
      <c r="L20">
        <v>8.64</v>
      </c>
      <c r="M20" s="1">
        <f>SUM(L19:L20)</f>
        <v>25.560000000000002</v>
      </c>
      <c r="N20" s="2">
        <f>SUM(J19:J20)</f>
        <v>91.32</v>
      </c>
      <c r="O20" s="3">
        <f>SUM(K19:K20)</f>
        <v>65.760000000000005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</row>
    <row r="21" spans="1:59" s="3" customFormat="1" x14ac:dyDescent="0.3">
      <c r="A21"/>
      <c r="B21" t="s">
        <v>63</v>
      </c>
      <c r="C21" t="s">
        <v>17</v>
      </c>
      <c r="D21">
        <v>667841</v>
      </c>
      <c r="E21">
        <v>2014</v>
      </c>
      <c r="F21">
        <v>6</v>
      </c>
      <c r="G21">
        <v>3.35</v>
      </c>
      <c r="H21">
        <v>1.6</v>
      </c>
      <c r="I21"/>
      <c r="J21">
        <v>20.100000000000001</v>
      </c>
      <c r="K21">
        <v>9.6</v>
      </c>
      <c r="L21">
        <v>10.5</v>
      </c>
      <c r="M21" s="1"/>
      <c r="N21" s="2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</row>
    <row r="22" spans="1:59" s="3" customFormat="1" x14ac:dyDescent="0.3">
      <c r="A22"/>
      <c r="B22" t="s">
        <v>64</v>
      </c>
      <c r="C22" t="s">
        <v>17</v>
      </c>
      <c r="D22">
        <v>778102</v>
      </c>
      <c r="E22">
        <v>2014</v>
      </c>
      <c r="F22">
        <v>21</v>
      </c>
      <c r="G22">
        <v>3.54</v>
      </c>
      <c r="H22">
        <v>2.2200000000000002</v>
      </c>
      <c r="I22"/>
      <c r="J22">
        <v>74.34</v>
      </c>
      <c r="K22">
        <v>46.62</v>
      </c>
      <c r="L22">
        <v>27.72</v>
      </c>
      <c r="M22" s="1"/>
      <c r="N22" s="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</row>
    <row r="23" spans="1:59" s="3" customFormat="1" x14ac:dyDescent="0.3">
      <c r="A23"/>
      <c r="B23" t="s">
        <v>65</v>
      </c>
      <c r="C23" t="s">
        <v>17</v>
      </c>
      <c r="D23">
        <v>778102</v>
      </c>
      <c r="E23">
        <v>2014</v>
      </c>
      <c r="F23">
        <v>45</v>
      </c>
      <c r="G23">
        <v>2.88</v>
      </c>
      <c r="H23">
        <v>1.94</v>
      </c>
      <c r="I23"/>
      <c r="J23">
        <v>129.6</v>
      </c>
      <c r="K23">
        <v>87.3</v>
      </c>
      <c r="L23">
        <v>42.3</v>
      </c>
      <c r="M23" s="1">
        <f>SUM(L21:L23)</f>
        <v>80.52</v>
      </c>
      <c r="N23" s="2">
        <f>SUM(J21:J23)</f>
        <v>224.04</v>
      </c>
      <c r="O23" s="3">
        <f>SUM(K21:K23)</f>
        <v>143.51999999999998</v>
      </c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</row>
    <row r="24" spans="1:59" s="1" customFormat="1" x14ac:dyDescent="0.3">
      <c r="A24"/>
      <c r="B24" t="s">
        <v>66</v>
      </c>
      <c r="C24" t="s">
        <v>19</v>
      </c>
      <c r="D24">
        <v>667841</v>
      </c>
      <c r="E24">
        <v>2014</v>
      </c>
      <c r="F24">
        <v>9</v>
      </c>
      <c r="G24">
        <v>3.3</v>
      </c>
      <c r="H24">
        <v>1.6</v>
      </c>
      <c r="I24"/>
      <c r="J24">
        <v>29.7</v>
      </c>
      <c r="K24">
        <v>14.4</v>
      </c>
      <c r="L24">
        <v>15.3</v>
      </c>
      <c r="N24" s="2"/>
      <c r="O24" s="3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</row>
    <row r="25" spans="1:59" s="1" customFormat="1" x14ac:dyDescent="0.3">
      <c r="A25"/>
      <c r="B25" t="s">
        <v>67</v>
      </c>
      <c r="C25" t="s">
        <v>19</v>
      </c>
      <c r="D25">
        <v>778102</v>
      </c>
      <c r="E25">
        <v>2014</v>
      </c>
      <c r="F25">
        <v>33</v>
      </c>
      <c r="G25">
        <v>2.68</v>
      </c>
      <c r="H25">
        <v>1.94</v>
      </c>
      <c r="I25"/>
      <c r="J25">
        <v>88.44</v>
      </c>
      <c r="K25">
        <v>64.02</v>
      </c>
      <c r="L25">
        <v>24.42</v>
      </c>
      <c r="N25" s="2"/>
      <c r="O25" s="3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</row>
    <row r="26" spans="1:59" s="1" customFormat="1" x14ac:dyDescent="0.3">
      <c r="A26"/>
      <c r="B26" t="s">
        <v>68</v>
      </c>
      <c r="C26" t="s">
        <v>18</v>
      </c>
      <c r="D26">
        <v>778102</v>
      </c>
      <c r="E26">
        <v>2014</v>
      </c>
      <c r="F26">
        <v>12</v>
      </c>
      <c r="G26">
        <v>3.49</v>
      </c>
      <c r="H26">
        <v>1.66</v>
      </c>
      <c r="I26"/>
      <c r="J26">
        <v>41.88</v>
      </c>
      <c r="K26">
        <v>19.920000000000002</v>
      </c>
      <c r="L26">
        <v>21.96</v>
      </c>
      <c r="N26" s="2"/>
      <c r="O26" s="3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</row>
    <row r="27" spans="1:59" s="1" customFormat="1" x14ac:dyDescent="0.3">
      <c r="A27"/>
      <c r="B27" t="s">
        <v>69</v>
      </c>
      <c r="C27" t="s">
        <v>19</v>
      </c>
      <c r="D27">
        <v>909881</v>
      </c>
      <c r="E27">
        <v>2014</v>
      </c>
      <c r="F27">
        <v>24</v>
      </c>
      <c r="G27">
        <v>3.35</v>
      </c>
      <c r="H27">
        <v>1.6</v>
      </c>
      <c r="I27"/>
      <c r="J27">
        <v>80.400000000000006</v>
      </c>
      <c r="K27">
        <v>38.4</v>
      </c>
      <c r="L27">
        <v>42</v>
      </c>
      <c r="M27" s="1">
        <f>SUM(L24:L27)</f>
        <v>103.68</v>
      </c>
      <c r="N27" s="2">
        <f>SUM(J24:J27)</f>
        <v>240.42000000000002</v>
      </c>
      <c r="O27" s="3">
        <f>SUM(K24:K27)</f>
        <v>136.74</v>
      </c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</row>
    <row r="28" spans="1:59" s="3" customFormat="1" x14ac:dyDescent="0.3">
      <c r="A28"/>
      <c r="B28" t="s">
        <v>70</v>
      </c>
      <c r="C28" t="s">
        <v>249</v>
      </c>
      <c r="D28">
        <v>667841</v>
      </c>
      <c r="E28">
        <v>2014</v>
      </c>
      <c r="F28">
        <v>9</v>
      </c>
      <c r="G28">
        <v>3</v>
      </c>
      <c r="H28">
        <v>1.54</v>
      </c>
      <c r="I28"/>
      <c r="J28">
        <v>27</v>
      </c>
      <c r="K28">
        <v>13.86</v>
      </c>
      <c r="L28">
        <v>13.14</v>
      </c>
      <c r="M28" s="1"/>
      <c r="N28" s="2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</row>
    <row r="29" spans="1:59" s="3" customFormat="1" x14ac:dyDescent="0.3">
      <c r="A29"/>
      <c r="B29" t="s">
        <v>71</v>
      </c>
      <c r="C29" t="s">
        <v>22</v>
      </c>
      <c r="D29">
        <v>778102</v>
      </c>
      <c r="E29">
        <v>2014</v>
      </c>
      <c r="F29">
        <v>18</v>
      </c>
      <c r="G29">
        <v>3.23</v>
      </c>
      <c r="H29">
        <v>1.9</v>
      </c>
      <c r="I29"/>
      <c r="J29">
        <v>58.14</v>
      </c>
      <c r="K29">
        <v>34.200000000000003</v>
      </c>
      <c r="L29">
        <v>23.94</v>
      </c>
      <c r="M29" s="1"/>
      <c r="N29" s="2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</row>
    <row r="30" spans="1:59" s="3" customFormat="1" x14ac:dyDescent="0.3">
      <c r="A30"/>
      <c r="B30" t="s">
        <v>72</v>
      </c>
      <c r="C30" t="s">
        <v>22</v>
      </c>
      <c r="D30">
        <v>778102</v>
      </c>
      <c r="E30">
        <v>2014</v>
      </c>
      <c r="F30">
        <v>15</v>
      </c>
      <c r="G30">
        <v>3</v>
      </c>
      <c r="H30">
        <v>1.86</v>
      </c>
      <c r="I30"/>
      <c r="J30">
        <v>45</v>
      </c>
      <c r="K30">
        <v>27.9</v>
      </c>
      <c r="L30">
        <v>17.100000000000001</v>
      </c>
      <c r="M30" s="1">
        <f>SUM(L28:L30)</f>
        <v>54.18</v>
      </c>
      <c r="N30" s="2">
        <f>SUM(J28:J30)</f>
        <v>130.13999999999999</v>
      </c>
      <c r="O30" s="3">
        <f>SUM(K28:K30)</f>
        <v>75.960000000000008</v>
      </c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</row>
    <row r="31" spans="1:59" x14ac:dyDescent="0.3">
      <c r="F31">
        <f>AVERAGE(F2:F30)</f>
        <v>16.551724137931036</v>
      </c>
      <c r="M31"/>
      <c r="N31"/>
      <c r="O31"/>
    </row>
    <row r="32" spans="1:59" x14ac:dyDescent="0.3">
      <c r="M32"/>
      <c r="N32"/>
      <c r="O32"/>
    </row>
    <row r="33" spans="13:15" x14ac:dyDescent="0.3">
      <c r="M33"/>
      <c r="N33"/>
      <c r="O33"/>
    </row>
    <row r="34" spans="13:15" x14ac:dyDescent="0.3">
      <c r="M34"/>
      <c r="N34"/>
      <c r="O34"/>
    </row>
    <row r="35" spans="13:15" x14ac:dyDescent="0.3">
      <c r="M35"/>
      <c r="N35"/>
      <c r="O35"/>
    </row>
    <row r="36" spans="13:15" x14ac:dyDescent="0.3">
      <c r="M36"/>
      <c r="N36"/>
      <c r="O36"/>
    </row>
    <row r="37" spans="13:15" x14ac:dyDescent="0.3">
      <c r="M37"/>
      <c r="N37"/>
      <c r="O37"/>
    </row>
    <row r="38" spans="13:15" x14ac:dyDescent="0.3">
      <c r="M38"/>
      <c r="N38"/>
      <c r="O38"/>
    </row>
    <row r="39" spans="13:15" x14ac:dyDescent="0.3">
      <c r="M39"/>
      <c r="N39"/>
      <c r="O39"/>
    </row>
    <row r="40" spans="13:15" x14ac:dyDescent="0.3">
      <c r="M40"/>
      <c r="N40"/>
      <c r="O40"/>
    </row>
    <row r="41" spans="13:15" x14ac:dyDescent="0.3">
      <c r="M41"/>
      <c r="N41"/>
      <c r="O41"/>
    </row>
    <row r="42" spans="13:15" x14ac:dyDescent="0.3">
      <c r="M42"/>
      <c r="N42"/>
      <c r="O42"/>
    </row>
    <row r="43" spans="13:15" x14ac:dyDescent="0.3">
      <c r="M43"/>
      <c r="N43"/>
      <c r="O43"/>
    </row>
    <row r="44" spans="13:15" x14ac:dyDescent="0.3">
      <c r="M44"/>
      <c r="N44"/>
      <c r="O44"/>
    </row>
    <row r="45" spans="13:15" x14ac:dyDescent="0.3">
      <c r="M45"/>
      <c r="N45"/>
      <c r="O45"/>
    </row>
    <row r="46" spans="13:15" x14ac:dyDescent="0.3">
      <c r="M46"/>
      <c r="N46"/>
      <c r="O46"/>
    </row>
    <row r="47" spans="13:15" x14ac:dyDescent="0.3">
      <c r="M47"/>
      <c r="N47"/>
      <c r="O47"/>
    </row>
    <row r="48" spans="13:15" x14ac:dyDescent="0.3">
      <c r="M48"/>
      <c r="N48"/>
      <c r="O48"/>
    </row>
    <row r="49" spans="13:15" x14ac:dyDescent="0.3">
      <c r="M49"/>
      <c r="N49"/>
      <c r="O49"/>
    </row>
    <row r="50" spans="13:15" x14ac:dyDescent="0.3">
      <c r="M50"/>
      <c r="N50"/>
      <c r="O50"/>
    </row>
    <row r="51" spans="13:15" x14ac:dyDescent="0.3">
      <c r="M51"/>
      <c r="N51"/>
      <c r="O51"/>
    </row>
    <row r="52" spans="13:15" x14ac:dyDescent="0.3">
      <c r="M52"/>
      <c r="N52"/>
      <c r="O52"/>
    </row>
    <row r="53" spans="13:15" x14ac:dyDescent="0.3">
      <c r="M53"/>
      <c r="N53"/>
      <c r="O53"/>
    </row>
    <row r="54" spans="13:15" x14ac:dyDescent="0.3">
      <c r="M54"/>
      <c r="N54"/>
      <c r="O54"/>
    </row>
    <row r="55" spans="13:15" x14ac:dyDescent="0.3">
      <c r="M55"/>
      <c r="N55"/>
      <c r="O55"/>
    </row>
    <row r="56" spans="13:15" x14ac:dyDescent="0.3">
      <c r="M56"/>
      <c r="N56"/>
      <c r="O56"/>
    </row>
    <row r="57" spans="13:15" x14ac:dyDescent="0.3">
      <c r="M57"/>
      <c r="N57"/>
      <c r="O57"/>
    </row>
    <row r="58" spans="13:15" x14ac:dyDescent="0.3">
      <c r="M58"/>
      <c r="N58"/>
      <c r="O58"/>
    </row>
    <row r="59" spans="13:15" x14ac:dyDescent="0.3">
      <c r="M59"/>
      <c r="N59"/>
      <c r="O59"/>
    </row>
    <row r="60" spans="13:15" x14ac:dyDescent="0.3">
      <c r="M60"/>
      <c r="N60"/>
      <c r="O60"/>
    </row>
    <row r="61" spans="13:15" x14ac:dyDescent="0.3">
      <c r="M61"/>
      <c r="N61"/>
      <c r="O61"/>
    </row>
    <row r="62" spans="13:15" x14ac:dyDescent="0.3">
      <c r="M62"/>
      <c r="N62"/>
      <c r="O62"/>
    </row>
    <row r="63" spans="13:15" x14ac:dyDescent="0.3">
      <c r="M63"/>
      <c r="N63"/>
      <c r="O63"/>
    </row>
    <row r="64" spans="13:15" x14ac:dyDescent="0.3">
      <c r="M64"/>
      <c r="N64"/>
      <c r="O64"/>
    </row>
    <row r="65" spans="13:15" x14ac:dyDescent="0.3">
      <c r="M65"/>
      <c r="N65"/>
      <c r="O65"/>
    </row>
    <row r="66" spans="13:15" x14ac:dyDescent="0.3">
      <c r="M66"/>
      <c r="N66"/>
      <c r="O66"/>
    </row>
    <row r="67" spans="13:15" x14ac:dyDescent="0.3">
      <c r="M67"/>
      <c r="N67"/>
      <c r="O67"/>
    </row>
    <row r="68" spans="13:15" x14ac:dyDescent="0.3">
      <c r="M68"/>
      <c r="N68"/>
      <c r="O68"/>
    </row>
    <row r="69" spans="13:15" x14ac:dyDescent="0.3">
      <c r="M69"/>
      <c r="N69"/>
      <c r="O69"/>
    </row>
    <row r="70" spans="13:15" x14ac:dyDescent="0.3">
      <c r="M70"/>
      <c r="N70"/>
      <c r="O70"/>
    </row>
    <row r="71" spans="13:15" x14ac:dyDescent="0.3">
      <c r="M71"/>
      <c r="N71"/>
      <c r="O71"/>
    </row>
    <row r="72" spans="13:15" x14ac:dyDescent="0.3">
      <c r="M72"/>
      <c r="N72"/>
      <c r="O72"/>
    </row>
    <row r="73" spans="13:15" x14ac:dyDescent="0.3">
      <c r="M73"/>
      <c r="N73"/>
      <c r="O73"/>
    </row>
    <row r="74" spans="13:15" x14ac:dyDescent="0.3">
      <c r="M74"/>
      <c r="N74"/>
      <c r="O74"/>
    </row>
    <row r="75" spans="13:15" x14ac:dyDescent="0.3">
      <c r="M75"/>
      <c r="N75"/>
      <c r="O75"/>
    </row>
    <row r="76" spans="13:15" x14ac:dyDescent="0.3">
      <c r="M76"/>
      <c r="N76"/>
      <c r="O76"/>
    </row>
    <row r="77" spans="13:15" x14ac:dyDescent="0.3">
      <c r="M77"/>
      <c r="N77"/>
      <c r="O77"/>
    </row>
    <row r="78" spans="13:15" x14ac:dyDescent="0.3">
      <c r="M78"/>
      <c r="N78"/>
      <c r="O78"/>
    </row>
    <row r="79" spans="13:15" x14ac:dyDescent="0.3">
      <c r="M79"/>
      <c r="N79"/>
      <c r="O79"/>
    </row>
    <row r="80" spans="13:15" x14ac:dyDescent="0.3">
      <c r="M80"/>
      <c r="N80"/>
      <c r="O80"/>
    </row>
    <row r="81" spans="13:15" x14ac:dyDescent="0.3">
      <c r="M81"/>
      <c r="N81"/>
      <c r="O81"/>
    </row>
    <row r="82" spans="13:15" x14ac:dyDescent="0.3">
      <c r="M82"/>
      <c r="N82"/>
      <c r="O82"/>
    </row>
    <row r="83" spans="13:15" x14ac:dyDescent="0.3">
      <c r="M83"/>
      <c r="N83"/>
      <c r="O83"/>
    </row>
    <row r="84" spans="13:15" x14ac:dyDescent="0.3">
      <c r="M84"/>
      <c r="N84"/>
      <c r="O84"/>
    </row>
    <row r="85" spans="13:15" x14ac:dyDescent="0.3">
      <c r="M85"/>
      <c r="N85"/>
      <c r="O85"/>
    </row>
    <row r="86" spans="13:15" x14ac:dyDescent="0.3">
      <c r="M86"/>
      <c r="N86"/>
      <c r="O86"/>
    </row>
    <row r="87" spans="13:15" x14ac:dyDescent="0.3">
      <c r="M87"/>
      <c r="N87"/>
      <c r="O87"/>
    </row>
    <row r="88" spans="13:15" x14ac:dyDescent="0.3">
      <c r="M88"/>
      <c r="N88"/>
      <c r="O88"/>
    </row>
    <row r="89" spans="13:15" x14ac:dyDescent="0.3">
      <c r="M89"/>
      <c r="N89"/>
      <c r="O89"/>
    </row>
    <row r="90" spans="13:15" x14ac:dyDescent="0.3">
      <c r="M90"/>
      <c r="N90"/>
      <c r="O90"/>
    </row>
    <row r="91" spans="13:15" x14ac:dyDescent="0.3">
      <c r="M91"/>
      <c r="N91"/>
      <c r="O91"/>
    </row>
    <row r="92" spans="13:15" x14ac:dyDescent="0.3">
      <c r="M92"/>
      <c r="N92"/>
      <c r="O92"/>
    </row>
    <row r="93" spans="13:15" x14ac:dyDescent="0.3">
      <c r="M93"/>
      <c r="N93"/>
      <c r="O93"/>
    </row>
    <row r="94" spans="13:15" x14ac:dyDescent="0.3">
      <c r="M94"/>
      <c r="N94"/>
      <c r="O94"/>
    </row>
    <row r="95" spans="13:15" x14ac:dyDescent="0.3">
      <c r="M95"/>
      <c r="N95"/>
      <c r="O95"/>
    </row>
    <row r="96" spans="13:15" x14ac:dyDescent="0.3">
      <c r="M96"/>
      <c r="N96"/>
      <c r="O96"/>
    </row>
    <row r="97" spans="13:15" x14ac:dyDescent="0.3">
      <c r="M97"/>
      <c r="N97"/>
      <c r="O97"/>
    </row>
    <row r="98" spans="13:15" x14ac:dyDescent="0.3">
      <c r="M98"/>
      <c r="N98"/>
      <c r="O98"/>
    </row>
    <row r="99" spans="13:15" x14ac:dyDescent="0.3">
      <c r="M99"/>
      <c r="N99"/>
      <c r="O99"/>
    </row>
    <row r="100" spans="13:15" x14ac:dyDescent="0.3">
      <c r="M100"/>
      <c r="N100"/>
      <c r="O100"/>
    </row>
    <row r="101" spans="13:15" x14ac:dyDescent="0.3">
      <c r="M101"/>
      <c r="N101"/>
      <c r="O101"/>
    </row>
    <row r="102" spans="13:15" x14ac:dyDescent="0.3">
      <c r="M102"/>
      <c r="N102"/>
      <c r="O102"/>
    </row>
    <row r="103" spans="13:15" x14ac:dyDescent="0.3">
      <c r="M103"/>
      <c r="N103"/>
      <c r="O103"/>
    </row>
    <row r="104" spans="13:15" x14ac:dyDescent="0.3">
      <c r="M104"/>
      <c r="N104"/>
      <c r="O104"/>
    </row>
    <row r="105" spans="13:15" x14ac:dyDescent="0.3">
      <c r="M105"/>
      <c r="N105"/>
      <c r="O105"/>
    </row>
    <row r="106" spans="13:15" x14ac:dyDescent="0.3">
      <c r="M106"/>
      <c r="N106"/>
      <c r="O106"/>
    </row>
    <row r="107" spans="13:15" x14ac:dyDescent="0.3">
      <c r="M107"/>
      <c r="N107"/>
      <c r="O107"/>
    </row>
    <row r="108" spans="13:15" x14ac:dyDescent="0.3">
      <c r="M108"/>
      <c r="N108"/>
      <c r="O108"/>
    </row>
    <row r="109" spans="13:15" x14ac:dyDescent="0.3">
      <c r="M109"/>
      <c r="N109"/>
      <c r="O109"/>
    </row>
    <row r="110" spans="13:15" x14ac:dyDescent="0.3">
      <c r="M110"/>
      <c r="N110"/>
      <c r="O110"/>
    </row>
    <row r="111" spans="13:15" x14ac:dyDescent="0.3">
      <c r="M111"/>
      <c r="N111"/>
      <c r="O111"/>
    </row>
    <row r="112" spans="13:15" x14ac:dyDescent="0.3">
      <c r="M112"/>
      <c r="N112"/>
      <c r="O112"/>
    </row>
    <row r="113" spans="13:15" x14ac:dyDescent="0.3">
      <c r="M113"/>
      <c r="N113"/>
      <c r="O113"/>
    </row>
    <row r="114" spans="13:15" x14ac:dyDescent="0.3">
      <c r="M114"/>
      <c r="N114"/>
      <c r="O114"/>
    </row>
    <row r="115" spans="13:15" x14ac:dyDescent="0.3">
      <c r="M115"/>
      <c r="N115"/>
      <c r="O115"/>
    </row>
    <row r="116" spans="13:15" x14ac:dyDescent="0.3">
      <c r="M116"/>
      <c r="N116"/>
      <c r="O116"/>
    </row>
    <row r="117" spans="13:15" x14ac:dyDescent="0.3">
      <c r="M117"/>
      <c r="N117"/>
      <c r="O117"/>
    </row>
    <row r="118" spans="13:15" x14ac:dyDescent="0.3">
      <c r="M118"/>
      <c r="N118"/>
      <c r="O118"/>
    </row>
    <row r="119" spans="13:15" x14ac:dyDescent="0.3">
      <c r="M119"/>
      <c r="N119"/>
      <c r="O119"/>
    </row>
    <row r="120" spans="13:15" x14ac:dyDescent="0.3">
      <c r="M120"/>
      <c r="N120"/>
      <c r="O120"/>
    </row>
    <row r="121" spans="13:15" x14ac:dyDescent="0.3">
      <c r="M121"/>
      <c r="N121"/>
      <c r="O121"/>
    </row>
    <row r="122" spans="13:15" x14ac:dyDescent="0.3">
      <c r="M122"/>
      <c r="N122"/>
      <c r="O122"/>
    </row>
    <row r="123" spans="13:15" x14ac:dyDescent="0.3">
      <c r="M123"/>
      <c r="N123"/>
      <c r="O123"/>
    </row>
    <row r="124" spans="13:15" x14ac:dyDescent="0.3">
      <c r="M124"/>
      <c r="N124"/>
      <c r="O124"/>
    </row>
    <row r="125" spans="13:15" x14ac:dyDescent="0.3">
      <c r="M125"/>
      <c r="N125"/>
      <c r="O125"/>
    </row>
    <row r="126" spans="13:15" x14ac:dyDescent="0.3">
      <c r="M126"/>
      <c r="N126"/>
      <c r="O126"/>
    </row>
    <row r="127" spans="13:15" x14ac:dyDescent="0.3">
      <c r="M127"/>
      <c r="N127"/>
      <c r="O127"/>
    </row>
    <row r="128" spans="13:15" x14ac:dyDescent="0.3">
      <c r="M128"/>
      <c r="N128"/>
      <c r="O128"/>
    </row>
    <row r="129" spans="13:15" x14ac:dyDescent="0.3">
      <c r="M129"/>
      <c r="N129"/>
      <c r="O129"/>
    </row>
    <row r="130" spans="13:15" x14ac:dyDescent="0.3">
      <c r="M130"/>
      <c r="N130"/>
      <c r="O130"/>
    </row>
    <row r="131" spans="13:15" x14ac:dyDescent="0.3">
      <c r="M131"/>
      <c r="N131"/>
      <c r="O131"/>
    </row>
    <row r="132" spans="13:15" x14ac:dyDescent="0.3">
      <c r="M132"/>
      <c r="N132"/>
      <c r="O132"/>
    </row>
    <row r="133" spans="13:15" x14ac:dyDescent="0.3">
      <c r="M133"/>
      <c r="N133"/>
      <c r="O133"/>
    </row>
    <row r="134" spans="13:15" x14ac:dyDescent="0.3">
      <c r="M134"/>
      <c r="N134"/>
      <c r="O134"/>
    </row>
    <row r="135" spans="13:15" x14ac:dyDescent="0.3">
      <c r="M135"/>
      <c r="N135"/>
      <c r="O135"/>
    </row>
    <row r="136" spans="13:15" x14ac:dyDescent="0.3">
      <c r="M136"/>
      <c r="N136"/>
      <c r="O136"/>
    </row>
    <row r="137" spans="13:15" x14ac:dyDescent="0.3">
      <c r="M137"/>
      <c r="N137"/>
      <c r="O137"/>
    </row>
    <row r="138" spans="13:15" x14ac:dyDescent="0.3">
      <c r="M138"/>
      <c r="N138"/>
      <c r="O138"/>
    </row>
    <row r="139" spans="13:15" x14ac:dyDescent="0.3">
      <c r="M139"/>
      <c r="N139"/>
      <c r="O139"/>
    </row>
    <row r="140" spans="13:15" x14ac:dyDescent="0.3">
      <c r="M140"/>
      <c r="N140"/>
      <c r="O140"/>
    </row>
    <row r="141" spans="13:15" x14ac:dyDescent="0.3">
      <c r="M141"/>
      <c r="N141"/>
      <c r="O141"/>
    </row>
    <row r="142" spans="13:15" x14ac:dyDescent="0.3">
      <c r="M142"/>
      <c r="N142"/>
      <c r="O142"/>
    </row>
    <row r="143" spans="13:15" x14ac:dyDescent="0.3">
      <c r="M143"/>
      <c r="N143"/>
      <c r="O143"/>
    </row>
    <row r="144" spans="13:15" x14ac:dyDescent="0.3">
      <c r="M144"/>
      <c r="N144"/>
      <c r="O144"/>
    </row>
    <row r="145" spans="13:15" x14ac:dyDescent="0.3">
      <c r="M145"/>
      <c r="N145"/>
      <c r="O145"/>
    </row>
    <row r="146" spans="13:15" x14ac:dyDescent="0.3">
      <c r="M146"/>
      <c r="N146"/>
      <c r="O146"/>
    </row>
    <row r="147" spans="13:15" x14ac:dyDescent="0.3">
      <c r="M147"/>
      <c r="N147"/>
      <c r="O147"/>
    </row>
    <row r="148" spans="13:15" x14ac:dyDescent="0.3">
      <c r="M148"/>
      <c r="N148"/>
      <c r="O148"/>
    </row>
    <row r="149" spans="13:15" x14ac:dyDescent="0.3">
      <c r="M149"/>
      <c r="N149"/>
      <c r="O149"/>
    </row>
    <row r="150" spans="13:15" x14ac:dyDescent="0.3">
      <c r="M150"/>
      <c r="N150"/>
      <c r="O150"/>
    </row>
    <row r="151" spans="13:15" x14ac:dyDescent="0.3">
      <c r="M151"/>
      <c r="N151"/>
      <c r="O151"/>
    </row>
    <row r="152" spans="13:15" x14ac:dyDescent="0.3">
      <c r="M152"/>
      <c r="N152"/>
      <c r="O152"/>
    </row>
    <row r="153" spans="13:15" x14ac:dyDescent="0.3">
      <c r="M153"/>
      <c r="N153"/>
      <c r="O153"/>
    </row>
    <row r="154" spans="13:15" x14ac:dyDescent="0.3">
      <c r="M154"/>
      <c r="N154"/>
      <c r="O154"/>
    </row>
    <row r="155" spans="13:15" x14ac:dyDescent="0.3">
      <c r="M155"/>
      <c r="N155"/>
      <c r="O155"/>
    </row>
    <row r="156" spans="13:15" x14ac:dyDescent="0.3">
      <c r="M156"/>
      <c r="N156"/>
      <c r="O156"/>
    </row>
    <row r="157" spans="13:15" x14ac:dyDescent="0.3">
      <c r="M157"/>
      <c r="N157"/>
      <c r="O157"/>
    </row>
    <row r="158" spans="13:15" x14ac:dyDescent="0.3">
      <c r="M158"/>
      <c r="N158"/>
      <c r="O158"/>
    </row>
    <row r="159" spans="13:15" x14ac:dyDescent="0.3">
      <c r="M159"/>
      <c r="N159"/>
      <c r="O159"/>
    </row>
    <row r="160" spans="13:15" x14ac:dyDescent="0.3">
      <c r="M160"/>
      <c r="N160"/>
      <c r="O160"/>
    </row>
    <row r="161" spans="13:15" x14ac:dyDescent="0.3">
      <c r="M161"/>
      <c r="N161"/>
      <c r="O161"/>
    </row>
    <row r="162" spans="13:15" x14ac:dyDescent="0.3">
      <c r="M162"/>
      <c r="N162"/>
      <c r="O162"/>
    </row>
    <row r="163" spans="13:15" x14ac:dyDescent="0.3">
      <c r="M163"/>
      <c r="N163"/>
      <c r="O163"/>
    </row>
    <row r="164" spans="13:15" x14ac:dyDescent="0.3">
      <c r="M164"/>
      <c r="N164"/>
      <c r="O164"/>
    </row>
    <row r="165" spans="13:15" x14ac:dyDescent="0.3">
      <c r="M165"/>
      <c r="N165"/>
      <c r="O165"/>
    </row>
    <row r="166" spans="13:15" x14ac:dyDescent="0.3">
      <c r="M166"/>
      <c r="N166"/>
      <c r="O166"/>
    </row>
    <row r="167" spans="13:15" x14ac:dyDescent="0.3">
      <c r="M167"/>
      <c r="N167"/>
      <c r="O167"/>
    </row>
    <row r="168" spans="13:15" x14ac:dyDescent="0.3">
      <c r="M168"/>
      <c r="N168"/>
      <c r="O168"/>
    </row>
    <row r="169" spans="13:15" x14ac:dyDescent="0.3">
      <c r="M169"/>
      <c r="N169"/>
      <c r="O169"/>
    </row>
    <row r="170" spans="13:15" x14ac:dyDescent="0.3">
      <c r="M170"/>
      <c r="N170"/>
      <c r="O170"/>
    </row>
    <row r="171" spans="13:15" x14ac:dyDescent="0.3">
      <c r="M171"/>
      <c r="N171"/>
      <c r="O171"/>
    </row>
    <row r="172" spans="13:15" x14ac:dyDescent="0.3">
      <c r="M172"/>
      <c r="N172"/>
      <c r="O172"/>
    </row>
    <row r="173" spans="13:15" x14ac:dyDescent="0.3">
      <c r="M173"/>
      <c r="N173"/>
      <c r="O173"/>
    </row>
    <row r="174" spans="13:15" x14ac:dyDescent="0.3">
      <c r="M174"/>
      <c r="N174"/>
      <c r="O174"/>
    </row>
    <row r="175" spans="13:15" x14ac:dyDescent="0.3">
      <c r="M175"/>
      <c r="N175"/>
      <c r="O175"/>
    </row>
    <row r="176" spans="13:15" x14ac:dyDescent="0.3">
      <c r="M176"/>
      <c r="N176"/>
      <c r="O176"/>
    </row>
    <row r="177" spans="13:15" x14ac:dyDescent="0.3">
      <c r="M177"/>
      <c r="N177"/>
      <c r="O177"/>
    </row>
    <row r="178" spans="13:15" x14ac:dyDescent="0.3">
      <c r="M178"/>
      <c r="N178"/>
      <c r="O178"/>
    </row>
    <row r="179" spans="13:15" x14ac:dyDescent="0.3">
      <c r="M179"/>
      <c r="N179"/>
      <c r="O179"/>
    </row>
    <row r="180" spans="13:15" x14ac:dyDescent="0.3">
      <c r="M180"/>
      <c r="N180"/>
      <c r="O180"/>
    </row>
    <row r="181" spans="13:15" x14ac:dyDescent="0.3">
      <c r="M181"/>
      <c r="N181"/>
      <c r="O181"/>
    </row>
    <row r="182" spans="13:15" x14ac:dyDescent="0.3">
      <c r="M182"/>
      <c r="N182"/>
      <c r="O182"/>
    </row>
    <row r="183" spans="13:15" x14ac:dyDescent="0.3">
      <c r="M183"/>
      <c r="N183"/>
      <c r="O183"/>
    </row>
    <row r="184" spans="13:15" x14ac:dyDescent="0.3">
      <c r="M184"/>
      <c r="N184"/>
      <c r="O184"/>
    </row>
    <row r="185" spans="13:15" x14ac:dyDescent="0.3">
      <c r="M185"/>
      <c r="N185"/>
      <c r="O185"/>
    </row>
    <row r="186" spans="13:15" x14ac:dyDescent="0.3">
      <c r="M186"/>
      <c r="N186"/>
      <c r="O186"/>
    </row>
    <row r="187" spans="13:15" x14ac:dyDescent="0.3">
      <c r="M187"/>
      <c r="N187"/>
      <c r="O187"/>
    </row>
    <row r="188" spans="13:15" x14ac:dyDescent="0.3">
      <c r="M188"/>
      <c r="N188"/>
      <c r="O188"/>
    </row>
    <row r="189" spans="13:15" x14ac:dyDescent="0.3">
      <c r="M189"/>
      <c r="N189"/>
      <c r="O189"/>
    </row>
    <row r="190" spans="13:15" x14ac:dyDescent="0.3">
      <c r="M190"/>
      <c r="N190"/>
      <c r="O190"/>
    </row>
    <row r="191" spans="13:15" x14ac:dyDescent="0.3">
      <c r="M191"/>
      <c r="N191"/>
      <c r="O191"/>
    </row>
    <row r="192" spans="13:15" x14ac:dyDescent="0.3">
      <c r="M192"/>
      <c r="N192"/>
      <c r="O192"/>
    </row>
    <row r="193" spans="13:15" x14ac:dyDescent="0.3">
      <c r="M193"/>
      <c r="N193"/>
      <c r="O193"/>
    </row>
    <row r="194" spans="13:15" x14ac:dyDescent="0.3">
      <c r="M194"/>
      <c r="N194"/>
      <c r="O194"/>
    </row>
    <row r="195" spans="13:15" x14ac:dyDescent="0.3">
      <c r="M195"/>
      <c r="N195"/>
      <c r="O195"/>
    </row>
    <row r="196" spans="13:15" x14ac:dyDescent="0.3">
      <c r="M196"/>
      <c r="N196"/>
      <c r="O196"/>
    </row>
    <row r="197" spans="13:15" x14ac:dyDescent="0.3">
      <c r="M197"/>
      <c r="N197"/>
      <c r="O197"/>
    </row>
    <row r="198" spans="13:15" x14ac:dyDescent="0.3">
      <c r="M198"/>
      <c r="N198"/>
      <c r="O198"/>
    </row>
    <row r="199" spans="13:15" x14ac:dyDescent="0.3">
      <c r="M199"/>
      <c r="N199"/>
      <c r="O199"/>
    </row>
    <row r="200" spans="13:15" x14ac:dyDescent="0.3">
      <c r="M200"/>
      <c r="N200"/>
      <c r="O200"/>
    </row>
    <row r="201" spans="13:15" x14ac:dyDescent="0.3">
      <c r="M201"/>
      <c r="N201"/>
      <c r="O201"/>
    </row>
    <row r="202" spans="13:15" x14ac:dyDescent="0.3">
      <c r="M202"/>
      <c r="N202"/>
      <c r="O202"/>
    </row>
    <row r="203" spans="13:15" x14ac:dyDescent="0.3">
      <c r="M203"/>
      <c r="N203"/>
      <c r="O203"/>
    </row>
    <row r="204" spans="13:15" x14ac:dyDescent="0.3">
      <c r="M204"/>
      <c r="N204"/>
      <c r="O204"/>
    </row>
    <row r="205" spans="13:15" x14ac:dyDescent="0.3">
      <c r="M205"/>
      <c r="N205"/>
      <c r="O205"/>
    </row>
    <row r="206" spans="13:15" x14ac:dyDescent="0.3">
      <c r="M206"/>
      <c r="N206"/>
      <c r="O206"/>
    </row>
    <row r="207" spans="13:15" x14ac:dyDescent="0.3">
      <c r="M207"/>
      <c r="N207"/>
      <c r="O207"/>
    </row>
    <row r="208" spans="13:15" x14ac:dyDescent="0.3">
      <c r="M208"/>
      <c r="N208"/>
      <c r="O208"/>
    </row>
    <row r="209" spans="13:15" x14ac:dyDescent="0.3">
      <c r="M209"/>
      <c r="N209"/>
      <c r="O209"/>
    </row>
    <row r="210" spans="13:15" x14ac:dyDescent="0.3">
      <c r="M210"/>
      <c r="N210"/>
      <c r="O210"/>
    </row>
    <row r="211" spans="13:15" x14ac:dyDescent="0.3">
      <c r="M211"/>
      <c r="N211"/>
      <c r="O211"/>
    </row>
    <row r="212" spans="13:15" x14ac:dyDescent="0.3">
      <c r="M212"/>
      <c r="N212"/>
      <c r="O212"/>
    </row>
    <row r="213" spans="13:15" x14ac:dyDescent="0.3">
      <c r="M213"/>
      <c r="N213"/>
      <c r="O213"/>
    </row>
    <row r="214" spans="13:15" x14ac:dyDescent="0.3">
      <c r="M214"/>
      <c r="N214"/>
      <c r="O214"/>
    </row>
    <row r="215" spans="13:15" x14ac:dyDescent="0.3">
      <c r="M215"/>
      <c r="N215"/>
      <c r="O215"/>
    </row>
    <row r="216" spans="13:15" x14ac:dyDescent="0.3">
      <c r="M216"/>
      <c r="N216"/>
      <c r="O216"/>
    </row>
    <row r="217" spans="13:15" x14ac:dyDescent="0.3">
      <c r="M217"/>
      <c r="N217"/>
      <c r="O217"/>
    </row>
    <row r="218" spans="13:15" x14ac:dyDescent="0.3">
      <c r="M218"/>
      <c r="N218"/>
      <c r="O218"/>
    </row>
    <row r="219" spans="13:15" x14ac:dyDescent="0.3">
      <c r="M219"/>
      <c r="N219"/>
      <c r="O219"/>
    </row>
    <row r="220" spans="13:15" x14ac:dyDescent="0.3">
      <c r="M220"/>
      <c r="N220"/>
      <c r="O220"/>
    </row>
    <row r="221" spans="13:15" x14ac:dyDescent="0.3">
      <c r="M221"/>
      <c r="N221"/>
      <c r="O221"/>
    </row>
    <row r="222" spans="13:15" x14ac:dyDescent="0.3">
      <c r="M222"/>
      <c r="N222"/>
      <c r="O222"/>
    </row>
    <row r="223" spans="13:15" x14ac:dyDescent="0.3">
      <c r="M223"/>
      <c r="N223"/>
      <c r="O223"/>
    </row>
    <row r="224" spans="13:15" x14ac:dyDescent="0.3">
      <c r="M224"/>
      <c r="N224"/>
      <c r="O224"/>
    </row>
    <row r="225" spans="13:15" x14ac:dyDescent="0.3">
      <c r="M225"/>
      <c r="N225"/>
      <c r="O225"/>
    </row>
    <row r="226" spans="13:15" x14ac:dyDescent="0.3">
      <c r="M226"/>
      <c r="N226"/>
      <c r="O226"/>
    </row>
    <row r="227" spans="13:15" x14ac:dyDescent="0.3">
      <c r="M227"/>
      <c r="N227"/>
      <c r="O227"/>
    </row>
    <row r="228" spans="13:15" x14ac:dyDescent="0.3">
      <c r="M228"/>
      <c r="N228"/>
      <c r="O228"/>
    </row>
    <row r="229" spans="13:15" x14ac:dyDescent="0.3">
      <c r="M229"/>
      <c r="N229"/>
      <c r="O229"/>
    </row>
    <row r="230" spans="13:15" x14ac:dyDescent="0.3">
      <c r="M230"/>
      <c r="N230"/>
      <c r="O230"/>
    </row>
    <row r="231" spans="13:15" x14ac:dyDescent="0.3">
      <c r="M231"/>
      <c r="N231"/>
      <c r="O231"/>
    </row>
    <row r="232" spans="13:15" x14ac:dyDescent="0.3">
      <c r="M232"/>
      <c r="N232"/>
      <c r="O232"/>
    </row>
    <row r="233" spans="13:15" x14ac:dyDescent="0.3">
      <c r="M233"/>
      <c r="N233"/>
      <c r="O233"/>
    </row>
    <row r="234" spans="13:15" x14ac:dyDescent="0.3">
      <c r="M234"/>
      <c r="N234"/>
      <c r="O234"/>
    </row>
    <row r="235" spans="13:15" x14ac:dyDescent="0.3">
      <c r="M235"/>
      <c r="N235"/>
      <c r="O235"/>
    </row>
    <row r="236" spans="13:15" x14ac:dyDescent="0.3">
      <c r="M236"/>
      <c r="N236"/>
      <c r="O236"/>
    </row>
    <row r="237" spans="13:15" x14ac:dyDescent="0.3">
      <c r="M237"/>
      <c r="N237"/>
      <c r="O237"/>
    </row>
    <row r="238" spans="13:15" x14ac:dyDescent="0.3">
      <c r="M238"/>
      <c r="N238"/>
      <c r="O238"/>
    </row>
    <row r="239" spans="13:15" x14ac:dyDescent="0.3">
      <c r="M239"/>
      <c r="N239"/>
      <c r="O239"/>
    </row>
    <row r="240" spans="13:15" x14ac:dyDescent="0.3">
      <c r="M240"/>
      <c r="N240"/>
      <c r="O240"/>
    </row>
    <row r="241" spans="13:15" x14ac:dyDescent="0.3">
      <c r="M241"/>
      <c r="N241"/>
      <c r="O241"/>
    </row>
    <row r="242" spans="13:15" x14ac:dyDescent="0.3">
      <c r="M242"/>
      <c r="N242"/>
      <c r="O242"/>
    </row>
    <row r="243" spans="13:15" x14ac:dyDescent="0.3">
      <c r="M243"/>
      <c r="N243"/>
      <c r="O243"/>
    </row>
    <row r="244" spans="13:15" x14ac:dyDescent="0.3">
      <c r="M244"/>
      <c r="N244"/>
      <c r="O244"/>
    </row>
    <row r="245" spans="13:15" x14ac:dyDescent="0.3">
      <c r="M245"/>
      <c r="N245"/>
      <c r="O245"/>
    </row>
    <row r="246" spans="13:15" x14ac:dyDescent="0.3">
      <c r="M246"/>
      <c r="N246"/>
      <c r="O246"/>
    </row>
    <row r="247" spans="13:15" x14ac:dyDescent="0.3">
      <c r="M247"/>
      <c r="N247"/>
      <c r="O247"/>
    </row>
    <row r="248" spans="13:15" x14ac:dyDescent="0.3">
      <c r="M248"/>
      <c r="N248"/>
      <c r="O248"/>
    </row>
    <row r="249" spans="13:15" x14ac:dyDescent="0.3">
      <c r="M249"/>
      <c r="N249"/>
      <c r="O249"/>
    </row>
    <row r="250" spans="13:15" x14ac:dyDescent="0.3">
      <c r="M250"/>
      <c r="N250"/>
      <c r="O250"/>
    </row>
    <row r="251" spans="13:15" x14ac:dyDescent="0.3">
      <c r="M251"/>
      <c r="N251"/>
      <c r="O251"/>
    </row>
    <row r="252" spans="13:15" x14ac:dyDescent="0.3">
      <c r="M252"/>
      <c r="N252"/>
      <c r="O252"/>
    </row>
    <row r="253" spans="13:15" x14ac:dyDescent="0.3">
      <c r="M253"/>
      <c r="N253"/>
      <c r="O253"/>
    </row>
    <row r="254" spans="13:15" x14ac:dyDescent="0.3">
      <c r="M254"/>
      <c r="N254"/>
      <c r="O254"/>
    </row>
    <row r="255" spans="13:15" x14ac:dyDescent="0.3">
      <c r="M255"/>
      <c r="N255"/>
      <c r="O255"/>
    </row>
    <row r="256" spans="13:15" x14ac:dyDescent="0.3">
      <c r="M256"/>
      <c r="N256"/>
      <c r="O256"/>
    </row>
    <row r="257" spans="13:15" x14ac:dyDescent="0.3">
      <c r="M257"/>
      <c r="N257"/>
      <c r="O257"/>
    </row>
    <row r="258" spans="13:15" x14ac:dyDescent="0.3">
      <c r="M258"/>
      <c r="N258"/>
      <c r="O258"/>
    </row>
    <row r="259" spans="13:15" x14ac:dyDescent="0.3">
      <c r="M259"/>
      <c r="N259"/>
      <c r="O259"/>
    </row>
    <row r="260" spans="13:15" x14ac:dyDescent="0.3">
      <c r="M260"/>
      <c r="N260"/>
      <c r="O260"/>
    </row>
    <row r="261" spans="13:15" x14ac:dyDescent="0.3">
      <c r="M261"/>
      <c r="N261"/>
      <c r="O261"/>
    </row>
    <row r="262" spans="13:15" x14ac:dyDescent="0.3">
      <c r="M262"/>
      <c r="N262"/>
      <c r="O262"/>
    </row>
    <row r="263" spans="13:15" x14ac:dyDescent="0.3">
      <c r="M263"/>
      <c r="N263"/>
      <c r="O263"/>
    </row>
    <row r="264" spans="13:15" x14ac:dyDescent="0.3">
      <c r="M264"/>
      <c r="N264"/>
      <c r="O264"/>
    </row>
    <row r="265" spans="13:15" x14ac:dyDescent="0.3">
      <c r="M265"/>
      <c r="N265"/>
      <c r="O265"/>
    </row>
    <row r="266" spans="13:15" x14ac:dyDescent="0.3">
      <c r="M266"/>
      <c r="N266"/>
      <c r="O266"/>
    </row>
    <row r="267" spans="13:15" x14ac:dyDescent="0.3">
      <c r="M267"/>
      <c r="N267"/>
      <c r="O267"/>
    </row>
    <row r="268" spans="13:15" x14ac:dyDescent="0.3">
      <c r="M268"/>
      <c r="N268"/>
      <c r="O268"/>
    </row>
    <row r="269" spans="13:15" x14ac:dyDescent="0.3">
      <c r="M269"/>
      <c r="N269"/>
      <c r="O269"/>
    </row>
    <row r="270" spans="13:15" x14ac:dyDescent="0.3">
      <c r="M270"/>
      <c r="N270"/>
      <c r="O270"/>
    </row>
    <row r="271" spans="13:15" x14ac:dyDescent="0.3">
      <c r="M271"/>
      <c r="N271"/>
      <c r="O271"/>
    </row>
    <row r="272" spans="13:15" x14ac:dyDescent="0.3">
      <c r="M272"/>
      <c r="N272"/>
      <c r="O272"/>
    </row>
    <row r="273" spans="13:15" x14ac:dyDescent="0.3">
      <c r="M273"/>
      <c r="N273"/>
      <c r="O273"/>
    </row>
    <row r="274" spans="13:15" x14ac:dyDescent="0.3">
      <c r="M274"/>
      <c r="N274"/>
      <c r="O274"/>
    </row>
    <row r="275" spans="13:15" x14ac:dyDescent="0.3">
      <c r="M275"/>
      <c r="N275"/>
      <c r="O275"/>
    </row>
    <row r="276" spans="13:15" x14ac:dyDescent="0.3">
      <c r="M276"/>
      <c r="N276"/>
      <c r="O276"/>
    </row>
    <row r="277" spans="13:15" x14ac:dyDescent="0.3">
      <c r="M277"/>
      <c r="N277"/>
      <c r="O277"/>
    </row>
    <row r="278" spans="13:15" x14ac:dyDescent="0.3">
      <c r="M278"/>
      <c r="N278"/>
      <c r="O278"/>
    </row>
    <row r="279" spans="13:15" x14ac:dyDescent="0.3">
      <c r="M279"/>
      <c r="N279"/>
      <c r="O279"/>
    </row>
    <row r="280" spans="13:15" x14ac:dyDescent="0.3">
      <c r="M280"/>
      <c r="N280"/>
      <c r="O280"/>
    </row>
    <row r="281" spans="13:15" x14ac:dyDescent="0.3">
      <c r="M281"/>
      <c r="N281"/>
      <c r="O281"/>
    </row>
    <row r="282" spans="13:15" x14ac:dyDescent="0.3">
      <c r="M282"/>
      <c r="N282"/>
      <c r="O282"/>
    </row>
    <row r="283" spans="13:15" x14ac:dyDescent="0.3">
      <c r="M283"/>
      <c r="N283"/>
      <c r="O283"/>
    </row>
    <row r="284" spans="13:15" x14ac:dyDescent="0.3">
      <c r="M284"/>
      <c r="N284"/>
      <c r="O284"/>
    </row>
    <row r="285" spans="13:15" x14ac:dyDescent="0.3">
      <c r="M285"/>
      <c r="N285"/>
      <c r="O285"/>
    </row>
    <row r="286" spans="13:15" x14ac:dyDescent="0.3">
      <c r="M286"/>
      <c r="N286"/>
      <c r="O286"/>
    </row>
    <row r="287" spans="13:15" x14ac:dyDescent="0.3">
      <c r="M287"/>
      <c r="N287"/>
      <c r="O287"/>
    </row>
    <row r="288" spans="13:15" x14ac:dyDescent="0.3">
      <c r="M288"/>
      <c r="N288"/>
      <c r="O288"/>
    </row>
    <row r="289" spans="13:15" x14ac:dyDescent="0.3">
      <c r="M289"/>
      <c r="N289"/>
      <c r="O289"/>
    </row>
    <row r="290" spans="13:15" x14ac:dyDescent="0.3">
      <c r="M290"/>
      <c r="N290"/>
      <c r="O290"/>
    </row>
    <row r="291" spans="13:15" x14ac:dyDescent="0.3">
      <c r="M291"/>
      <c r="N291"/>
      <c r="O291"/>
    </row>
    <row r="292" spans="13:15" x14ac:dyDescent="0.3">
      <c r="M292"/>
      <c r="N292"/>
      <c r="O292"/>
    </row>
    <row r="293" spans="13:15" x14ac:dyDescent="0.3">
      <c r="M293"/>
      <c r="N293"/>
      <c r="O293"/>
    </row>
    <row r="294" spans="13:15" x14ac:dyDescent="0.3">
      <c r="M294"/>
      <c r="N294"/>
      <c r="O294"/>
    </row>
    <row r="295" spans="13:15" x14ac:dyDescent="0.3">
      <c r="M295"/>
      <c r="N295"/>
      <c r="O295"/>
    </row>
    <row r="296" spans="13:15" x14ac:dyDescent="0.3">
      <c r="M296"/>
      <c r="N296"/>
      <c r="O296"/>
    </row>
    <row r="297" spans="13:15" x14ac:dyDescent="0.3">
      <c r="M297"/>
      <c r="N297"/>
      <c r="O297"/>
    </row>
    <row r="298" spans="13:15" x14ac:dyDescent="0.3">
      <c r="M298"/>
      <c r="N298"/>
      <c r="O298"/>
    </row>
    <row r="299" spans="13:15" x14ac:dyDescent="0.3">
      <c r="M299"/>
      <c r="N299"/>
      <c r="O299"/>
    </row>
    <row r="300" spans="13:15" x14ac:dyDescent="0.3">
      <c r="M300"/>
      <c r="N300"/>
      <c r="O300"/>
    </row>
    <row r="301" spans="13:15" x14ac:dyDescent="0.3">
      <c r="M301"/>
      <c r="N301"/>
      <c r="O301"/>
    </row>
    <row r="302" spans="13:15" x14ac:dyDescent="0.3">
      <c r="M302"/>
      <c r="N302"/>
      <c r="O302"/>
    </row>
    <row r="303" spans="13:15" x14ac:dyDescent="0.3">
      <c r="M303"/>
      <c r="N303"/>
      <c r="O303"/>
    </row>
    <row r="304" spans="13:15" x14ac:dyDescent="0.3">
      <c r="M304"/>
      <c r="N304"/>
      <c r="O304"/>
    </row>
    <row r="305" spans="13:15" x14ac:dyDescent="0.3">
      <c r="M305"/>
      <c r="N305"/>
      <c r="O305"/>
    </row>
    <row r="306" spans="13:15" x14ac:dyDescent="0.3">
      <c r="M306"/>
      <c r="N306"/>
      <c r="O306"/>
    </row>
    <row r="307" spans="13:15" x14ac:dyDescent="0.3">
      <c r="M307"/>
      <c r="N307"/>
      <c r="O307"/>
    </row>
    <row r="308" spans="13:15" x14ac:dyDescent="0.3">
      <c r="M308"/>
      <c r="N308"/>
      <c r="O308"/>
    </row>
    <row r="309" spans="13:15" x14ac:dyDescent="0.3">
      <c r="M309"/>
      <c r="N309"/>
      <c r="O309"/>
    </row>
    <row r="310" spans="13:15" x14ac:dyDescent="0.3">
      <c r="M310"/>
      <c r="N310"/>
      <c r="O310"/>
    </row>
    <row r="311" spans="13:15" x14ac:dyDescent="0.3">
      <c r="M311"/>
      <c r="N311"/>
      <c r="O311"/>
    </row>
    <row r="312" spans="13:15" x14ac:dyDescent="0.3">
      <c r="M312"/>
      <c r="N312"/>
      <c r="O312"/>
    </row>
    <row r="313" spans="13:15" x14ac:dyDescent="0.3">
      <c r="M313"/>
      <c r="N313"/>
      <c r="O313"/>
    </row>
    <row r="314" spans="13:15" x14ac:dyDescent="0.3">
      <c r="M314"/>
      <c r="N314"/>
      <c r="O314"/>
    </row>
    <row r="315" spans="13:15" x14ac:dyDescent="0.3">
      <c r="M315"/>
      <c r="N315"/>
      <c r="O315"/>
    </row>
    <row r="316" spans="13:15" x14ac:dyDescent="0.3">
      <c r="M316"/>
      <c r="N316"/>
      <c r="O316"/>
    </row>
    <row r="317" spans="13:15" x14ac:dyDescent="0.3">
      <c r="M317"/>
      <c r="N317"/>
      <c r="O317"/>
    </row>
    <row r="318" spans="13:15" x14ac:dyDescent="0.3">
      <c r="M318"/>
      <c r="N318"/>
      <c r="O318"/>
    </row>
    <row r="319" spans="13:15" x14ac:dyDescent="0.3">
      <c r="M319"/>
      <c r="N319"/>
      <c r="O319"/>
    </row>
    <row r="320" spans="13:15" x14ac:dyDescent="0.3">
      <c r="M320"/>
      <c r="N320"/>
      <c r="O320"/>
    </row>
    <row r="321" spans="13:15" x14ac:dyDescent="0.3">
      <c r="M321"/>
      <c r="N321"/>
      <c r="O321"/>
    </row>
    <row r="322" spans="13:15" x14ac:dyDescent="0.3">
      <c r="M322"/>
      <c r="N322"/>
      <c r="O322"/>
    </row>
    <row r="323" spans="13:15" x14ac:dyDescent="0.3">
      <c r="M323"/>
      <c r="N323"/>
      <c r="O323"/>
    </row>
    <row r="324" spans="13:15" x14ac:dyDescent="0.3">
      <c r="M324"/>
      <c r="N324"/>
      <c r="O324"/>
    </row>
    <row r="325" spans="13:15" x14ac:dyDescent="0.3">
      <c r="M325"/>
      <c r="N325"/>
      <c r="O325"/>
    </row>
    <row r="326" spans="13:15" x14ac:dyDescent="0.3">
      <c r="M326"/>
      <c r="N326"/>
      <c r="O326"/>
    </row>
    <row r="327" spans="13:15" x14ac:dyDescent="0.3">
      <c r="M327"/>
      <c r="N327"/>
      <c r="O327"/>
    </row>
    <row r="328" spans="13:15" x14ac:dyDescent="0.3">
      <c r="M328"/>
      <c r="N328"/>
      <c r="O328"/>
    </row>
    <row r="329" spans="13:15" x14ac:dyDescent="0.3">
      <c r="M329"/>
      <c r="N329"/>
      <c r="O329"/>
    </row>
    <row r="330" spans="13:15" x14ac:dyDescent="0.3">
      <c r="M330"/>
      <c r="N330"/>
      <c r="O330"/>
    </row>
    <row r="331" spans="13:15" x14ac:dyDescent="0.3">
      <c r="M331"/>
      <c r="N331"/>
      <c r="O331"/>
    </row>
    <row r="332" spans="13:15" x14ac:dyDescent="0.3">
      <c r="M332"/>
      <c r="N332"/>
      <c r="O332"/>
    </row>
    <row r="333" spans="13:15" x14ac:dyDescent="0.3">
      <c r="M333"/>
      <c r="N333"/>
      <c r="O333"/>
    </row>
    <row r="334" spans="13:15" x14ac:dyDescent="0.3">
      <c r="M334"/>
      <c r="N334"/>
      <c r="O334"/>
    </row>
    <row r="335" spans="13:15" x14ac:dyDescent="0.3">
      <c r="M335"/>
      <c r="N335"/>
      <c r="O335"/>
    </row>
    <row r="336" spans="13:15" x14ac:dyDescent="0.3">
      <c r="M336"/>
      <c r="N336"/>
      <c r="O336"/>
    </row>
    <row r="337" spans="13:15" x14ac:dyDescent="0.3">
      <c r="M337"/>
      <c r="N337"/>
      <c r="O337"/>
    </row>
    <row r="338" spans="13:15" x14ac:dyDescent="0.3">
      <c r="M338"/>
      <c r="N338"/>
      <c r="O338"/>
    </row>
    <row r="339" spans="13:15" x14ac:dyDescent="0.3">
      <c r="M339"/>
      <c r="N339"/>
      <c r="O339"/>
    </row>
    <row r="340" spans="13:15" x14ac:dyDescent="0.3">
      <c r="M340"/>
      <c r="N340"/>
      <c r="O340"/>
    </row>
    <row r="341" spans="13:15" x14ac:dyDescent="0.3">
      <c r="M341"/>
      <c r="N341"/>
      <c r="O341"/>
    </row>
    <row r="342" spans="13:15" x14ac:dyDescent="0.3">
      <c r="M342"/>
      <c r="N342"/>
      <c r="O342"/>
    </row>
    <row r="343" spans="13:15" x14ac:dyDescent="0.3">
      <c r="M343"/>
      <c r="N343"/>
      <c r="O343"/>
    </row>
    <row r="344" spans="13:15" x14ac:dyDescent="0.3">
      <c r="M344"/>
      <c r="N344"/>
      <c r="O344"/>
    </row>
    <row r="345" spans="13:15" x14ac:dyDescent="0.3">
      <c r="M345"/>
      <c r="N345"/>
      <c r="O345"/>
    </row>
    <row r="346" spans="13:15" x14ac:dyDescent="0.3">
      <c r="M346"/>
      <c r="N346"/>
      <c r="O346"/>
    </row>
    <row r="347" spans="13:15" x14ac:dyDescent="0.3">
      <c r="M347"/>
      <c r="N347"/>
      <c r="O347"/>
    </row>
    <row r="348" spans="13:15" x14ac:dyDescent="0.3">
      <c r="M348"/>
      <c r="N348"/>
      <c r="O348"/>
    </row>
    <row r="349" spans="13:15" x14ac:dyDescent="0.3">
      <c r="M349"/>
      <c r="N349"/>
      <c r="O349"/>
    </row>
    <row r="350" spans="13:15" x14ac:dyDescent="0.3">
      <c r="M350"/>
      <c r="N350"/>
      <c r="O350"/>
    </row>
    <row r="351" spans="13:15" x14ac:dyDescent="0.3">
      <c r="M351"/>
      <c r="N351"/>
      <c r="O351"/>
    </row>
    <row r="352" spans="13:15" x14ac:dyDescent="0.3">
      <c r="M352"/>
      <c r="N352"/>
      <c r="O352"/>
    </row>
    <row r="353" spans="13:15" x14ac:dyDescent="0.3">
      <c r="M353"/>
      <c r="N353"/>
      <c r="O353"/>
    </row>
    <row r="354" spans="13:15" x14ac:dyDescent="0.3">
      <c r="M354"/>
      <c r="N354"/>
      <c r="O354"/>
    </row>
    <row r="355" spans="13:15" x14ac:dyDescent="0.3">
      <c r="M355"/>
      <c r="N355"/>
      <c r="O355"/>
    </row>
    <row r="356" spans="13:15" x14ac:dyDescent="0.3">
      <c r="M356"/>
      <c r="N356"/>
      <c r="O356"/>
    </row>
    <row r="357" spans="13:15" x14ac:dyDescent="0.3">
      <c r="M357"/>
      <c r="N357"/>
      <c r="O357"/>
    </row>
    <row r="358" spans="13:15" x14ac:dyDescent="0.3">
      <c r="M358"/>
      <c r="N358"/>
      <c r="O358"/>
    </row>
    <row r="359" spans="13:15" x14ac:dyDescent="0.3">
      <c r="M359"/>
      <c r="N359"/>
      <c r="O359"/>
    </row>
    <row r="360" spans="13:15" x14ac:dyDescent="0.3">
      <c r="M360"/>
      <c r="N360"/>
      <c r="O360"/>
    </row>
    <row r="361" spans="13:15" x14ac:dyDescent="0.3">
      <c r="M361"/>
      <c r="N361"/>
      <c r="O361"/>
    </row>
    <row r="362" spans="13:15" x14ac:dyDescent="0.3">
      <c r="M362"/>
      <c r="N362"/>
      <c r="O362"/>
    </row>
    <row r="363" spans="13:15" x14ac:dyDescent="0.3">
      <c r="M363"/>
      <c r="N363"/>
      <c r="O363"/>
    </row>
    <row r="364" spans="13:15" x14ac:dyDescent="0.3">
      <c r="M364"/>
      <c r="N364"/>
      <c r="O364"/>
    </row>
    <row r="365" spans="13:15" x14ac:dyDescent="0.3">
      <c r="M365"/>
      <c r="N365"/>
      <c r="O365"/>
    </row>
    <row r="366" spans="13:15" x14ac:dyDescent="0.3">
      <c r="M366"/>
      <c r="N366"/>
      <c r="O366"/>
    </row>
    <row r="367" spans="13:15" x14ac:dyDescent="0.3">
      <c r="M367"/>
      <c r="N367"/>
      <c r="O367"/>
    </row>
    <row r="368" spans="13:15" x14ac:dyDescent="0.3">
      <c r="M368"/>
      <c r="N368"/>
      <c r="O368"/>
    </row>
    <row r="369" spans="13:15" x14ac:dyDescent="0.3">
      <c r="M369"/>
      <c r="N369"/>
      <c r="O369"/>
    </row>
    <row r="370" spans="13:15" x14ac:dyDescent="0.3">
      <c r="M370"/>
      <c r="N370"/>
      <c r="O370"/>
    </row>
    <row r="371" spans="13:15" x14ac:dyDescent="0.3">
      <c r="M371"/>
      <c r="N371"/>
      <c r="O371"/>
    </row>
    <row r="372" spans="13:15" x14ac:dyDescent="0.3">
      <c r="M372"/>
      <c r="N372"/>
      <c r="O372"/>
    </row>
    <row r="373" spans="13:15" x14ac:dyDescent="0.3">
      <c r="M373"/>
      <c r="N373"/>
      <c r="O373"/>
    </row>
    <row r="374" spans="13:15" x14ac:dyDescent="0.3">
      <c r="M374"/>
      <c r="N374"/>
      <c r="O374"/>
    </row>
    <row r="375" spans="13:15" x14ac:dyDescent="0.3">
      <c r="M375"/>
      <c r="N375"/>
      <c r="O375"/>
    </row>
    <row r="376" spans="13:15" x14ac:dyDescent="0.3">
      <c r="M376"/>
      <c r="N376"/>
      <c r="O376"/>
    </row>
    <row r="377" spans="13:15" x14ac:dyDescent="0.3">
      <c r="M377"/>
      <c r="N377"/>
      <c r="O377"/>
    </row>
    <row r="378" spans="13:15" x14ac:dyDescent="0.3">
      <c r="M378"/>
      <c r="N378"/>
      <c r="O378"/>
    </row>
    <row r="379" spans="13:15" x14ac:dyDescent="0.3">
      <c r="M379"/>
      <c r="N379"/>
      <c r="O379"/>
    </row>
    <row r="380" spans="13:15" x14ac:dyDescent="0.3">
      <c r="M380"/>
      <c r="N380"/>
      <c r="O380"/>
    </row>
    <row r="381" spans="13:15" x14ac:dyDescent="0.3">
      <c r="M381"/>
      <c r="N381"/>
      <c r="O381"/>
    </row>
    <row r="382" spans="13:15" x14ac:dyDescent="0.3">
      <c r="M382"/>
      <c r="N382"/>
      <c r="O382"/>
    </row>
    <row r="383" spans="13:15" x14ac:dyDescent="0.3">
      <c r="M383"/>
      <c r="N383"/>
      <c r="O383"/>
    </row>
    <row r="384" spans="13:15" x14ac:dyDescent="0.3">
      <c r="M384"/>
      <c r="N384"/>
      <c r="O384"/>
    </row>
    <row r="385" spans="13:15" x14ac:dyDescent="0.3">
      <c r="M385"/>
      <c r="N385"/>
      <c r="O385"/>
    </row>
    <row r="386" spans="13:15" x14ac:dyDescent="0.3">
      <c r="M386"/>
      <c r="N386"/>
      <c r="O386"/>
    </row>
    <row r="387" spans="13:15" x14ac:dyDescent="0.3">
      <c r="M387"/>
      <c r="N387"/>
      <c r="O387"/>
    </row>
    <row r="388" spans="13:15" x14ac:dyDescent="0.3">
      <c r="M388"/>
      <c r="N388"/>
      <c r="O388"/>
    </row>
    <row r="389" spans="13:15" x14ac:dyDescent="0.3">
      <c r="M389"/>
      <c r="N389"/>
      <c r="O389"/>
    </row>
    <row r="390" spans="13:15" x14ac:dyDescent="0.3">
      <c r="M390"/>
      <c r="N390"/>
      <c r="O390"/>
    </row>
    <row r="391" spans="13:15" x14ac:dyDescent="0.3">
      <c r="M391"/>
      <c r="N391"/>
      <c r="O391"/>
    </row>
    <row r="392" spans="13:15" x14ac:dyDescent="0.3">
      <c r="M392"/>
      <c r="N392"/>
      <c r="O392"/>
    </row>
    <row r="393" spans="13:15" x14ac:dyDescent="0.3">
      <c r="M393"/>
      <c r="N393"/>
      <c r="O393"/>
    </row>
    <row r="394" spans="13:15" x14ac:dyDescent="0.3">
      <c r="M394"/>
      <c r="N394"/>
      <c r="O394"/>
    </row>
    <row r="395" spans="13:15" x14ac:dyDescent="0.3">
      <c r="M395"/>
      <c r="N395"/>
      <c r="O395"/>
    </row>
    <row r="396" spans="13:15" x14ac:dyDescent="0.3">
      <c r="M396"/>
      <c r="N396"/>
      <c r="O396"/>
    </row>
    <row r="397" spans="13:15" x14ac:dyDescent="0.3">
      <c r="M397"/>
      <c r="N397"/>
      <c r="O397"/>
    </row>
    <row r="398" spans="13:15" x14ac:dyDescent="0.3">
      <c r="M398"/>
      <c r="N398"/>
      <c r="O398"/>
    </row>
    <row r="399" spans="13:15" x14ac:dyDescent="0.3">
      <c r="M399"/>
      <c r="N399"/>
      <c r="O399"/>
    </row>
    <row r="400" spans="13:15" x14ac:dyDescent="0.3">
      <c r="M400"/>
      <c r="N400"/>
      <c r="O400"/>
    </row>
    <row r="401" spans="13:15" x14ac:dyDescent="0.3">
      <c r="M401"/>
      <c r="N401"/>
      <c r="O401"/>
    </row>
    <row r="402" spans="13:15" x14ac:dyDescent="0.3">
      <c r="M402"/>
      <c r="N402"/>
      <c r="O402"/>
    </row>
    <row r="403" spans="13:15" x14ac:dyDescent="0.3">
      <c r="M403"/>
      <c r="N403"/>
      <c r="O403"/>
    </row>
    <row r="404" spans="13:15" x14ac:dyDescent="0.3">
      <c r="M404"/>
      <c r="N404"/>
      <c r="O404"/>
    </row>
    <row r="405" spans="13:15" x14ac:dyDescent="0.3">
      <c r="M405"/>
      <c r="N405"/>
      <c r="O405"/>
    </row>
    <row r="406" spans="13:15" x14ac:dyDescent="0.3">
      <c r="M406"/>
      <c r="N406"/>
      <c r="O406"/>
    </row>
    <row r="407" spans="13:15" x14ac:dyDescent="0.3">
      <c r="M407"/>
      <c r="N407"/>
      <c r="O407"/>
    </row>
    <row r="408" spans="13:15" x14ac:dyDescent="0.3">
      <c r="M408"/>
      <c r="N408"/>
      <c r="O408"/>
    </row>
    <row r="409" spans="13:15" x14ac:dyDescent="0.3">
      <c r="M409"/>
      <c r="N409"/>
      <c r="O409"/>
    </row>
    <row r="410" spans="13:15" x14ac:dyDescent="0.3">
      <c r="M410"/>
      <c r="N410"/>
      <c r="O410"/>
    </row>
    <row r="411" spans="13:15" x14ac:dyDescent="0.3">
      <c r="M411"/>
      <c r="N411"/>
      <c r="O411"/>
    </row>
    <row r="412" spans="13:15" x14ac:dyDescent="0.3">
      <c r="M412"/>
      <c r="N412"/>
      <c r="O412"/>
    </row>
    <row r="413" spans="13:15" x14ac:dyDescent="0.3">
      <c r="M413"/>
      <c r="N413"/>
      <c r="O413"/>
    </row>
    <row r="414" spans="13:15" x14ac:dyDescent="0.3">
      <c r="M414"/>
      <c r="N414"/>
      <c r="O414"/>
    </row>
    <row r="415" spans="13:15" x14ac:dyDescent="0.3">
      <c r="M415"/>
      <c r="N415"/>
      <c r="O415"/>
    </row>
    <row r="416" spans="13:15" x14ac:dyDescent="0.3">
      <c r="M416"/>
      <c r="N416"/>
      <c r="O416"/>
    </row>
    <row r="417" spans="13:15" x14ac:dyDescent="0.3">
      <c r="M417"/>
      <c r="N417"/>
      <c r="O417"/>
    </row>
    <row r="418" spans="13:15" x14ac:dyDescent="0.3">
      <c r="M418"/>
      <c r="N418"/>
      <c r="O418"/>
    </row>
    <row r="419" spans="13:15" x14ac:dyDescent="0.3">
      <c r="M419"/>
      <c r="N419"/>
      <c r="O419"/>
    </row>
    <row r="420" spans="13:15" x14ac:dyDescent="0.3">
      <c r="M420"/>
      <c r="N420"/>
      <c r="O420"/>
    </row>
    <row r="421" spans="13:15" x14ac:dyDescent="0.3">
      <c r="M421"/>
      <c r="N421"/>
      <c r="O421"/>
    </row>
    <row r="422" spans="13:15" x14ac:dyDescent="0.3">
      <c r="M422"/>
      <c r="N422"/>
      <c r="O422"/>
    </row>
    <row r="423" spans="13:15" x14ac:dyDescent="0.3">
      <c r="M423"/>
      <c r="N423"/>
      <c r="O423"/>
    </row>
    <row r="424" spans="13:15" x14ac:dyDescent="0.3">
      <c r="M424"/>
      <c r="N424"/>
      <c r="O424"/>
    </row>
    <row r="425" spans="13:15" x14ac:dyDescent="0.3">
      <c r="M425"/>
      <c r="N425"/>
      <c r="O425"/>
    </row>
    <row r="426" spans="13:15" x14ac:dyDescent="0.3">
      <c r="M426"/>
      <c r="N426"/>
      <c r="O426"/>
    </row>
    <row r="427" spans="13:15" x14ac:dyDescent="0.3">
      <c r="M427"/>
      <c r="N427"/>
      <c r="O427"/>
    </row>
    <row r="428" spans="13:15" x14ac:dyDescent="0.3">
      <c r="M428"/>
      <c r="N428"/>
      <c r="O428"/>
    </row>
    <row r="429" spans="13:15" x14ac:dyDescent="0.3">
      <c r="M429"/>
      <c r="N429"/>
      <c r="O429"/>
    </row>
    <row r="430" spans="13:15" x14ac:dyDescent="0.3">
      <c r="M430"/>
      <c r="N430"/>
      <c r="O430"/>
    </row>
    <row r="431" spans="13:15" x14ac:dyDescent="0.3">
      <c r="M431"/>
      <c r="N431"/>
      <c r="O431"/>
    </row>
    <row r="432" spans="13:15" x14ac:dyDescent="0.3">
      <c r="M432"/>
      <c r="N432"/>
      <c r="O432"/>
    </row>
    <row r="433" spans="13:15" x14ac:dyDescent="0.3">
      <c r="M433"/>
      <c r="N433"/>
      <c r="O433"/>
    </row>
    <row r="434" spans="13:15" x14ac:dyDescent="0.3">
      <c r="M434"/>
      <c r="N434"/>
      <c r="O4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6"/>
  <sheetViews>
    <sheetView zoomScale="80" zoomScaleNormal="80" workbookViewId="0">
      <selection activeCell="C1" sqref="C1:L1"/>
    </sheetView>
  </sheetViews>
  <sheetFormatPr defaultRowHeight="14.4" x14ac:dyDescent="0.3"/>
  <cols>
    <col min="2" max="2" width="18" bestFit="1" customWidth="1"/>
    <col min="3" max="3" width="9.77734375" bestFit="1" customWidth="1"/>
    <col min="13" max="13" width="12.77734375" bestFit="1" customWidth="1"/>
    <col min="14" max="14" width="16.5546875" bestFit="1" customWidth="1"/>
    <col min="15" max="15" width="11.6640625" bestFit="1" customWidth="1"/>
  </cols>
  <sheetData>
    <row r="1" spans="1:53" x14ac:dyDescent="0.3">
      <c r="A1" t="s">
        <v>222</v>
      </c>
      <c r="C1" t="s">
        <v>240</v>
      </c>
      <c r="D1" t="s">
        <v>241</v>
      </c>
      <c r="E1" t="s">
        <v>242</v>
      </c>
      <c r="F1" t="s">
        <v>237</v>
      </c>
      <c r="G1" t="s">
        <v>238</v>
      </c>
      <c r="H1" t="s">
        <v>239</v>
      </c>
      <c r="J1" t="s">
        <v>43</v>
      </c>
      <c r="K1" t="s">
        <v>41</v>
      </c>
      <c r="L1" t="s">
        <v>42</v>
      </c>
      <c r="M1" t="s">
        <v>223</v>
      </c>
      <c r="N1" t="s">
        <v>224</v>
      </c>
      <c r="O1" t="s">
        <v>225</v>
      </c>
      <c r="AA1" s="1"/>
    </row>
    <row r="2" spans="1:53" x14ac:dyDescent="0.3">
      <c r="B2" t="s">
        <v>74</v>
      </c>
      <c r="C2" t="s">
        <v>4</v>
      </c>
      <c r="D2">
        <v>449976</v>
      </c>
      <c r="E2">
        <v>2015</v>
      </c>
      <c r="F2">
        <v>21</v>
      </c>
      <c r="G2">
        <v>2.72</v>
      </c>
      <c r="H2">
        <v>1.6</v>
      </c>
      <c r="J2">
        <v>57.12</v>
      </c>
      <c r="K2">
        <v>33.6</v>
      </c>
      <c r="L2">
        <v>23.52</v>
      </c>
      <c r="M2">
        <v>23.52</v>
      </c>
      <c r="N2">
        <v>57.12</v>
      </c>
      <c r="O2">
        <v>33.6</v>
      </c>
      <c r="AA2" s="1"/>
    </row>
    <row r="3" spans="1:53" s="2" customFormat="1" x14ac:dyDescent="0.3">
      <c r="B3" s="2" t="s">
        <v>75</v>
      </c>
      <c r="C3" s="2" t="s">
        <v>8</v>
      </c>
      <c r="D3" s="2">
        <v>449976</v>
      </c>
      <c r="E3" s="2">
        <v>2015</v>
      </c>
      <c r="F3" s="2">
        <v>15</v>
      </c>
      <c r="G3" s="2">
        <v>2.5499999999999998</v>
      </c>
      <c r="H3" s="2">
        <v>1.6</v>
      </c>
      <c r="J3" s="2">
        <v>38.25</v>
      </c>
      <c r="K3" s="2">
        <v>24</v>
      </c>
      <c r="L3" s="2">
        <v>14.25</v>
      </c>
      <c r="P3"/>
      <c r="Q3" t="s">
        <v>230</v>
      </c>
      <c r="R3"/>
      <c r="S3"/>
      <c r="T3"/>
      <c r="U3"/>
      <c r="V3"/>
      <c r="W3"/>
      <c r="X3"/>
      <c r="Y3"/>
      <c r="Z3"/>
      <c r="AA3" s="1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</row>
    <row r="4" spans="1:53" s="2" customFormat="1" x14ac:dyDescent="0.3">
      <c r="B4" s="2" t="s">
        <v>76</v>
      </c>
      <c r="C4" s="2" t="s">
        <v>8</v>
      </c>
      <c r="D4" s="2">
        <v>909881</v>
      </c>
      <c r="E4" s="2">
        <v>2015</v>
      </c>
      <c r="F4" s="2">
        <v>9</v>
      </c>
      <c r="G4" s="2">
        <v>3.79</v>
      </c>
      <c r="H4" s="2">
        <v>1.6</v>
      </c>
      <c r="J4" s="2">
        <v>34.11</v>
      </c>
      <c r="K4" s="2">
        <v>14.4</v>
      </c>
      <c r="L4" s="2">
        <v>19.71</v>
      </c>
      <c r="P4"/>
      <c r="Q4" t="s">
        <v>231</v>
      </c>
      <c r="R4">
        <v>30</v>
      </c>
      <c r="S4"/>
      <c r="T4"/>
      <c r="U4"/>
      <c r="V4"/>
      <c r="W4"/>
      <c r="X4"/>
      <c r="Y4"/>
      <c r="Z4"/>
      <c r="AA4" s="1">
        <v>30</v>
      </c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</row>
    <row r="5" spans="1:53" s="2" customFormat="1" x14ac:dyDescent="0.3">
      <c r="B5" s="2" t="s">
        <v>77</v>
      </c>
      <c r="C5" s="2" t="s">
        <v>8</v>
      </c>
      <c r="D5" s="2">
        <v>909881</v>
      </c>
      <c r="E5" s="2">
        <v>2015</v>
      </c>
      <c r="F5" s="2">
        <v>12</v>
      </c>
      <c r="G5" s="2">
        <v>3.35</v>
      </c>
      <c r="H5" s="2">
        <v>1.6</v>
      </c>
      <c r="J5" s="2">
        <v>40.200000000000003</v>
      </c>
      <c r="K5" s="2">
        <v>19.2</v>
      </c>
      <c r="L5" s="2">
        <v>21</v>
      </c>
      <c r="M5" s="2">
        <f>SUM(L3:L5)</f>
        <v>54.96</v>
      </c>
      <c r="N5" s="2">
        <f>SUM(J3:J5)</f>
        <v>112.56</v>
      </c>
      <c r="O5" s="2">
        <f>SUM(K3:K5)</f>
        <v>57.599999999999994</v>
      </c>
      <c r="P5"/>
      <c r="Q5" t="s">
        <v>226</v>
      </c>
      <c r="R5">
        <v>12</v>
      </c>
      <c r="S5"/>
      <c r="T5"/>
      <c r="U5"/>
      <c r="V5"/>
      <c r="W5"/>
      <c r="X5"/>
      <c r="Y5"/>
      <c r="Z5"/>
      <c r="AA5" s="1">
        <v>12</v>
      </c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</row>
    <row r="6" spans="1:53" s="3" customFormat="1" x14ac:dyDescent="0.3">
      <c r="B6" s="3" t="s">
        <v>78</v>
      </c>
      <c r="C6" s="3" t="s">
        <v>10</v>
      </c>
      <c r="D6" s="3">
        <v>904587</v>
      </c>
      <c r="E6" s="3">
        <v>2015</v>
      </c>
      <c r="F6" s="3">
        <v>6</v>
      </c>
      <c r="G6" s="3">
        <v>3.3</v>
      </c>
      <c r="H6" s="3">
        <v>1.6</v>
      </c>
      <c r="J6" s="3">
        <v>19.8</v>
      </c>
      <c r="K6" s="3">
        <v>9.6</v>
      </c>
      <c r="L6" s="3">
        <v>10.199999999999999</v>
      </c>
      <c r="N6" s="3">
        <v>19.8</v>
      </c>
      <c r="P6"/>
      <c r="Q6" t="s">
        <v>232</v>
      </c>
      <c r="R6">
        <v>9</v>
      </c>
      <c r="S6">
        <v>12</v>
      </c>
      <c r="T6">
        <v>21</v>
      </c>
      <c r="U6">
        <v>30</v>
      </c>
      <c r="V6"/>
      <c r="W6"/>
      <c r="X6"/>
      <c r="Y6"/>
      <c r="Z6"/>
      <c r="AA6" s="1">
        <f>SUM(R6:U6)</f>
        <v>72</v>
      </c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</row>
    <row r="7" spans="1:53" s="1" customFormat="1" x14ac:dyDescent="0.3">
      <c r="B7" s="1" t="s">
        <v>79</v>
      </c>
      <c r="C7" s="1" t="s">
        <v>11</v>
      </c>
      <c r="D7" s="1">
        <v>904587</v>
      </c>
      <c r="E7" s="1">
        <v>2015</v>
      </c>
      <c r="F7" s="1">
        <v>21</v>
      </c>
      <c r="G7" s="1">
        <v>3.74</v>
      </c>
      <c r="H7" s="1">
        <v>1.6</v>
      </c>
      <c r="J7" s="1">
        <v>78.540000000000006</v>
      </c>
      <c r="K7" s="1">
        <v>33.6</v>
      </c>
      <c r="L7" s="1">
        <v>44.94</v>
      </c>
      <c r="M7" s="1">
        <v>44.94</v>
      </c>
      <c r="N7" s="1">
        <v>78.540000000000006</v>
      </c>
      <c r="O7" s="1">
        <v>33.6</v>
      </c>
      <c r="P7"/>
      <c r="Q7" t="s">
        <v>228</v>
      </c>
      <c r="R7"/>
      <c r="S7"/>
      <c r="T7"/>
      <c r="U7"/>
      <c r="V7"/>
      <c r="W7"/>
      <c r="X7"/>
      <c r="Y7"/>
      <c r="Z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</row>
    <row r="8" spans="1:53" s="3" customFormat="1" x14ac:dyDescent="0.3">
      <c r="B8" s="3" t="s">
        <v>80</v>
      </c>
      <c r="C8" s="3" t="s">
        <v>12</v>
      </c>
      <c r="D8" s="3">
        <v>228914</v>
      </c>
      <c r="E8" s="3">
        <v>2015</v>
      </c>
      <c r="F8" s="3">
        <v>9</v>
      </c>
      <c r="G8" s="3">
        <v>2.1</v>
      </c>
      <c r="H8" s="3">
        <v>1.6</v>
      </c>
      <c r="J8" s="3">
        <v>18.899999999999999</v>
      </c>
      <c r="K8" s="3">
        <v>14.4</v>
      </c>
      <c r="L8" s="3">
        <v>4.5</v>
      </c>
      <c r="P8"/>
      <c r="Q8" t="s">
        <v>229</v>
      </c>
      <c r="R8">
        <v>9</v>
      </c>
      <c r="S8">
        <v>27</v>
      </c>
      <c r="T8">
        <v>12</v>
      </c>
      <c r="U8"/>
      <c r="V8"/>
      <c r="W8"/>
      <c r="X8"/>
      <c r="Y8"/>
      <c r="Z8"/>
      <c r="AA8" s="1">
        <f>SUM(R8:T8)</f>
        <v>48</v>
      </c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</row>
    <row r="9" spans="1:53" s="3" customFormat="1" x14ac:dyDescent="0.3">
      <c r="B9" s="3" t="s">
        <v>81</v>
      </c>
      <c r="C9" s="3" t="s">
        <v>12</v>
      </c>
      <c r="D9" s="3">
        <v>228914</v>
      </c>
      <c r="E9" s="3">
        <v>2015</v>
      </c>
      <c r="F9" s="3">
        <v>21</v>
      </c>
      <c r="G9" s="3">
        <v>3.98</v>
      </c>
      <c r="H9" s="3">
        <v>1.6</v>
      </c>
      <c r="J9" s="3">
        <v>83.58</v>
      </c>
      <c r="K9" s="3">
        <v>33.6</v>
      </c>
      <c r="L9" s="3">
        <v>49.98</v>
      </c>
      <c r="M9" s="3">
        <f>SUM(L8:L9)</f>
        <v>54.48</v>
      </c>
      <c r="N9" s="3">
        <f>SUM(J8:J9)</f>
        <v>102.47999999999999</v>
      </c>
      <c r="O9" s="3">
        <f>SUM(K8:K9)</f>
        <v>48</v>
      </c>
      <c r="P9"/>
      <c r="Q9" t="s">
        <v>227</v>
      </c>
      <c r="R9">
        <v>9</v>
      </c>
      <c r="S9">
        <v>15</v>
      </c>
      <c r="T9">
        <v>15</v>
      </c>
      <c r="U9"/>
      <c r="V9"/>
      <c r="W9"/>
      <c r="X9"/>
      <c r="Y9"/>
      <c r="Z9"/>
      <c r="AA9" s="1">
        <f>SUM(R9:T9)</f>
        <v>39</v>
      </c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" customFormat="1" x14ac:dyDescent="0.3">
      <c r="B10" s="1" t="s">
        <v>82</v>
      </c>
      <c r="C10" s="1" t="s">
        <v>13</v>
      </c>
      <c r="D10" s="1">
        <v>449976</v>
      </c>
      <c r="E10" s="1">
        <v>2015</v>
      </c>
      <c r="F10" s="1">
        <v>24</v>
      </c>
      <c r="G10" s="1">
        <v>3.59</v>
      </c>
      <c r="H10" s="1">
        <v>1.6</v>
      </c>
      <c r="J10" s="1">
        <v>86.16</v>
      </c>
      <c r="K10" s="1">
        <v>38.4</v>
      </c>
      <c r="L10" s="1">
        <v>47.76</v>
      </c>
      <c r="P10"/>
      <c r="Q10" t="s">
        <v>233</v>
      </c>
      <c r="R10">
        <v>6</v>
      </c>
      <c r="S10">
        <v>21</v>
      </c>
      <c r="T10">
        <v>6</v>
      </c>
      <c r="U10"/>
      <c r="V10"/>
      <c r="W10"/>
      <c r="X10"/>
      <c r="Y10"/>
      <c r="Z10"/>
      <c r="AA10" s="1">
        <f>SUM(R10:T10)</f>
        <v>33</v>
      </c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" customFormat="1" x14ac:dyDescent="0.3">
      <c r="B11" s="1" t="s">
        <v>83</v>
      </c>
      <c r="C11" s="1" t="s">
        <v>13</v>
      </c>
      <c r="D11" s="1">
        <v>449976</v>
      </c>
      <c r="E11" s="1">
        <v>2015</v>
      </c>
      <c r="F11" s="1">
        <v>18</v>
      </c>
      <c r="G11" s="1">
        <v>2.13</v>
      </c>
      <c r="H11" s="1">
        <v>1.6</v>
      </c>
      <c r="J11" s="1">
        <v>38.340000000000003</v>
      </c>
      <c r="K11" s="1">
        <v>28.8</v>
      </c>
      <c r="L11" s="1">
        <v>9.5399999999999991</v>
      </c>
      <c r="P11"/>
      <c r="Q11" t="s">
        <v>234</v>
      </c>
      <c r="R11">
        <v>21</v>
      </c>
      <c r="S11">
        <v>15</v>
      </c>
      <c r="T11">
        <v>24</v>
      </c>
      <c r="U11">
        <v>18</v>
      </c>
      <c r="V11">
        <v>9</v>
      </c>
      <c r="W11">
        <v>9</v>
      </c>
      <c r="X11">
        <v>24</v>
      </c>
      <c r="Y11">
        <v>39</v>
      </c>
      <c r="Z11">
        <v>15</v>
      </c>
      <c r="AA11" s="1">
        <f>SUM(R11:Z11)</f>
        <v>174</v>
      </c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" customFormat="1" x14ac:dyDescent="0.3">
      <c r="B12" s="1" t="s">
        <v>84</v>
      </c>
      <c r="C12" s="1" t="s">
        <v>13</v>
      </c>
      <c r="D12" s="1">
        <v>449976</v>
      </c>
      <c r="E12" s="1">
        <v>2015</v>
      </c>
      <c r="F12" s="1">
        <v>9</v>
      </c>
      <c r="G12" s="1">
        <v>2.63</v>
      </c>
      <c r="H12" s="1">
        <v>1.6</v>
      </c>
      <c r="J12" s="1">
        <v>23.67</v>
      </c>
      <c r="K12" s="1">
        <v>14.4</v>
      </c>
      <c r="L12" s="1">
        <v>9.27</v>
      </c>
      <c r="P12"/>
      <c r="Q12" t="s">
        <v>235</v>
      </c>
      <c r="R12">
        <v>18</v>
      </c>
      <c r="S12">
        <v>12</v>
      </c>
      <c r="T12">
        <v>12</v>
      </c>
      <c r="U12"/>
      <c r="V12"/>
      <c r="W12"/>
      <c r="X12"/>
      <c r="Y12"/>
      <c r="Z12"/>
      <c r="AA12" s="1">
        <f>SUM(R12:T12)</f>
        <v>42</v>
      </c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" customFormat="1" x14ac:dyDescent="0.3">
      <c r="B13" s="1" t="s">
        <v>85</v>
      </c>
      <c r="C13" s="1" t="s">
        <v>13</v>
      </c>
      <c r="D13" s="1">
        <v>449976</v>
      </c>
      <c r="E13" s="1">
        <v>2015</v>
      </c>
      <c r="F13" s="1">
        <v>9</v>
      </c>
      <c r="G13" s="1">
        <v>4.09</v>
      </c>
      <c r="H13" s="1">
        <v>1.6</v>
      </c>
      <c r="J13" s="1">
        <v>36.81</v>
      </c>
      <c r="K13" s="1">
        <v>14.4</v>
      </c>
      <c r="L13" s="1">
        <v>22.41</v>
      </c>
      <c r="P13"/>
      <c r="Q13" t="s">
        <v>236</v>
      </c>
      <c r="R13">
        <v>27</v>
      </c>
      <c r="S13">
        <v>24</v>
      </c>
      <c r="T13"/>
      <c r="U13"/>
      <c r="V13"/>
      <c r="W13"/>
      <c r="X13"/>
      <c r="Y13"/>
      <c r="Z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" customFormat="1" x14ac:dyDescent="0.3">
      <c r="B14" s="1" t="s">
        <v>86</v>
      </c>
      <c r="C14" s="1" t="s">
        <v>13</v>
      </c>
      <c r="D14" s="1">
        <v>667746</v>
      </c>
      <c r="E14" s="1">
        <v>2015</v>
      </c>
      <c r="F14" s="1">
        <v>9</v>
      </c>
      <c r="G14" s="1">
        <v>4.57</v>
      </c>
      <c r="H14" s="1">
        <v>1.6</v>
      </c>
      <c r="J14" s="1">
        <v>41.13</v>
      </c>
      <c r="K14" s="1">
        <v>14.4</v>
      </c>
      <c r="L14" s="1">
        <v>26.73</v>
      </c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" customFormat="1" x14ac:dyDescent="0.3">
      <c r="B15" s="1" t="s">
        <v>87</v>
      </c>
      <c r="C15" s="1" t="s">
        <v>13</v>
      </c>
      <c r="D15" s="1">
        <v>667746</v>
      </c>
      <c r="E15" s="1">
        <v>2015</v>
      </c>
      <c r="F15" s="1">
        <v>15</v>
      </c>
      <c r="G15" s="1">
        <v>2.5299999999999998</v>
      </c>
      <c r="H15" s="1">
        <v>1.6</v>
      </c>
      <c r="J15" s="1">
        <v>37.950000000000003</v>
      </c>
      <c r="K15" s="1">
        <v>24</v>
      </c>
      <c r="L15" s="1">
        <v>13.95</v>
      </c>
      <c r="M15" s="1">
        <f>SUM(L10:L15)</f>
        <v>129.66</v>
      </c>
      <c r="N15" s="1">
        <f>SUM(J10:J15)</f>
        <v>264.06</v>
      </c>
      <c r="O15" s="1">
        <f>SUM(K10:K15)</f>
        <v>134.40000000000003</v>
      </c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3" customFormat="1" x14ac:dyDescent="0.3">
      <c r="B16" s="3" t="s">
        <v>88</v>
      </c>
      <c r="C16" s="3" t="s">
        <v>15</v>
      </c>
      <c r="D16" s="3">
        <v>449976</v>
      </c>
      <c r="E16" s="3">
        <v>2015</v>
      </c>
      <c r="F16" s="3">
        <v>24</v>
      </c>
      <c r="G16" s="3">
        <v>3.54</v>
      </c>
      <c r="H16" s="3">
        <v>1.6</v>
      </c>
      <c r="J16" s="3">
        <v>84.96</v>
      </c>
      <c r="K16" s="3">
        <v>38.4</v>
      </c>
      <c r="L16" s="3">
        <v>46.56</v>
      </c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2:53" s="3" customFormat="1" x14ac:dyDescent="0.3">
      <c r="B17" s="3" t="s">
        <v>89</v>
      </c>
      <c r="C17" s="3" t="s">
        <v>15</v>
      </c>
      <c r="D17" s="3">
        <v>667841</v>
      </c>
      <c r="E17" s="3">
        <v>2015</v>
      </c>
      <c r="F17" s="3">
        <v>9</v>
      </c>
      <c r="G17" s="3">
        <v>3.7</v>
      </c>
      <c r="H17" s="3">
        <v>1.6</v>
      </c>
      <c r="J17" s="3">
        <v>33.299999999999997</v>
      </c>
      <c r="K17" s="3">
        <v>14.4</v>
      </c>
      <c r="L17" s="3">
        <v>18.899999999999999</v>
      </c>
      <c r="M17" s="3">
        <f>SUM(L16:L17)</f>
        <v>65.460000000000008</v>
      </c>
      <c r="N17" s="3">
        <f>SUM(J16:J17)</f>
        <v>118.25999999999999</v>
      </c>
      <c r="O17" s="3">
        <f>SUM(K16:K17)</f>
        <v>52.8</v>
      </c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2:53" s="2" customFormat="1" x14ac:dyDescent="0.3">
      <c r="B18" s="2" t="s">
        <v>90</v>
      </c>
      <c r="C18" s="2" t="s">
        <v>16</v>
      </c>
      <c r="D18" s="2">
        <v>229150</v>
      </c>
      <c r="E18" s="2">
        <v>2015</v>
      </c>
      <c r="F18" s="2">
        <v>12</v>
      </c>
      <c r="G18" s="2">
        <v>3.01</v>
      </c>
      <c r="H18" s="2">
        <v>1.6</v>
      </c>
      <c r="J18" s="2">
        <v>36.119999999999997</v>
      </c>
      <c r="K18" s="2">
        <v>19.2</v>
      </c>
      <c r="L18" s="2">
        <v>16.920000000000002</v>
      </c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2:53" s="2" customFormat="1" x14ac:dyDescent="0.3">
      <c r="B19" s="2" t="s">
        <v>91</v>
      </c>
      <c r="C19" s="2" t="s">
        <v>16</v>
      </c>
      <c r="D19" s="2">
        <v>904587</v>
      </c>
      <c r="E19" s="2">
        <v>2015</v>
      </c>
      <c r="F19" s="2">
        <v>6</v>
      </c>
      <c r="G19" s="2">
        <v>3.3</v>
      </c>
      <c r="H19" s="2">
        <v>1.6</v>
      </c>
      <c r="J19" s="2">
        <v>19.8</v>
      </c>
      <c r="K19" s="2">
        <v>9.6</v>
      </c>
      <c r="L19" s="2">
        <v>10.199999999999999</v>
      </c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2:53" s="2" customFormat="1" x14ac:dyDescent="0.3">
      <c r="B20" s="2" t="s">
        <v>92</v>
      </c>
      <c r="C20" s="2" t="s">
        <v>16</v>
      </c>
      <c r="D20" s="2">
        <v>909881</v>
      </c>
      <c r="E20" s="2">
        <v>2015</v>
      </c>
      <c r="F20" s="2">
        <v>21</v>
      </c>
      <c r="G20" s="2">
        <v>2.72</v>
      </c>
      <c r="H20" s="2">
        <v>1.6</v>
      </c>
      <c r="J20" s="2">
        <v>57.12</v>
      </c>
      <c r="K20" s="2">
        <v>33.6</v>
      </c>
      <c r="L20" s="2">
        <v>23.52</v>
      </c>
      <c r="M20" s="2">
        <f>SUM(L18:L20)</f>
        <v>50.64</v>
      </c>
      <c r="N20" s="2">
        <f>SUM(J18:J20)</f>
        <v>113.03999999999999</v>
      </c>
      <c r="O20" s="2">
        <f>SUM(K18:K20)</f>
        <v>62.4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2:53" s="3" customFormat="1" x14ac:dyDescent="0.3">
      <c r="B21" s="3" t="s">
        <v>93</v>
      </c>
      <c r="C21" s="3" t="s">
        <v>17</v>
      </c>
      <c r="D21" s="3">
        <v>667841</v>
      </c>
      <c r="E21" s="3">
        <v>2015</v>
      </c>
      <c r="F21" s="3">
        <v>27</v>
      </c>
      <c r="G21" s="3">
        <v>3.68</v>
      </c>
      <c r="H21" s="3">
        <v>1.6</v>
      </c>
      <c r="J21" s="3">
        <v>99.36</v>
      </c>
      <c r="K21" s="3">
        <v>43.2</v>
      </c>
      <c r="L21" s="3">
        <v>56.16</v>
      </c>
      <c r="N21" s="3">
        <v>99.36</v>
      </c>
      <c r="O21" s="3">
        <v>43.2</v>
      </c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2:53" s="2" customFormat="1" x14ac:dyDescent="0.3">
      <c r="B22" s="2" t="s">
        <v>94</v>
      </c>
      <c r="C22" s="2" t="s">
        <v>20</v>
      </c>
      <c r="D22" s="2">
        <v>448859</v>
      </c>
      <c r="E22" s="2">
        <v>2015</v>
      </c>
      <c r="F22" s="2">
        <v>27</v>
      </c>
      <c r="G22" s="2">
        <v>3.49</v>
      </c>
      <c r="H22" s="2">
        <v>1.6</v>
      </c>
      <c r="J22" s="2">
        <v>94.23</v>
      </c>
      <c r="K22" s="2">
        <v>43.2</v>
      </c>
      <c r="L22" s="2">
        <v>51.03</v>
      </c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2:53" s="2" customFormat="1" x14ac:dyDescent="0.3">
      <c r="B23" s="2" t="s">
        <v>95</v>
      </c>
      <c r="C23" s="2" t="s">
        <v>19</v>
      </c>
      <c r="D23" s="2">
        <v>909881</v>
      </c>
      <c r="E23" s="2">
        <v>2015</v>
      </c>
      <c r="F23" s="2">
        <v>30</v>
      </c>
      <c r="G23" s="2">
        <v>3.35</v>
      </c>
      <c r="H23" s="2">
        <v>1.6</v>
      </c>
      <c r="J23" s="2">
        <v>100.5</v>
      </c>
      <c r="K23" s="2">
        <v>48</v>
      </c>
      <c r="L23" s="2">
        <v>52.5</v>
      </c>
      <c r="M23" s="2">
        <f>SUM(L22:L23)</f>
        <v>103.53</v>
      </c>
      <c r="N23" s="2">
        <f>SUM(J22:J23)</f>
        <v>194.73000000000002</v>
      </c>
      <c r="O23" s="2">
        <f>SUM(K22:K23)</f>
        <v>91.2</v>
      </c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2:53" s="1" customFormat="1" x14ac:dyDescent="0.3">
      <c r="B24" s="1" t="s">
        <v>96</v>
      </c>
      <c r="C24" s="1" t="s">
        <v>22</v>
      </c>
      <c r="D24" s="1">
        <v>449976</v>
      </c>
      <c r="E24" s="1">
        <v>2015</v>
      </c>
      <c r="F24" s="1">
        <v>24</v>
      </c>
      <c r="G24" s="1">
        <v>2.16</v>
      </c>
      <c r="H24" s="1">
        <v>1.6</v>
      </c>
      <c r="J24" s="1">
        <v>51.84</v>
      </c>
      <c r="K24" s="1">
        <v>38.4</v>
      </c>
      <c r="L24" s="1">
        <v>13.44</v>
      </c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2:53" s="1" customFormat="1" x14ac:dyDescent="0.3">
      <c r="B25" s="1" t="s">
        <v>97</v>
      </c>
      <c r="C25" s="1" t="s">
        <v>22</v>
      </c>
      <c r="D25" s="1">
        <v>449976</v>
      </c>
      <c r="E25" s="1">
        <v>2015</v>
      </c>
      <c r="F25" s="1">
        <v>39</v>
      </c>
      <c r="G25" s="1">
        <v>4.13</v>
      </c>
      <c r="H25" s="1">
        <v>1.6</v>
      </c>
      <c r="J25" s="1">
        <v>161.07</v>
      </c>
      <c r="K25" s="1">
        <v>62.4</v>
      </c>
      <c r="L25" s="1">
        <v>98.67</v>
      </c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2:53" s="1" customFormat="1" x14ac:dyDescent="0.3">
      <c r="B26" s="1" t="s">
        <v>98</v>
      </c>
      <c r="C26" s="1" t="s">
        <v>22</v>
      </c>
      <c r="D26" s="1">
        <v>449976</v>
      </c>
      <c r="E26" s="1">
        <v>2015</v>
      </c>
      <c r="F26" s="1">
        <v>15</v>
      </c>
      <c r="G26" s="1">
        <v>3.64</v>
      </c>
      <c r="H26" s="1">
        <v>1.6</v>
      </c>
      <c r="J26" s="1">
        <v>54.6</v>
      </c>
      <c r="K26" s="1">
        <v>24</v>
      </c>
      <c r="L26" s="1">
        <v>30.6</v>
      </c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2:53" s="1" customFormat="1" x14ac:dyDescent="0.3">
      <c r="B27" s="1" t="s">
        <v>99</v>
      </c>
      <c r="C27" s="1" t="s">
        <v>22</v>
      </c>
      <c r="D27" s="1">
        <v>667746</v>
      </c>
      <c r="E27" s="1">
        <v>2015</v>
      </c>
      <c r="F27" s="1">
        <v>15</v>
      </c>
      <c r="G27" s="1">
        <v>2.88</v>
      </c>
      <c r="H27" s="1">
        <v>1.6</v>
      </c>
      <c r="J27" s="1">
        <v>43.2</v>
      </c>
      <c r="K27" s="1">
        <v>24</v>
      </c>
      <c r="L27" s="1">
        <v>19.2</v>
      </c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2:53" s="1" customFormat="1" x14ac:dyDescent="0.3">
      <c r="B28" s="1" t="s">
        <v>100</v>
      </c>
      <c r="C28" s="1" t="s">
        <v>22</v>
      </c>
      <c r="D28" s="1">
        <v>667841</v>
      </c>
      <c r="E28" s="1">
        <v>2015</v>
      </c>
      <c r="F28" s="1">
        <v>12</v>
      </c>
      <c r="G28" s="1">
        <v>3.68</v>
      </c>
      <c r="H28" s="1">
        <v>1.6</v>
      </c>
      <c r="J28" s="1">
        <v>44.16</v>
      </c>
      <c r="K28" s="1">
        <v>19.2</v>
      </c>
      <c r="L28" s="1">
        <v>24.96</v>
      </c>
      <c r="M28" s="1">
        <f>SUM(L24:L28)</f>
        <v>186.87</v>
      </c>
      <c r="N28" s="1">
        <f>SUM(J24:J28)</f>
        <v>354.87</v>
      </c>
      <c r="O28" s="1">
        <f>SUM(K24:K28)</f>
        <v>168</v>
      </c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2:53" x14ac:dyDescent="0.3">
      <c r="B29" t="s">
        <v>101</v>
      </c>
      <c r="C29" t="s">
        <v>24</v>
      </c>
      <c r="D29">
        <v>448859</v>
      </c>
      <c r="E29">
        <v>2015</v>
      </c>
      <c r="F29">
        <v>24</v>
      </c>
      <c r="G29">
        <v>2.54</v>
      </c>
      <c r="H29">
        <v>1.6</v>
      </c>
      <c r="J29">
        <v>60.96</v>
      </c>
      <c r="K29">
        <v>38.4</v>
      </c>
      <c r="L29">
        <v>22.56</v>
      </c>
    </row>
    <row r="30" spans="2:53" x14ac:dyDescent="0.3">
      <c r="B30" t="s">
        <v>102</v>
      </c>
      <c r="C30" t="s">
        <v>24</v>
      </c>
      <c r="D30">
        <v>908777</v>
      </c>
      <c r="E30">
        <v>2015</v>
      </c>
      <c r="F30">
        <v>18</v>
      </c>
      <c r="G30">
        <v>3.42</v>
      </c>
      <c r="H30">
        <v>1.6</v>
      </c>
      <c r="J30">
        <v>61.56</v>
      </c>
      <c r="K30">
        <v>28.8</v>
      </c>
      <c r="L30">
        <v>32.76</v>
      </c>
    </row>
    <row r="31" spans="2:53" x14ac:dyDescent="0.3">
      <c r="B31" t="s">
        <v>103</v>
      </c>
      <c r="C31" t="s">
        <v>26</v>
      </c>
      <c r="D31">
        <v>908777</v>
      </c>
      <c r="E31">
        <v>2015</v>
      </c>
      <c r="F31">
        <v>12</v>
      </c>
      <c r="G31">
        <v>2.06</v>
      </c>
      <c r="H31">
        <v>1.6</v>
      </c>
      <c r="J31">
        <v>24.72</v>
      </c>
      <c r="K31">
        <v>19.2</v>
      </c>
      <c r="L31">
        <v>5.52</v>
      </c>
    </row>
    <row r="32" spans="2:53" x14ac:dyDescent="0.3">
      <c r="B32" t="s">
        <v>104</v>
      </c>
      <c r="C32" t="s">
        <v>24</v>
      </c>
      <c r="D32">
        <v>908777</v>
      </c>
      <c r="E32">
        <v>2015</v>
      </c>
      <c r="F32">
        <v>12</v>
      </c>
      <c r="G32">
        <v>3.89</v>
      </c>
      <c r="H32">
        <v>1.6</v>
      </c>
      <c r="J32">
        <v>46.68</v>
      </c>
      <c r="K32">
        <v>19.2</v>
      </c>
      <c r="L32">
        <v>27.48</v>
      </c>
      <c r="M32">
        <f>SUM(L29:L32)</f>
        <v>88.32</v>
      </c>
      <c r="N32">
        <f>SUM(J29:J32)</f>
        <v>193.92000000000002</v>
      </c>
      <c r="O32">
        <f>SUM(K29:K32)</f>
        <v>105.60000000000001</v>
      </c>
    </row>
    <row r="33" spans="6:8" x14ac:dyDescent="0.3">
      <c r="F33">
        <f>AVERAGE(F2:F32)</f>
        <v>16.93548387096774</v>
      </c>
    </row>
    <row r="36" spans="6:8" ht="18" x14ac:dyDescent="0.3">
      <c r="H36" s="4" t="s">
        <v>248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40"/>
  <sheetViews>
    <sheetView topLeftCell="F1" zoomScale="70" zoomScaleNormal="70" workbookViewId="0">
      <selection activeCell="Q2" sqref="Q2:Q12"/>
    </sheetView>
  </sheetViews>
  <sheetFormatPr defaultRowHeight="14.4" x14ac:dyDescent="0.3"/>
  <cols>
    <col min="2" max="2" width="18.77734375" bestFit="1" customWidth="1"/>
    <col min="13" max="13" width="12" bestFit="1" customWidth="1"/>
    <col min="14" max="14" width="15.6640625" bestFit="1" customWidth="1"/>
    <col min="15" max="15" width="11.33203125" bestFit="1" customWidth="1"/>
  </cols>
  <sheetData>
    <row r="1" spans="1:66" x14ac:dyDescent="0.3">
      <c r="A1" t="s">
        <v>221</v>
      </c>
      <c r="C1" t="s">
        <v>240</v>
      </c>
      <c r="D1" t="s">
        <v>241</v>
      </c>
      <c r="E1" t="s">
        <v>242</v>
      </c>
      <c r="F1" t="s">
        <v>237</v>
      </c>
      <c r="G1" t="s">
        <v>238</v>
      </c>
      <c r="H1" t="s">
        <v>239</v>
      </c>
      <c r="J1" t="s">
        <v>43</v>
      </c>
      <c r="K1" t="s">
        <v>41</v>
      </c>
      <c r="L1" t="s">
        <v>42</v>
      </c>
      <c r="M1" t="s">
        <v>223</v>
      </c>
      <c r="N1" t="s">
        <v>224</v>
      </c>
      <c r="O1" t="s">
        <v>225</v>
      </c>
      <c r="AD1" s="1"/>
    </row>
    <row r="2" spans="1:66" s="2" customFormat="1" x14ac:dyDescent="0.3">
      <c r="B2" s="2" t="s">
        <v>105</v>
      </c>
      <c r="C2" s="2" t="s">
        <v>5</v>
      </c>
      <c r="D2" s="2">
        <v>229150</v>
      </c>
      <c r="E2" s="2">
        <v>2016</v>
      </c>
      <c r="F2" s="2">
        <v>5</v>
      </c>
      <c r="G2" s="2">
        <v>4.1100000000000003</v>
      </c>
      <c r="H2" s="2">
        <v>1.76</v>
      </c>
      <c r="J2" s="2">
        <v>20.55</v>
      </c>
      <c r="K2" s="2">
        <v>8.8000000000000007</v>
      </c>
      <c r="L2" s="2">
        <v>11.75</v>
      </c>
      <c r="P2"/>
      <c r="Q2" t="s">
        <v>230</v>
      </c>
      <c r="R2">
        <v>6</v>
      </c>
      <c r="S2"/>
      <c r="T2"/>
      <c r="U2"/>
      <c r="V2"/>
      <c r="W2"/>
      <c r="X2"/>
      <c r="Y2"/>
      <c r="Z2"/>
      <c r="AA2"/>
      <c r="AB2"/>
      <c r="AC2"/>
      <c r="AD2" s="1">
        <v>6</v>
      </c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1:66" s="2" customFormat="1" x14ac:dyDescent="0.3">
      <c r="B3" s="2" t="s">
        <v>106</v>
      </c>
      <c r="C3" s="2" t="s">
        <v>4</v>
      </c>
      <c r="D3" s="2">
        <v>449976</v>
      </c>
      <c r="E3" s="2">
        <v>2016</v>
      </c>
      <c r="F3" s="2">
        <v>15</v>
      </c>
      <c r="G3" s="2">
        <v>3.64</v>
      </c>
      <c r="H3" s="2">
        <v>1.76</v>
      </c>
      <c r="J3" s="2">
        <v>54.6</v>
      </c>
      <c r="K3" s="2">
        <v>26.4</v>
      </c>
      <c r="L3" s="2">
        <v>28.2</v>
      </c>
      <c r="P3"/>
      <c r="Q3" t="s">
        <v>231</v>
      </c>
      <c r="R3">
        <v>24</v>
      </c>
      <c r="S3">
        <v>21</v>
      </c>
      <c r="T3"/>
      <c r="U3"/>
      <c r="V3"/>
      <c r="W3"/>
      <c r="X3"/>
      <c r="Y3"/>
      <c r="Z3"/>
      <c r="AA3"/>
      <c r="AB3"/>
      <c r="AC3"/>
      <c r="AD3" s="1">
        <v>45</v>
      </c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1:66" s="2" customFormat="1" x14ac:dyDescent="0.3">
      <c r="B4" s="2" t="s">
        <v>107</v>
      </c>
      <c r="C4" s="2" t="s">
        <v>4</v>
      </c>
      <c r="D4" s="2">
        <v>449976</v>
      </c>
      <c r="E4" s="2">
        <v>2016</v>
      </c>
      <c r="F4" s="2">
        <v>24</v>
      </c>
      <c r="G4" s="2">
        <v>2.2999999999999998</v>
      </c>
      <c r="H4" s="2">
        <v>1.76</v>
      </c>
      <c r="J4" s="2">
        <v>55.2</v>
      </c>
      <c r="K4" s="2">
        <v>42.24</v>
      </c>
      <c r="L4" s="2">
        <v>12.96</v>
      </c>
      <c r="P4"/>
      <c r="Q4" t="s">
        <v>226</v>
      </c>
      <c r="R4">
        <v>5</v>
      </c>
      <c r="S4"/>
      <c r="T4"/>
      <c r="U4"/>
      <c r="V4"/>
      <c r="W4"/>
      <c r="X4"/>
      <c r="Y4"/>
      <c r="Z4"/>
      <c r="AA4"/>
      <c r="AB4"/>
      <c r="AC4"/>
      <c r="AD4" s="1">
        <v>5</v>
      </c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1:66" s="2" customFormat="1" x14ac:dyDescent="0.3">
      <c r="B5" s="2" t="s">
        <v>108</v>
      </c>
      <c r="C5" s="2" t="s">
        <v>7</v>
      </c>
      <c r="D5" s="2">
        <v>778102</v>
      </c>
      <c r="E5" s="2">
        <v>2016</v>
      </c>
      <c r="F5" s="2">
        <v>24</v>
      </c>
      <c r="G5" s="2">
        <v>3.93</v>
      </c>
      <c r="H5" s="2">
        <v>1.76</v>
      </c>
      <c r="J5" s="2">
        <v>94.32</v>
      </c>
      <c r="K5" s="2">
        <v>42.24</v>
      </c>
      <c r="L5" s="2">
        <v>52.08</v>
      </c>
      <c r="P5"/>
      <c r="Q5" t="s">
        <v>232</v>
      </c>
      <c r="R5">
        <v>36</v>
      </c>
      <c r="S5">
        <v>6</v>
      </c>
      <c r="T5">
        <v>24</v>
      </c>
      <c r="U5"/>
      <c r="V5"/>
      <c r="W5"/>
      <c r="X5"/>
      <c r="Y5"/>
      <c r="Z5"/>
      <c r="AA5"/>
      <c r="AB5"/>
      <c r="AC5"/>
      <c r="AD5" s="1">
        <f>SUM(R5:T5)</f>
        <v>66</v>
      </c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1:66" s="2" customFormat="1" x14ac:dyDescent="0.3">
      <c r="B6" s="2" t="s">
        <v>109</v>
      </c>
      <c r="C6" s="2" t="s">
        <v>5</v>
      </c>
      <c r="D6" s="2">
        <v>904587</v>
      </c>
      <c r="E6" s="2">
        <v>2016</v>
      </c>
      <c r="F6" s="2">
        <v>9</v>
      </c>
      <c r="G6" s="2">
        <v>3.23</v>
      </c>
      <c r="H6" s="2">
        <v>1.76</v>
      </c>
      <c r="J6" s="2">
        <v>29.07</v>
      </c>
      <c r="K6" s="2">
        <v>15.84</v>
      </c>
      <c r="L6" s="2">
        <v>13.23</v>
      </c>
      <c r="P6"/>
      <c r="Q6" t="s">
        <v>228</v>
      </c>
      <c r="R6">
        <v>24</v>
      </c>
      <c r="S6">
        <v>12</v>
      </c>
      <c r="T6">
        <v>9</v>
      </c>
      <c r="U6">
        <v>24</v>
      </c>
      <c r="V6">
        <v>9</v>
      </c>
      <c r="W6">
        <v>18</v>
      </c>
      <c r="X6">
        <v>9</v>
      </c>
      <c r="Y6">
        <v>21</v>
      </c>
      <c r="Z6">
        <v>24</v>
      </c>
      <c r="AA6">
        <v>27</v>
      </c>
      <c r="AB6">
        <v>24</v>
      </c>
      <c r="AC6">
        <v>30</v>
      </c>
      <c r="AD6" s="1">
        <f>SUM(R6:AC6)</f>
        <v>231</v>
      </c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</row>
    <row r="7" spans="1:66" s="2" customFormat="1" x14ac:dyDescent="0.3">
      <c r="B7" s="2" t="s">
        <v>110</v>
      </c>
      <c r="C7" s="2" t="s">
        <v>5</v>
      </c>
      <c r="D7" s="2">
        <v>904587</v>
      </c>
      <c r="E7" s="2">
        <v>2016</v>
      </c>
      <c r="F7" s="2">
        <v>21</v>
      </c>
      <c r="G7" s="2">
        <v>3.74</v>
      </c>
      <c r="H7" s="2">
        <v>1.76</v>
      </c>
      <c r="J7" s="2">
        <v>78.540000000000006</v>
      </c>
      <c r="K7" s="2">
        <v>36.96</v>
      </c>
      <c r="L7" s="2">
        <v>41.58</v>
      </c>
      <c r="M7" s="2">
        <f>SUM(L2:L7)</f>
        <v>159.80000000000001</v>
      </c>
      <c r="N7" s="2">
        <f>SUM(J2:J7)</f>
        <v>332.28000000000003</v>
      </c>
      <c r="O7" s="2">
        <f>SUM(K2:K7)</f>
        <v>172.48000000000002</v>
      </c>
      <c r="P7"/>
      <c r="Q7" t="s">
        <v>229</v>
      </c>
      <c r="R7">
        <v>6</v>
      </c>
      <c r="S7">
        <v>9</v>
      </c>
      <c r="T7">
        <v>30</v>
      </c>
      <c r="U7"/>
      <c r="V7"/>
      <c r="W7"/>
      <c r="X7"/>
      <c r="Y7"/>
      <c r="Z7"/>
      <c r="AA7"/>
      <c r="AB7"/>
      <c r="AC7"/>
      <c r="AD7" s="1">
        <v>45</v>
      </c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</row>
    <row r="8" spans="1:66" s="1" customFormat="1" x14ac:dyDescent="0.3">
      <c r="B8" s="1" t="s">
        <v>111</v>
      </c>
      <c r="C8" s="1" t="s">
        <v>8</v>
      </c>
      <c r="D8" s="1">
        <v>449976</v>
      </c>
      <c r="E8" s="1">
        <v>2016</v>
      </c>
      <c r="F8" s="1">
        <v>27</v>
      </c>
      <c r="G8" s="1">
        <v>3.49</v>
      </c>
      <c r="H8" s="1">
        <v>1.76</v>
      </c>
      <c r="J8" s="1">
        <v>94.23</v>
      </c>
      <c r="K8" s="1">
        <v>47.52</v>
      </c>
      <c r="L8" s="1">
        <v>46.71</v>
      </c>
      <c r="P8"/>
      <c r="Q8" t="s">
        <v>227</v>
      </c>
      <c r="R8">
        <v>27</v>
      </c>
      <c r="S8">
        <v>27</v>
      </c>
      <c r="T8">
        <v>15</v>
      </c>
      <c r="U8"/>
      <c r="V8"/>
      <c r="W8"/>
      <c r="X8"/>
      <c r="Y8"/>
      <c r="Z8"/>
      <c r="AA8"/>
      <c r="AB8"/>
      <c r="AC8"/>
      <c r="AD8" s="1">
        <f>SUM(R8:T8)</f>
        <v>69</v>
      </c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</row>
    <row r="9" spans="1:66" s="1" customFormat="1" x14ac:dyDescent="0.3">
      <c r="B9" s="1" t="s">
        <v>112</v>
      </c>
      <c r="C9" s="1" t="s">
        <v>9</v>
      </c>
      <c r="D9" s="1">
        <v>449976</v>
      </c>
      <c r="E9" s="1">
        <v>2016</v>
      </c>
      <c r="F9" s="1">
        <v>18</v>
      </c>
      <c r="G9" s="1">
        <v>2.13</v>
      </c>
      <c r="H9" s="1">
        <v>1.76</v>
      </c>
      <c r="J9" s="1">
        <v>38.340000000000003</v>
      </c>
      <c r="K9" s="1">
        <v>31.68</v>
      </c>
      <c r="L9" s="1">
        <v>6.66</v>
      </c>
      <c r="P9"/>
      <c r="Q9" t="s">
        <v>233</v>
      </c>
      <c r="R9">
        <v>9</v>
      </c>
      <c r="S9">
        <v>21</v>
      </c>
      <c r="T9">
        <v>9</v>
      </c>
      <c r="U9">
        <v>6</v>
      </c>
      <c r="V9">
        <v>6</v>
      </c>
      <c r="W9"/>
      <c r="X9"/>
      <c r="Y9"/>
      <c r="Z9"/>
      <c r="AA9"/>
      <c r="AB9"/>
      <c r="AC9"/>
      <c r="AD9" s="1">
        <f>SUM(R9:V9)</f>
        <v>51</v>
      </c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</row>
    <row r="10" spans="1:66" s="1" customFormat="1" x14ac:dyDescent="0.3">
      <c r="B10" s="1" t="s">
        <v>113</v>
      </c>
      <c r="C10" s="1" t="s">
        <v>9</v>
      </c>
      <c r="D10" s="1">
        <v>778102</v>
      </c>
      <c r="E10" s="1">
        <v>2016</v>
      </c>
      <c r="F10" s="1">
        <v>12</v>
      </c>
      <c r="G10" s="1">
        <v>3.95</v>
      </c>
      <c r="H10" s="1">
        <v>1.76</v>
      </c>
      <c r="J10" s="1">
        <v>47.4</v>
      </c>
      <c r="K10" s="1">
        <v>21.12</v>
      </c>
      <c r="L10" s="1">
        <v>26.28</v>
      </c>
      <c r="P10"/>
      <c r="Q10" t="s">
        <v>234</v>
      </c>
      <c r="R10">
        <v>15</v>
      </c>
      <c r="S10">
        <v>24</v>
      </c>
      <c r="T10">
        <v>27</v>
      </c>
      <c r="U10">
        <v>18</v>
      </c>
      <c r="V10">
        <v>24</v>
      </c>
      <c r="W10">
        <v>24</v>
      </c>
      <c r="X10"/>
      <c r="Y10"/>
      <c r="Z10"/>
      <c r="AA10"/>
      <c r="AB10"/>
      <c r="AC10"/>
      <c r="AD10" s="1">
        <f>SUM(R10:W10)</f>
        <v>132</v>
      </c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</row>
    <row r="11" spans="1:66" s="1" customFormat="1" x14ac:dyDescent="0.3">
      <c r="B11" s="1" t="s">
        <v>114</v>
      </c>
      <c r="C11" s="1" t="s">
        <v>8</v>
      </c>
      <c r="D11" s="1">
        <v>909881</v>
      </c>
      <c r="E11" s="1">
        <v>2016</v>
      </c>
      <c r="F11" s="1">
        <v>36</v>
      </c>
      <c r="G11" s="1">
        <v>2.58</v>
      </c>
      <c r="H11" s="1">
        <v>1.76</v>
      </c>
      <c r="J11" s="1">
        <v>92.88</v>
      </c>
      <c r="K11" s="1">
        <v>63.36</v>
      </c>
      <c r="L11" s="1">
        <v>29.52</v>
      </c>
      <c r="M11" s="1">
        <f>SUM(L8:L11)</f>
        <v>109.17</v>
      </c>
      <c r="N11" s="1">
        <f>SUM(J8:J11)</f>
        <v>272.85000000000002</v>
      </c>
      <c r="O11" s="1">
        <f>SUM(K8:K11)</f>
        <v>163.68</v>
      </c>
      <c r="P11"/>
      <c r="Q11" t="s">
        <v>235</v>
      </c>
      <c r="R11">
        <v>9</v>
      </c>
      <c r="S11"/>
      <c r="T11"/>
      <c r="U11"/>
      <c r="V11"/>
      <c r="W11"/>
      <c r="X11"/>
      <c r="Y11"/>
      <c r="Z11"/>
      <c r="AA11"/>
      <c r="AB11"/>
      <c r="AC11"/>
      <c r="AD11" s="1">
        <v>9</v>
      </c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</row>
    <row r="12" spans="1:66" s="2" customFormat="1" x14ac:dyDescent="0.3">
      <c r="B12" s="2" t="s">
        <v>115</v>
      </c>
      <c r="C12" s="2" t="s">
        <v>10</v>
      </c>
      <c r="D12" s="2">
        <v>778102</v>
      </c>
      <c r="E12" s="2">
        <v>2016</v>
      </c>
      <c r="F12" s="2">
        <v>9</v>
      </c>
      <c r="G12" s="2">
        <v>3.97</v>
      </c>
      <c r="H12" s="2">
        <v>1.76</v>
      </c>
      <c r="J12" s="2">
        <v>35.729999999999997</v>
      </c>
      <c r="K12" s="2">
        <v>15.84</v>
      </c>
      <c r="L12" s="2">
        <v>19.89</v>
      </c>
      <c r="P12"/>
      <c r="Q12" t="s">
        <v>236</v>
      </c>
      <c r="R12">
        <v>12</v>
      </c>
      <c r="S12"/>
      <c r="T12"/>
      <c r="U12"/>
      <c r="V12"/>
      <c r="W12"/>
      <c r="X12"/>
      <c r="Y12"/>
      <c r="Z12"/>
      <c r="AA12"/>
      <c r="AB12"/>
      <c r="AC12"/>
      <c r="AD12" s="1">
        <v>12</v>
      </c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</row>
    <row r="13" spans="1:66" s="2" customFormat="1" x14ac:dyDescent="0.3">
      <c r="B13" s="2" t="s">
        <v>116</v>
      </c>
      <c r="C13" s="2" t="s">
        <v>10</v>
      </c>
      <c r="D13" s="2">
        <v>778102</v>
      </c>
      <c r="E13" s="2">
        <v>2016</v>
      </c>
      <c r="F13" s="2">
        <v>24</v>
      </c>
      <c r="G13" s="2">
        <v>4.1900000000000004</v>
      </c>
      <c r="H13" s="2">
        <v>1.76</v>
      </c>
      <c r="J13" s="2">
        <v>100.56</v>
      </c>
      <c r="K13" s="2">
        <v>42.24</v>
      </c>
      <c r="L13" s="2">
        <v>58.32</v>
      </c>
      <c r="M13" s="2">
        <f>SUM(L12:L13)</f>
        <v>78.210000000000008</v>
      </c>
      <c r="N13" s="2">
        <f>SUM(J12:J13)</f>
        <v>136.29</v>
      </c>
      <c r="O13" s="2">
        <f>SUM(K12:K13)</f>
        <v>58.08</v>
      </c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</row>
    <row r="14" spans="1:66" s="1" customFormat="1" x14ac:dyDescent="0.3">
      <c r="B14" s="1" t="s">
        <v>117</v>
      </c>
      <c r="C14" s="1" t="s">
        <v>11</v>
      </c>
      <c r="D14" s="1">
        <v>228807</v>
      </c>
      <c r="E14" s="1">
        <v>2016</v>
      </c>
      <c r="F14" s="1">
        <v>6</v>
      </c>
      <c r="G14" s="1">
        <v>2.88</v>
      </c>
      <c r="H14" s="1">
        <v>1.76</v>
      </c>
      <c r="J14" s="1">
        <v>17.28</v>
      </c>
      <c r="K14" s="1">
        <v>10.56</v>
      </c>
      <c r="L14" s="1">
        <v>6.72</v>
      </c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</row>
    <row r="15" spans="1:66" s="1" customFormat="1" x14ac:dyDescent="0.3">
      <c r="B15" s="1" t="s">
        <v>118</v>
      </c>
      <c r="C15" s="1" t="s">
        <v>11</v>
      </c>
      <c r="D15" s="1">
        <v>778102</v>
      </c>
      <c r="E15" s="1">
        <v>2016</v>
      </c>
      <c r="F15" s="1">
        <v>9</v>
      </c>
      <c r="G15" s="1">
        <v>4.04</v>
      </c>
      <c r="H15" s="1">
        <v>1.76</v>
      </c>
      <c r="J15" s="1">
        <v>36.36</v>
      </c>
      <c r="K15" s="1">
        <v>15.84</v>
      </c>
      <c r="L15" s="1">
        <v>20.52</v>
      </c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</row>
    <row r="16" spans="1:66" s="1" customFormat="1" x14ac:dyDescent="0.3">
      <c r="B16" s="1" t="s">
        <v>119</v>
      </c>
      <c r="C16" s="1" t="s">
        <v>11</v>
      </c>
      <c r="D16" s="1">
        <v>904587</v>
      </c>
      <c r="E16" s="1">
        <v>2016</v>
      </c>
      <c r="F16" s="1">
        <v>9</v>
      </c>
      <c r="G16" s="1">
        <v>3.23</v>
      </c>
      <c r="H16" s="1">
        <v>1.76</v>
      </c>
      <c r="J16" s="1">
        <v>29.07</v>
      </c>
      <c r="K16" s="1">
        <v>15.84</v>
      </c>
      <c r="L16" s="1">
        <v>13.23</v>
      </c>
      <c r="M16" s="1">
        <f>SUM(L14:L16)</f>
        <v>40.47</v>
      </c>
      <c r="N16" s="1">
        <f>SUM(J14:J16)</f>
        <v>82.710000000000008</v>
      </c>
      <c r="O16" s="1">
        <f>SUM(K14:K16)</f>
        <v>42.239999999999995</v>
      </c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</row>
    <row r="17" spans="2:66" s="2" customFormat="1" x14ac:dyDescent="0.3">
      <c r="B17" s="2" t="s">
        <v>120</v>
      </c>
      <c r="C17" s="2" t="s">
        <v>12</v>
      </c>
      <c r="D17" s="2">
        <v>778102</v>
      </c>
      <c r="E17" s="2">
        <v>2016</v>
      </c>
      <c r="F17" s="2">
        <v>18</v>
      </c>
      <c r="G17" s="2">
        <v>3.78</v>
      </c>
      <c r="H17" s="2">
        <v>1.76</v>
      </c>
      <c r="J17" s="2">
        <v>68.040000000000006</v>
      </c>
      <c r="K17" s="2">
        <v>31.68</v>
      </c>
      <c r="L17" s="2">
        <v>36.36</v>
      </c>
      <c r="M17" s="2">
        <v>36.36</v>
      </c>
      <c r="N17" s="2">
        <v>68.040000000000006</v>
      </c>
      <c r="O17" s="2">
        <v>31.68</v>
      </c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</row>
    <row r="18" spans="2:66" s="3" customFormat="1" x14ac:dyDescent="0.3">
      <c r="B18" s="3" t="s">
        <v>121</v>
      </c>
      <c r="C18" s="3" t="s">
        <v>13</v>
      </c>
      <c r="D18" s="3">
        <v>228914</v>
      </c>
      <c r="E18" s="3">
        <v>2016</v>
      </c>
      <c r="F18" s="3">
        <v>24</v>
      </c>
      <c r="G18" s="3">
        <v>3.13</v>
      </c>
      <c r="H18" s="3">
        <v>1.76</v>
      </c>
      <c r="J18" s="3">
        <v>75.12</v>
      </c>
      <c r="K18" s="3">
        <v>42.24</v>
      </c>
      <c r="L18" s="3">
        <v>32.880000000000003</v>
      </c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</row>
    <row r="19" spans="2:66" s="3" customFormat="1" x14ac:dyDescent="0.3">
      <c r="B19" s="3" t="s">
        <v>122</v>
      </c>
      <c r="C19" s="3" t="s">
        <v>13</v>
      </c>
      <c r="D19" s="3">
        <v>449976</v>
      </c>
      <c r="E19" s="3">
        <v>2016</v>
      </c>
      <c r="F19" s="3">
        <v>24</v>
      </c>
      <c r="G19" s="3">
        <v>2.2999999999999998</v>
      </c>
      <c r="H19" s="3">
        <v>1.76</v>
      </c>
      <c r="J19" s="3">
        <v>55.2</v>
      </c>
      <c r="K19" s="3">
        <v>42.24</v>
      </c>
      <c r="L19" s="3">
        <v>12.96</v>
      </c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</row>
    <row r="20" spans="2:66" s="3" customFormat="1" x14ac:dyDescent="0.3">
      <c r="B20" s="3" t="s">
        <v>123</v>
      </c>
      <c r="C20" s="3" t="s">
        <v>13</v>
      </c>
      <c r="D20" s="3">
        <v>667746</v>
      </c>
      <c r="E20" s="3">
        <v>2016</v>
      </c>
      <c r="F20" s="3">
        <v>27</v>
      </c>
      <c r="G20" s="3">
        <v>3.7</v>
      </c>
      <c r="H20" s="3">
        <v>1.76</v>
      </c>
      <c r="J20" s="3">
        <v>99.9</v>
      </c>
      <c r="K20" s="3">
        <v>47.52</v>
      </c>
      <c r="L20" s="3">
        <v>52.38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</row>
    <row r="21" spans="2:66" s="3" customFormat="1" x14ac:dyDescent="0.3">
      <c r="B21" s="3" t="s">
        <v>124</v>
      </c>
      <c r="C21" s="3" t="s">
        <v>14</v>
      </c>
      <c r="D21" s="3">
        <v>778102</v>
      </c>
      <c r="E21" s="3">
        <v>2016</v>
      </c>
      <c r="F21" s="3">
        <v>9</v>
      </c>
      <c r="G21" s="3">
        <v>4.04</v>
      </c>
      <c r="H21" s="3">
        <v>1.76</v>
      </c>
      <c r="J21" s="3">
        <v>36.36</v>
      </c>
      <c r="K21" s="3">
        <v>15.84</v>
      </c>
      <c r="L21" s="3">
        <v>20.52</v>
      </c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</row>
    <row r="22" spans="2:66" s="3" customFormat="1" x14ac:dyDescent="0.3">
      <c r="B22" s="3" t="s">
        <v>125</v>
      </c>
      <c r="C22" s="3" t="s">
        <v>13</v>
      </c>
      <c r="D22" s="3">
        <v>904587</v>
      </c>
      <c r="E22" s="3">
        <v>2016</v>
      </c>
      <c r="F22" s="3">
        <v>6</v>
      </c>
      <c r="G22" s="3">
        <v>3.27</v>
      </c>
      <c r="H22" s="3">
        <v>1.76</v>
      </c>
      <c r="J22" s="3">
        <v>19.62</v>
      </c>
      <c r="K22" s="3">
        <v>10.56</v>
      </c>
      <c r="L22" s="3">
        <v>9.06</v>
      </c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</row>
    <row r="23" spans="2:66" s="3" customFormat="1" x14ac:dyDescent="0.3">
      <c r="B23" s="3" t="s">
        <v>126</v>
      </c>
      <c r="C23" s="3" t="s">
        <v>13</v>
      </c>
      <c r="D23" s="3">
        <v>904587</v>
      </c>
      <c r="E23" s="3">
        <v>2016</v>
      </c>
      <c r="F23" s="3">
        <v>6</v>
      </c>
      <c r="G23" s="3">
        <v>3.75</v>
      </c>
      <c r="H23" s="3">
        <v>1.76</v>
      </c>
      <c r="J23" s="3">
        <v>22.5</v>
      </c>
      <c r="K23" s="3">
        <v>10.56</v>
      </c>
      <c r="L23" s="3">
        <v>11.94</v>
      </c>
      <c r="M23" s="3">
        <f>SUM(L18:L23)</f>
        <v>139.74</v>
      </c>
      <c r="N23" s="3">
        <f>SUM(J18:J23)</f>
        <v>308.7</v>
      </c>
      <c r="O23" s="3">
        <f>SUM(K18:K23)</f>
        <v>168.96</v>
      </c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</row>
    <row r="24" spans="2:66" s="2" customFormat="1" x14ac:dyDescent="0.3">
      <c r="B24" s="2" t="s">
        <v>127</v>
      </c>
      <c r="C24" s="2" t="s">
        <v>15</v>
      </c>
      <c r="D24" s="2">
        <v>228914</v>
      </c>
      <c r="E24" s="2">
        <v>2016</v>
      </c>
      <c r="F24" s="2">
        <v>21</v>
      </c>
      <c r="G24" s="2">
        <v>2.9</v>
      </c>
      <c r="H24" s="2">
        <v>1.76</v>
      </c>
      <c r="J24" s="2">
        <v>60.9</v>
      </c>
      <c r="K24" s="2">
        <v>36.96</v>
      </c>
      <c r="L24" s="2">
        <v>23.94</v>
      </c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</row>
    <row r="25" spans="2:66" s="2" customFormat="1" x14ac:dyDescent="0.3">
      <c r="B25" s="2" t="s">
        <v>128</v>
      </c>
      <c r="C25" s="2" t="s">
        <v>15</v>
      </c>
      <c r="D25" s="2">
        <v>778102</v>
      </c>
      <c r="E25" s="2">
        <v>2016</v>
      </c>
      <c r="F25" s="2">
        <v>21</v>
      </c>
      <c r="G25" s="2">
        <v>3.93</v>
      </c>
      <c r="H25" s="2">
        <v>1.76</v>
      </c>
      <c r="J25" s="2">
        <v>82.53</v>
      </c>
      <c r="K25" s="2">
        <v>36.96</v>
      </c>
      <c r="L25" s="2">
        <v>45.57</v>
      </c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</row>
    <row r="26" spans="2:66" s="2" customFormat="1" x14ac:dyDescent="0.3">
      <c r="B26" s="2" t="s">
        <v>129</v>
      </c>
      <c r="C26" s="2" t="s">
        <v>15</v>
      </c>
      <c r="D26" s="2">
        <v>908777</v>
      </c>
      <c r="E26" s="2">
        <v>2016</v>
      </c>
      <c r="F26" s="2">
        <v>9</v>
      </c>
      <c r="G26" s="2">
        <v>2.63</v>
      </c>
      <c r="H26" s="2">
        <v>1.76</v>
      </c>
      <c r="J26" s="2">
        <v>23.67</v>
      </c>
      <c r="K26" s="2">
        <v>15.84</v>
      </c>
      <c r="L26" s="2">
        <v>7.83</v>
      </c>
      <c r="M26" s="2">
        <f>SUM(L24:L26)</f>
        <v>77.34</v>
      </c>
      <c r="N26" s="2">
        <f>SUM(J24:J26)</f>
        <v>167.10000000000002</v>
      </c>
      <c r="O26" s="2">
        <f>SUM(K24:K26)</f>
        <v>89.76</v>
      </c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</row>
    <row r="27" spans="2:66" s="1" customFormat="1" x14ac:dyDescent="0.3">
      <c r="B27" s="1" t="s">
        <v>130</v>
      </c>
      <c r="C27" s="1" t="s">
        <v>16</v>
      </c>
      <c r="D27" s="1">
        <v>778102</v>
      </c>
      <c r="E27" s="1">
        <v>2016</v>
      </c>
      <c r="F27" s="1">
        <v>24</v>
      </c>
      <c r="G27" s="1">
        <v>3.93</v>
      </c>
      <c r="H27" s="1">
        <v>1.76</v>
      </c>
      <c r="J27" s="1">
        <v>94.32</v>
      </c>
      <c r="K27" s="1">
        <v>42.24</v>
      </c>
      <c r="L27" s="1">
        <v>52.08</v>
      </c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</row>
    <row r="28" spans="2:66" s="1" customFormat="1" x14ac:dyDescent="0.3">
      <c r="B28" s="1" t="s">
        <v>131</v>
      </c>
      <c r="C28" s="1" t="s">
        <v>16</v>
      </c>
      <c r="D28" s="1">
        <v>909881</v>
      </c>
      <c r="E28" s="1">
        <v>2016</v>
      </c>
      <c r="F28" s="1">
        <v>6</v>
      </c>
      <c r="G28" s="1">
        <v>3.27</v>
      </c>
      <c r="H28" s="1">
        <v>1.76</v>
      </c>
      <c r="J28" s="1">
        <v>19.62</v>
      </c>
      <c r="K28" s="1">
        <v>10.56</v>
      </c>
      <c r="L28" s="1">
        <v>9.06</v>
      </c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</row>
    <row r="29" spans="2:66" s="1" customFormat="1" x14ac:dyDescent="0.3">
      <c r="B29" s="1" t="s">
        <v>132</v>
      </c>
      <c r="C29" s="1" t="s">
        <v>16</v>
      </c>
      <c r="D29" s="1">
        <v>909881</v>
      </c>
      <c r="E29" s="1">
        <v>2016</v>
      </c>
      <c r="F29" s="1">
        <v>24</v>
      </c>
      <c r="G29" s="1">
        <v>2.54</v>
      </c>
      <c r="H29" s="1">
        <v>1.76</v>
      </c>
      <c r="J29" s="1">
        <v>60.96</v>
      </c>
      <c r="K29" s="1">
        <v>42.24</v>
      </c>
      <c r="L29" s="1">
        <v>18.72</v>
      </c>
      <c r="M29" s="1">
        <f>SUM(L27:L29)</f>
        <v>79.86</v>
      </c>
      <c r="N29" s="1">
        <f>SUM(J27:J29)</f>
        <v>174.9</v>
      </c>
      <c r="O29" s="1">
        <f>SUM(K27:K29)</f>
        <v>95.04</v>
      </c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</row>
    <row r="30" spans="2:66" s="3" customFormat="1" x14ac:dyDescent="0.3">
      <c r="B30" s="3" t="s">
        <v>133</v>
      </c>
      <c r="C30" s="3" t="s">
        <v>17</v>
      </c>
      <c r="D30" s="3">
        <v>449976</v>
      </c>
      <c r="E30" s="3">
        <v>2016</v>
      </c>
      <c r="F30" s="3">
        <v>24</v>
      </c>
      <c r="G30" s="3">
        <v>3.54</v>
      </c>
      <c r="H30" s="3">
        <v>1.76</v>
      </c>
      <c r="J30" s="3">
        <v>84.96</v>
      </c>
      <c r="K30" s="3">
        <v>42.24</v>
      </c>
      <c r="L30" s="3">
        <v>42.72</v>
      </c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</row>
    <row r="31" spans="2:66" s="3" customFormat="1" x14ac:dyDescent="0.3">
      <c r="B31" s="3" t="s">
        <v>134</v>
      </c>
      <c r="C31" s="3" t="s">
        <v>17</v>
      </c>
      <c r="D31" s="3">
        <v>667746</v>
      </c>
      <c r="E31" s="3">
        <v>2016</v>
      </c>
      <c r="F31" s="3">
        <v>27</v>
      </c>
      <c r="G31" s="3">
        <v>3.7</v>
      </c>
      <c r="H31" s="3">
        <v>1.76</v>
      </c>
      <c r="J31" s="3">
        <v>99.9</v>
      </c>
      <c r="K31" s="3">
        <v>47.52</v>
      </c>
      <c r="L31" s="3">
        <v>52.38</v>
      </c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</row>
    <row r="32" spans="2:66" s="3" customFormat="1" x14ac:dyDescent="0.3">
      <c r="B32" s="3" t="s">
        <v>135</v>
      </c>
      <c r="C32" s="3" t="s">
        <v>17</v>
      </c>
      <c r="D32" s="3">
        <v>667841</v>
      </c>
      <c r="E32" s="3">
        <v>2016</v>
      </c>
      <c r="F32" s="3">
        <v>6</v>
      </c>
      <c r="G32" s="3">
        <v>4.3499999999999996</v>
      </c>
      <c r="H32" s="3">
        <v>1.76</v>
      </c>
      <c r="J32" s="3">
        <v>26.1</v>
      </c>
      <c r="K32" s="3">
        <v>10.56</v>
      </c>
      <c r="L32" s="3">
        <v>15.54</v>
      </c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</row>
    <row r="33" spans="2:66" s="3" customFormat="1" x14ac:dyDescent="0.3">
      <c r="B33" s="3" t="s">
        <v>136</v>
      </c>
      <c r="C33" s="3" t="s">
        <v>17</v>
      </c>
      <c r="D33" s="3">
        <v>778102</v>
      </c>
      <c r="E33" s="3">
        <v>2016</v>
      </c>
      <c r="F33" s="3">
        <v>27</v>
      </c>
      <c r="G33" s="3">
        <v>4.03</v>
      </c>
      <c r="H33" s="3">
        <v>1.76</v>
      </c>
      <c r="J33" s="3">
        <v>108.81</v>
      </c>
      <c r="K33" s="3">
        <v>47.52</v>
      </c>
      <c r="L33" s="3">
        <v>61.29</v>
      </c>
      <c r="M33" s="3">
        <f>SUM(L30:L33)</f>
        <v>171.92999999999998</v>
      </c>
      <c r="N33" s="3">
        <v>171.93</v>
      </c>
      <c r="O33" s="3">
        <f>SUM(K30:K33)</f>
        <v>147.84</v>
      </c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</row>
    <row r="34" spans="2:66" s="2" customFormat="1" x14ac:dyDescent="0.3">
      <c r="B34" s="2" t="s">
        <v>137</v>
      </c>
      <c r="C34" s="2" t="s">
        <v>19</v>
      </c>
      <c r="D34" s="2">
        <v>667841</v>
      </c>
      <c r="E34" s="2">
        <v>2016</v>
      </c>
      <c r="F34" s="2">
        <v>9</v>
      </c>
      <c r="G34" s="2">
        <v>3.69</v>
      </c>
      <c r="H34" s="2">
        <v>1.76</v>
      </c>
      <c r="J34" s="2">
        <v>33.21</v>
      </c>
      <c r="K34" s="2">
        <v>15.84</v>
      </c>
      <c r="L34" s="2">
        <v>17.37</v>
      </c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</row>
    <row r="35" spans="2:66" s="2" customFormat="1" x14ac:dyDescent="0.3">
      <c r="B35" s="2" t="s">
        <v>138</v>
      </c>
      <c r="C35" s="2" t="s">
        <v>19</v>
      </c>
      <c r="D35" s="2">
        <v>778102</v>
      </c>
      <c r="E35" s="2">
        <v>2016</v>
      </c>
      <c r="F35" s="2">
        <v>24</v>
      </c>
      <c r="G35" s="2">
        <v>4.0199999999999996</v>
      </c>
      <c r="H35" s="2">
        <v>1.76</v>
      </c>
      <c r="J35" s="2">
        <v>96.48</v>
      </c>
      <c r="K35" s="2">
        <v>42.24</v>
      </c>
      <c r="L35" s="2">
        <v>54.24</v>
      </c>
      <c r="M35" s="2">
        <f>SUM(L34:L35)</f>
        <v>71.61</v>
      </c>
      <c r="N35" s="2">
        <f>SUM(J34:J35)</f>
        <v>129.69</v>
      </c>
      <c r="O35" s="2">
        <f>SUM(K34:K35)</f>
        <v>58.08</v>
      </c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</row>
    <row r="36" spans="2:66" s="1" customFormat="1" x14ac:dyDescent="0.3">
      <c r="B36" s="1" t="s">
        <v>139</v>
      </c>
      <c r="C36" s="1" t="s">
        <v>22</v>
      </c>
      <c r="D36" s="1">
        <v>667746</v>
      </c>
      <c r="E36" s="1">
        <v>2016</v>
      </c>
      <c r="F36" s="1">
        <v>15</v>
      </c>
      <c r="G36" s="1">
        <v>3.73</v>
      </c>
      <c r="H36" s="1">
        <v>1.76</v>
      </c>
      <c r="J36" s="1">
        <v>55.95</v>
      </c>
      <c r="K36" s="1">
        <v>26.4</v>
      </c>
      <c r="L36" s="1">
        <v>29.55</v>
      </c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</row>
    <row r="37" spans="2:66" s="1" customFormat="1" x14ac:dyDescent="0.3">
      <c r="B37" s="1" t="s">
        <v>140</v>
      </c>
      <c r="C37" s="1" t="s">
        <v>22</v>
      </c>
      <c r="D37" s="1">
        <v>667841</v>
      </c>
      <c r="E37" s="1">
        <v>2016</v>
      </c>
      <c r="F37" s="1">
        <v>30</v>
      </c>
      <c r="G37" s="1">
        <v>2.68</v>
      </c>
      <c r="H37" s="1">
        <v>1.76</v>
      </c>
      <c r="J37" s="1">
        <v>80.400000000000006</v>
      </c>
      <c r="K37" s="1">
        <v>52.8</v>
      </c>
      <c r="L37" s="1">
        <v>27.6</v>
      </c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</row>
    <row r="38" spans="2:66" s="1" customFormat="1" x14ac:dyDescent="0.3">
      <c r="B38" s="1" t="s">
        <v>141</v>
      </c>
      <c r="C38" s="1" t="s">
        <v>22</v>
      </c>
      <c r="D38" s="1">
        <v>778102</v>
      </c>
      <c r="E38" s="1">
        <v>2016</v>
      </c>
      <c r="F38" s="1">
        <v>30</v>
      </c>
      <c r="G38" s="1">
        <v>4.1500000000000004</v>
      </c>
      <c r="H38" s="1">
        <v>1.76</v>
      </c>
      <c r="J38" s="1">
        <v>124.5</v>
      </c>
      <c r="K38" s="1">
        <v>52.8</v>
      </c>
      <c r="L38" s="1">
        <v>71.7</v>
      </c>
      <c r="M38" s="1">
        <f>SUM(L36:L38)</f>
        <v>128.85000000000002</v>
      </c>
      <c r="N38" s="1">
        <f>SUM(J36:J38)</f>
        <v>260.85000000000002</v>
      </c>
      <c r="O38" s="1">
        <f>SUM(K36:K38)</f>
        <v>132</v>
      </c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</row>
    <row r="39" spans="2:66" s="2" customFormat="1" x14ac:dyDescent="0.3">
      <c r="B39" s="2" t="s">
        <v>142</v>
      </c>
      <c r="C39" s="2" t="s">
        <v>24</v>
      </c>
      <c r="D39" s="2">
        <v>448859</v>
      </c>
      <c r="E39" s="2">
        <v>2016</v>
      </c>
      <c r="F39" s="2">
        <v>12</v>
      </c>
      <c r="G39" s="2">
        <v>2.06</v>
      </c>
      <c r="H39" s="2">
        <v>1.76</v>
      </c>
      <c r="J39" s="2">
        <v>24.72</v>
      </c>
      <c r="K39" s="2">
        <v>21.12</v>
      </c>
      <c r="L39" s="2">
        <v>3.6</v>
      </c>
      <c r="M39" s="2">
        <v>24.72</v>
      </c>
      <c r="N39" s="2">
        <v>24.72</v>
      </c>
      <c r="O39" s="2">
        <v>21.12</v>
      </c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</row>
    <row r="40" spans="2:66" x14ac:dyDescent="0.3">
      <c r="F40">
        <f>AVERAGE(F2:F39)</f>
        <v>17.657894736842106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5"/>
  <sheetViews>
    <sheetView zoomScale="90" zoomScaleNormal="90" workbookViewId="0">
      <selection activeCell="C1" sqref="C1:L1"/>
    </sheetView>
  </sheetViews>
  <sheetFormatPr defaultRowHeight="14.4" x14ac:dyDescent="0.3"/>
  <cols>
    <col min="2" max="2" width="18.5546875" bestFit="1" customWidth="1"/>
    <col min="13" max="13" width="12" bestFit="1" customWidth="1"/>
    <col min="14" max="14" width="15.6640625" bestFit="1" customWidth="1"/>
    <col min="15" max="15" width="11.33203125" bestFit="1" customWidth="1"/>
  </cols>
  <sheetData>
    <row r="1" spans="1:64" x14ac:dyDescent="0.3">
      <c r="A1" t="s">
        <v>219</v>
      </c>
      <c r="C1" t="s">
        <v>240</v>
      </c>
      <c r="D1" t="s">
        <v>241</v>
      </c>
      <c r="E1" t="s">
        <v>242</v>
      </c>
      <c r="F1" t="s">
        <v>237</v>
      </c>
      <c r="G1" t="s">
        <v>238</v>
      </c>
      <c r="H1" t="s">
        <v>239</v>
      </c>
      <c r="J1" t="s">
        <v>43</v>
      </c>
      <c r="K1" t="s">
        <v>41</v>
      </c>
      <c r="L1" t="s">
        <v>42</v>
      </c>
      <c r="M1" t="s">
        <v>223</v>
      </c>
      <c r="N1" t="s">
        <v>224</v>
      </c>
      <c r="O1" t="s">
        <v>225</v>
      </c>
    </row>
    <row r="2" spans="1:64" s="2" customFormat="1" x14ac:dyDescent="0.3">
      <c r="B2" s="2" t="s">
        <v>143</v>
      </c>
      <c r="C2" s="2" t="s">
        <v>4</v>
      </c>
      <c r="D2" s="2">
        <v>229150</v>
      </c>
      <c r="E2" s="2">
        <v>2017</v>
      </c>
      <c r="F2" s="2">
        <v>2</v>
      </c>
      <c r="G2" s="2">
        <v>2.11</v>
      </c>
      <c r="H2" s="2">
        <v>1.54</v>
      </c>
      <c r="J2" s="2">
        <v>4.22</v>
      </c>
      <c r="K2" s="2">
        <v>3.08</v>
      </c>
      <c r="L2" s="2">
        <v>1.1399999999999999</v>
      </c>
      <c r="P2"/>
      <c r="Q2"/>
      <c r="R2"/>
      <c r="S2" t="s">
        <v>230</v>
      </c>
      <c r="T2">
        <v>6</v>
      </c>
      <c r="U2"/>
      <c r="V2"/>
      <c r="W2"/>
      <c r="X2"/>
      <c r="Y2"/>
      <c r="Z2"/>
      <c r="AA2"/>
      <c r="AB2"/>
      <c r="AC2"/>
      <c r="AD2"/>
      <c r="AE2"/>
      <c r="AF2">
        <v>6</v>
      </c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</row>
    <row r="3" spans="1:64" s="2" customFormat="1" x14ac:dyDescent="0.3">
      <c r="B3" s="2" t="s">
        <v>144</v>
      </c>
      <c r="C3" s="2" t="s">
        <v>4</v>
      </c>
      <c r="D3" s="2">
        <v>449976</v>
      </c>
      <c r="E3" s="2">
        <v>2017</v>
      </c>
      <c r="F3" s="2">
        <v>12</v>
      </c>
      <c r="G3" s="2">
        <v>2.42</v>
      </c>
      <c r="H3" s="2">
        <v>1.86</v>
      </c>
      <c r="J3" s="2">
        <v>29.04</v>
      </c>
      <c r="K3" s="2">
        <v>22.32</v>
      </c>
      <c r="L3" s="2">
        <v>6.72</v>
      </c>
      <c r="P3"/>
      <c r="Q3"/>
      <c r="R3"/>
      <c r="S3" t="s">
        <v>231</v>
      </c>
      <c r="T3">
        <v>30</v>
      </c>
      <c r="U3">
        <v>9</v>
      </c>
      <c r="V3">
        <v>21</v>
      </c>
      <c r="W3">
        <v>30</v>
      </c>
      <c r="X3">
        <v>12</v>
      </c>
      <c r="Y3">
        <v>6</v>
      </c>
      <c r="Z3"/>
      <c r="AA3"/>
      <c r="AB3"/>
      <c r="AC3"/>
      <c r="AD3"/>
      <c r="AE3"/>
      <c r="AF3">
        <f>SUM(T3:Y3)</f>
        <v>108</v>
      </c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s="2" customFormat="1" x14ac:dyDescent="0.3">
      <c r="B4" s="2" t="s">
        <v>145</v>
      </c>
      <c r="C4" s="2" t="s">
        <v>4</v>
      </c>
      <c r="D4" s="2">
        <v>449976</v>
      </c>
      <c r="E4" s="2">
        <v>2017</v>
      </c>
      <c r="F4" s="2">
        <v>24</v>
      </c>
      <c r="G4" s="2">
        <v>3.59</v>
      </c>
      <c r="H4" s="2">
        <v>1.56</v>
      </c>
      <c r="J4" s="2">
        <v>86.16</v>
      </c>
      <c r="K4" s="2">
        <v>37.44</v>
      </c>
      <c r="L4" s="2">
        <v>48.72</v>
      </c>
      <c r="P4"/>
      <c r="Q4"/>
      <c r="R4"/>
      <c r="S4" t="s">
        <v>226</v>
      </c>
      <c r="T4">
        <v>8</v>
      </c>
      <c r="U4"/>
      <c r="V4"/>
      <c r="W4"/>
      <c r="X4"/>
      <c r="Y4"/>
      <c r="Z4"/>
      <c r="AA4"/>
      <c r="AB4"/>
      <c r="AC4"/>
      <c r="AD4"/>
      <c r="AE4"/>
      <c r="AF4">
        <v>8</v>
      </c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s="2" customFormat="1" x14ac:dyDescent="0.3">
      <c r="B5" s="2" t="s">
        <v>146</v>
      </c>
      <c r="C5" s="2" t="s">
        <v>4</v>
      </c>
      <c r="D5" s="2">
        <v>778102</v>
      </c>
      <c r="E5" s="2">
        <v>2017</v>
      </c>
      <c r="F5" s="2">
        <v>15</v>
      </c>
      <c r="G5" s="2">
        <v>4.0199999999999996</v>
      </c>
      <c r="H5" s="2">
        <v>1.76</v>
      </c>
      <c r="J5" s="2">
        <v>60.3</v>
      </c>
      <c r="K5" s="2">
        <v>26.4</v>
      </c>
      <c r="L5" s="2">
        <v>33.9</v>
      </c>
      <c r="P5"/>
      <c r="Q5"/>
      <c r="R5"/>
      <c r="S5" t="s">
        <v>232</v>
      </c>
      <c r="T5">
        <v>6</v>
      </c>
      <c r="U5"/>
      <c r="V5"/>
      <c r="W5"/>
      <c r="X5"/>
      <c r="Y5"/>
      <c r="Z5"/>
      <c r="AA5"/>
      <c r="AB5"/>
      <c r="AC5"/>
      <c r="AD5"/>
      <c r="AE5"/>
      <c r="AF5">
        <v>6</v>
      </c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s="2" customFormat="1" x14ac:dyDescent="0.3">
      <c r="B6" s="2" t="s">
        <v>147</v>
      </c>
      <c r="C6" s="2" t="s">
        <v>4</v>
      </c>
      <c r="D6" s="2">
        <v>904587</v>
      </c>
      <c r="E6" s="2">
        <v>2017</v>
      </c>
      <c r="F6" s="2">
        <v>15</v>
      </c>
      <c r="G6" s="2">
        <v>2.5299999999999998</v>
      </c>
      <c r="H6" s="2">
        <v>1.86</v>
      </c>
      <c r="J6" s="2">
        <v>37.950000000000003</v>
      </c>
      <c r="K6" s="2">
        <v>27.9</v>
      </c>
      <c r="L6" s="2">
        <v>10.050000000000001</v>
      </c>
      <c r="M6" s="2">
        <f>SUM(L2:L6)</f>
        <v>100.52999999999999</v>
      </c>
      <c r="N6" s="2">
        <f>SUM(J2:J6)</f>
        <v>217.66999999999996</v>
      </c>
      <c r="O6" s="2">
        <f>SUM(K2:K6)</f>
        <v>117.13999999999999</v>
      </c>
      <c r="P6"/>
      <c r="Q6"/>
      <c r="R6"/>
      <c r="S6" t="s">
        <v>228</v>
      </c>
      <c r="T6">
        <v>15</v>
      </c>
      <c r="U6">
        <v>24</v>
      </c>
      <c r="V6">
        <v>9</v>
      </c>
      <c r="W6">
        <v>24</v>
      </c>
      <c r="X6">
        <v>15</v>
      </c>
      <c r="Y6">
        <v>30</v>
      </c>
      <c r="Z6">
        <v>15</v>
      </c>
      <c r="AA6">
        <v>15</v>
      </c>
      <c r="AB6">
        <v>24</v>
      </c>
      <c r="AC6">
        <v>15</v>
      </c>
      <c r="AD6">
        <v>30</v>
      </c>
      <c r="AE6">
        <v>6</v>
      </c>
      <c r="AF6">
        <f>SUM(T6:AE6)</f>
        <v>222</v>
      </c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s="1" customFormat="1" x14ac:dyDescent="0.3">
      <c r="B7" s="1" t="s">
        <v>148</v>
      </c>
      <c r="C7" s="1" t="s">
        <v>8</v>
      </c>
      <c r="D7" s="1">
        <v>228914</v>
      </c>
      <c r="E7" s="1">
        <v>2017</v>
      </c>
      <c r="F7" s="1">
        <v>30</v>
      </c>
      <c r="G7" s="1">
        <v>3.01</v>
      </c>
      <c r="H7" s="1">
        <v>1.86</v>
      </c>
      <c r="J7" s="1">
        <v>90.3</v>
      </c>
      <c r="K7" s="1">
        <v>55.8</v>
      </c>
      <c r="L7" s="1">
        <v>34.5</v>
      </c>
      <c r="P7"/>
      <c r="Q7"/>
      <c r="R7"/>
      <c r="S7" t="s">
        <v>229</v>
      </c>
      <c r="T7">
        <v>21</v>
      </c>
      <c r="U7">
        <v>9</v>
      </c>
      <c r="V7">
        <v>30</v>
      </c>
      <c r="W7">
        <v>3</v>
      </c>
      <c r="X7">
        <v>12</v>
      </c>
      <c r="Y7">
        <v>30</v>
      </c>
      <c r="Z7">
        <v>27</v>
      </c>
      <c r="AA7">
        <v>6</v>
      </c>
      <c r="AB7"/>
      <c r="AC7"/>
      <c r="AD7"/>
      <c r="AE7"/>
      <c r="AF7">
        <f>SUM(T7:AA7)</f>
        <v>138</v>
      </c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s="1" customFormat="1" x14ac:dyDescent="0.3">
      <c r="B8" s="1" t="s">
        <v>149</v>
      </c>
      <c r="C8" s="1" t="s">
        <v>8</v>
      </c>
      <c r="D8" s="1">
        <v>228914</v>
      </c>
      <c r="E8" s="1">
        <v>2017</v>
      </c>
      <c r="F8" s="1">
        <v>9</v>
      </c>
      <c r="G8" s="1">
        <v>3.97</v>
      </c>
      <c r="H8" s="1">
        <v>1.86</v>
      </c>
      <c r="J8" s="1">
        <v>35.729999999999997</v>
      </c>
      <c r="K8" s="1">
        <v>16.739999999999998</v>
      </c>
      <c r="L8" s="1">
        <v>18.989999999999998</v>
      </c>
      <c r="P8"/>
      <c r="Q8"/>
      <c r="R8"/>
      <c r="S8" t="s">
        <v>227</v>
      </c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s="1" customFormat="1" x14ac:dyDescent="0.3">
      <c r="B9" s="1" t="s">
        <v>150</v>
      </c>
      <c r="C9" s="1" t="s">
        <v>8</v>
      </c>
      <c r="D9" s="1">
        <v>778102</v>
      </c>
      <c r="E9" s="1">
        <v>2017</v>
      </c>
      <c r="F9" s="1">
        <v>24</v>
      </c>
      <c r="G9" s="1">
        <v>4.17</v>
      </c>
      <c r="H9" s="1">
        <v>1.68</v>
      </c>
      <c r="J9" s="1">
        <v>100.08</v>
      </c>
      <c r="K9" s="1">
        <v>40.32</v>
      </c>
      <c r="L9" s="1">
        <v>59.76</v>
      </c>
      <c r="M9" s="1">
        <f>SUM(L7:L9)</f>
        <v>113.25</v>
      </c>
      <c r="N9" s="1">
        <f>SUM(J7:J9)</f>
        <v>226.11</v>
      </c>
      <c r="O9" s="1">
        <f>SUM(K7:K9)</f>
        <v>112.85999999999999</v>
      </c>
      <c r="P9"/>
      <c r="Q9"/>
      <c r="R9"/>
      <c r="S9" t="s">
        <v>233</v>
      </c>
      <c r="T9">
        <v>30</v>
      </c>
      <c r="U9"/>
      <c r="V9"/>
      <c r="W9"/>
      <c r="X9"/>
      <c r="Y9"/>
      <c r="Z9"/>
      <c r="AA9"/>
      <c r="AB9"/>
      <c r="AC9"/>
      <c r="AD9"/>
      <c r="AE9"/>
      <c r="AF9">
        <v>30</v>
      </c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s="3" customFormat="1" x14ac:dyDescent="0.3">
      <c r="B10" s="3" t="s">
        <v>151</v>
      </c>
      <c r="C10" s="3" t="s">
        <v>10</v>
      </c>
      <c r="D10" s="3">
        <v>229150</v>
      </c>
      <c r="E10" s="3">
        <v>2017</v>
      </c>
      <c r="F10" s="3">
        <v>6</v>
      </c>
      <c r="G10" s="3">
        <v>2.99</v>
      </c>
      <c r="H10" s="3">
        <v>1.86</v>
      </c>
      <c r="J10" s="3">
        <v>17.940000000000001</v>
      </c>
      <c r="K10" s="3">
        <v>11.16</v>
      </c>
      <c r="L10" s="3">
        <v>6.78</v>
      </c>
      <c r="P10"/>
      <c r="Q10"/>
      <c r="R10"/>
      <c r="S10" t="s">
        <v>234</v>
      </c>
      <c r="T10">
        <v>12</v>
      </c>
      <c r="U10">
        <v>24</v>
      </c>
      <c r="V10">
        <v>24</v>
      </c>
      <c r="W10">
        <v>12</v>
      </c>
      <c r="X10"/>
      <c r="Y10"/>
      <c r="Z10"/>
      <c r="AA10"/>
      <c r="AB10"/>
      <c r="AC10"/>
      <c r="AD10"/>
      <c r="AE10"/>
      <c r="AF10">
        <f>SUM(T10:W10)</f>
        <v>72</v>
      </c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s="3" customFormat="1" x14ac:dyDescent="0.3">
      <c r="B11" s="3" t="s">
        <v>152</v>
      </c>
      <c r="C11" s="3" t="s">
        <v>10</v>
      </c>
      <c r="D11" s="3">
        <v>778102</v>
      </c>
      <c r="E11" s="3">
        <v>2017</v>
      </c>
      <c r="F11" s="3">
        <v>9</v>
      </c>
      <c r="G11" s="3">
        <v>4.4000000000000004</v>
      </c>
      <c r="H11" s="3">
        <v>1.76</v>
      </c>
      <c r="J11" s="3">
        <v>39.6</v>
      </c>
      <c r="K11" s="3">
        <v>15.84</v>
      </c>
      <c r="L11" s="3">
        <v>23.76</v>
      </c>
      <c r="P11"/>
      <c r="Q11"/>
      <c r="R11"/>
      <c r="S11" t="s">
        <v>235</v>
      </c>
      <c r="T11">
        <v>18</v>
      </c>
      <c r="U11">
        <v>21</v>
      </c>
      <c r="V11">
        <v>30</v>
      </c>
      <c r="W11">
        <v>21</v>
      </c>
      <c r="X11"/>
      <c r="Y11"/>
      <c r="Z11"/>
      <c r="AA11"/>
      <c r="AB11"/>
      <c r="AC11"/>
      <c r="AD11"/>
      <c r="AE11"/>
      <c r="AF11">
        <f>SUM(T11:W11)</f>
        <v>90</v>
      </c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s="3" customFormat="1" x14ac:dyDescent="0.3">
      <c r="B12" s="3" t="s">
        <v>153</v>
      </c>
      <c r="C12" s="3" t="s">
        <v>10</v>
      </c>
      <c r="D12" s="3">
        <v>778102</v>
      </c>
      <c r="E12" s="3">
        <v>2017</v>
      </c>
      <c r="F12" s="3">
        <v>24</v>
      </c>
      <c r="G12" s="3">
        <v>4.1900000000000004</v>
      </c>
      <c r="H12" s="3">
        <v>1.76</v>
      </c>
      <c r="J12" s="3">
        <v>100.56</v>
      </c>
      <c r="K12" s="3">
        <v>42.24</v>
      </c>
      <c r="L12" s="3">
        <v>58.32</v>
      </c>
      <c r="M12" s="3">
        <f>SUM(L10:L12)</f>
        <v>88.86</v>
      </c>
      <c r="N12" s="3">
        <f>SUM(J10:J12)</f>
        <v>158.10000000000002</v>
      </c>
      <c r="O12" s="3">
        <f>SUM(K10:K12)</f>
        <v>69.240000000000009</v>
      </c>
      <c r="P12"/>
      <c r="Q12"/>
      <c r="R12"/>
      <c r="S12" t="s">
        <v>236</v>
      </c>
      <c r="T12">
        <v>9</v>
      </c>
      <c r="U12">
        <v>9</v>
      </c>
      <c r="V12">
        <v>9</v>
      </c>
      <c r="W12"/>
      <c r="X12"/>
      <c r="Y12"/>
      <c r="Z12"/>
      <c r="AA12"/>
      <c r="AB12"/>
      <c r="AC12"/>
      <c r="AD12"/>
      <c r="AE12"/>
      <c r="AF12">
        <f>SUM(T12:V12)</f>
        <v>27</v>
      </c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s="2" customFormat="1" x14ac:dyDescent="0.3">
      <c r="B13" s="2" t="s">
        <v>154</v>
      </c>
      <c r="C13" s="2" t="s">
        <v>11</v>
      </c>
      <c r="D13" s="2">
        <v>778102</v>
      </c>
      <c r="E13" s="2">
        <v>2017</v>
      </c>
      <c r="F13" s="2">
        <v>15</v>
      </c>
      <c r="G13" s="2">
        <v>4.3499999999999996</v>
      </c>
      <c r="H13" s="2">
        <v>1.62</v>
      </c>
      <c r="J13" s="2">
        <v>65.25</v>
      </c>
      <c r="K13" s="2">
        <v>24.3</v>
      </c>
      <c r="L13" s="2">
        <v>40.950000000000003</v>
      </c>
      <c r="M13" s="2">
        <v>65.25</v>
      </c>
      <c r="N13" s="2">
        <v>65.25</v>
      </c>
      <c r="O13" s="2">
        <v>24.3</v>
      </c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s="1" customFormat="1" x14ac:dyDescent="0.3">
      <c r="B14" s="1" t="s">
        <v>155</v>
      </c>
      <c r="C14" s="1" t="s">
        <v>12</v>
      </c>
      <c r="D14" s="1">
        <v>778102</v>
      </c>
      <c r="E14" s="1">
        <v>2017</v>
      </c>
      <c r="F14" s="1">
        <v>30</v>
      </c>
      <c r="G14" s="1">
        <v>4.01</v>
      </c>
      <c r="H14" s="1">
        <v>1.86</v>
      </c>
      <c r="J14" s="1">
        <v>120.3</v>
      </c>
      <c r="K14" s="1">
        <v>55.8</v>
      </c>
      <c r="L14" s="1">
        <v>64.5</v>
      </c>
      <c r="M14" s="1">
        <v>120.3</v>
      </c>
      <c r="N14" s="1">
        <v>120.3</v>
      </c>
      <c r="O14" s="1">
        <v>55.8</v>
      </c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s="3" customFormat="1" x14ac:dyDescent="0.3">
      <c r="B15" s="3" t="s">
        <v>156</v>
      </c>
      <c r="C15" s="3" t="s">
        <v>13</v>
      </c>
      <c r="D15" s="3">
        <v>228914</v>
      </c>
      <c r="E15" s="3">
        <v>2017</v>
      </c>
      <c r="F15" s="3">
        <v>21</v>
      </c>
      <c r="G15" s="3">
        <v>4.01</v>
      </c>
      <c r="H15" s="3">
        <v>1.86</v>
      </c>
      <c r="J15" s="3">
        <v>84.21</v>
      </c>
      <c r="K15" s="3">
        <v>39.06</v>
      </c>
      <c r="L15" s="3">
        <v>45.15</v>
      </c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</row>
    <row r="16" spans="1:64" s="3" customFormat="1" x14ac:dyDescent="0.3">
      <c r="B16" s="3" t="s">
        <v>157</v>
      </c>
      <c r="C16" s="3" t="s">
        <v>13</v>
      </c>
      <c r="D16" s="3">
        <v>778102</v>
      </c>
      <c r="E16" s="3">
        <v>2017</v>
      </c>
      <c r="F16" s="3">
        <v>15</v>
      </c>
      <c r="G16" s="3">
        <v>4.3499999999999996</v>
      </c>
      <c r="H16" s="3">
        <v>1.76</v>
      </c>
      <c r="J16" s="3">
        <v>65.25</v>
      </c>
      <c r="K16" s="3">
        <v>26.4</v>
      </c>
      <c r="L16" s="3">
        <v>38.85</v>
      </c>
      <c r="M16" s="3">
        <f>SUM(L15:L16)</f>
        <v>84</v>
      </c>
      <c r="N16" s="3">
        <f>SUM(J15:J16)</f>
        <v>149.45999999999998</v>
      </c>
      <c r="O16" s="3">
        <f>SUM(K15:K16)</f>
        <v>65.460000000000008</v>
      </c>
      <c r="P16"/>
      <c r="Q16"/>
      <c r="R16"/>
      <c r="S16">
        <v>88.86</v>
      </c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</row>
    <row r="17" spans="2:64" s="2" customFormat="1" x14ac:dyDescent="0.3">
      <c r="B17" s="2" t="s">
        <v>158</v>
      </c>
      <c r="C17" s="2" t="s">
        <v>15</v>
      </c>
      <c r="D17" s="2">
        <v>228914</v>
      </c>
      <c r="E17" s="2">
        <v>2017</v>
      </c>
      <c r="F17" s="2">
        <v>30</v>
      </c>
      <c r="G17" s="2">
        <v>3.94</v>
      </c>
      <c r="H17" s="2">
        <v>1.76</v>
      </c>
      <c r="J17" s="2">
        <v>118.2</v>
      </c>
      <c r="K17" s="2">
        <v>52.8</v>
      </c>
      <c r="L17" s="2">
        <v>65.400000000000006</v>
      </c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</row>
    <row r="18" spans="2:64" s="2" customFormat="1" x14ac:dyDescent="0.3">
      <c r="B18" s="2" t="s">
        <v>159</v>
      </c>
      <c r="C18" s="2" t="s">
        <v>15</v>
      </c>
      <c r="D18" s="2">
        <v>667841</v>
      </c>
      <c r="E18" s="2">
        <v>2017</v>
      </c>
      <c r="F18" s="2">
        <v>21</v>
      </c>
      <c r="G18" s="2">
        <v>4.5199999999999996</v>
      </c>
      <c r="H18" s="2">
        <v>1.86</v>
      </c>
      <c r="J18" s="2">
        <v>94.92</v>
      </c>
      <c r="K18" s="2">
        <v>39.06</v>
      </c>
      <c r="L18" s="2">
        <v>55.86</v>
      </c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</row>
    <row r="19" spans="2:64" s="2" customFormat="1" x14ac:dyDescent="0.3">
      <c r="B19" s="2" t="s">
        <v>160</v>
      </c>
      <c r="C19" s="2" t="s">
        <v>15</v>
      </c>
      <c r="D19" s="2">
        <v>778102</v>
      </c>
      <c r="E19" s="2">
        <v>2017</v>
      </c>
      <c r="F19" s="2">
        <v>15</v>
      </c>
      <c r="G19" s="2">
        <v>4.0199999999999996</v>
      </c>
      <c r="H19" s="2">
        <v>1.82</v>
      </c>
      <c r="J19" s="2">
        <v>60.3</v>
      </c>
      <c r="K19" s="2">
        <v>27.3</v>
      </c>
      <c r="L19" s="2">
        <v>33</v>
      </c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</row>
    <row r="20" spans="2:64" s="2" customFormat="1" x14ac:dyDescent="0.3">
      <c r="B20" s="2" t="s">
        <v>161</v>
      </c>
      <c r="C20" s="2" t="s">
        <v>15</v>
      </c>
      <c r="D20" s="2">
        <v>908777</v>
      </c>
      <c r="E20" s="2">
        <v>2017</v>
      </c>
      <c r="F20" s="2">
        <v>18</v>
      </c>
      <c r="G20" s="2">
        <v>3.42</v>
      </c>
      <c r="H20" s="2">
        <v>1.86</v>
      </c>
      <c r="J20" s="2">
        <v>61.56</v>
      </c>
      <c r="K20" s="2">
        <v>33.479999999999997</v>
      </c>
      <c r="L20" s="2">
        <v>28.08</v>
      </c>
      <c r="M20" s="2">
        <f>SUM(L17:L20)</f>
        <v>182.33999999999997</v>
      </c>
      <c r="N20" s="2">
        <f>SUM(J17:J20)</f>
        <v>334.98</v>
      </c>
      <c r="O20" s="2">
        <f>SUM(K17:K20)</f>
        <v>152.63999999999999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</row>
    <row r="21" spans="2:64" s="1" customFormat="1" x14ac:dyDescent="0.3">
      <c r="B21" s="1" t="s">
        <v>162</v>
      </c>
      <c r="C21" s="1" t="s">
        <v>16</v>
      </c>
      <c r="D21" s="1">
        <v>448859</v>
      </c>
      <c r="E21" s="1">
        <v>2017</v>
      </c>
      <c r="F21" s="1">
        <v>9</v>
      </c>
      <c r="G21" s="1">
        <v>2.1</v>
      </c>
      <c r="H21" s="1">
        <v>1.86</v>
      </c>
      <c r="J21" s="1">
        <v>18.899999999999999</v>
      </c>
      <c r="K21" s="1">
        <v>16.739999999999998</v>
      </c>
      <c r="L21" s="1">
        <v>2.16</v>
      </c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</row>
    <row r="22" spans="2:64" s="1" customFormat="1" x14ac:dyDescent="0.3">
      <c r="B22" s="1" t="s">
        <v>163</v>
      </c>
      <c r="C22" s="1" t="s">
        <v>16</v>
      </c>
      <c r="D22" s="1">
        <v>667841</v>
      </c>
      <c r="E22" s="1">
        <v>2017</v>
      </c>
      <c r="F22" s="1">
        <v>9</v>
      </c>
      <c r="G22" s="1">
        <v>4.4000000000000004</v>
      </c>
      <c r="H22" s="1">
        <v>1.86</v>
      </c>
      <c r="J22" s="1">
        <v>39.6</v>
      </c>
      <c r="K22" s="1">
        <v>16.739999999999998</v>
      </c>
      <c r="L22" s="1">
        <v>22.86</v>
      </c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</row>
    <row r="23" spans="2:64" s="1" customFormat="1" x14ac:dyDescent="0.3">
      <c r="B23" s="1" t="s">
        <v>164</v>
      </c>
      <c r="C23" s="1" t="s">
        <v>16</v>
      </c>
      <c r="D23" s="1">
        <v>667841</v>
      </c>
      <c r="E23" s="1">
        <v>2017</v>
      </c>
      <c r="F23" s="1">
        <v>30</v>
      </c>
      <c r="G23" s="1">
        <v>3.68</v>
      </c>
      <c r="H23" s="1">
        <v>1.56</v>
      </c>
      <c r="J23" s="1">
        <v>110.4</v>
      </c>
      <c r="K23" s="1">
        <v>46.8</v>
      </c>
      <c r="L23" s="1">
        <v>63.6</v>
      </c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</row>
    <row r="24" spans="2:64" s="1" customFormat="1" x14ac:dyDescent="0.3">
      <c r="B24" s="1" t="s">
        <v>165</v>
      </c>
      <c r="C24" s="1" t="s">
        <v>16</v>
      </c>
      <c r="D24" s="1">
        <v>778102</v>
      </c>
      <c r="E24" s="1">
        <v>2017</v>
      </c>
      <c r="F24" s="1">
        <v>24</v>
      </c>
      <c r="G24" s="1">
        <v>4.0199999999999996</v>
      </c>
      <c r="H24" s="1">
        <v>1.56</v>
      </c>
      <c r="J24" s="1">
        <v>96.48</v>
      </c>
      <c r="K24" s="1">
        <v>37.44</v>
      </c>
      <c r="L24" s="1">
        <v>59.04</v>
      </c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</row>
    <row r="25" spans="2:64" s="1" customFormat="1" x14ac:dyDescent="0.3">
      <c r="B25" s="1" t="s">
        <v>166</v>
      </c>
      <c r="C25" s="1" t="s">
        <v>16</v>
      </c>
      <c r="D25" s="1">
        <v>904587</v>
      </c>
      <c r="E25" s="1">
        <v>2017</v>
      </c>
      <c r="F25" s="1">
        <v>15</v>
      </c>
      <c r="G25" s="1">
        <v>2.5499999999999998</v>
      </c>
      <c r="H25" s="1">
        <v>1.86</v>
      </c>
      <c r="J25" s="1">
        <v>38.25</v>
      </c>
      <c r="K25" s="1">
        <v>27.9</v>
      </c>
      <c r="L25" s="1">
        <v>10.35</v>
      </c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</row>
    <row r="26" spans="2:64" s="1" customFormat="1" x14ac:dyDescent="0.3">
      <c r="B26" s="1" t="s">
        <v>167</v>
      </c>
      <c r="C26" s="1" t="s">
        <v>16</v>
      </c>
      <c r="D26" s="1">
        <v>909881</v>
      </c>
      <c r="E26" s="1">
        <v>2017</v>
      </c>
      <c r="F26" s="1">
        <v>6</v>
      </c>
      <c r="G26" s="1">
        <v>3.75</v>
      </c>
      <c r="H26" s="1">
        <v>1.82</v>
      </c>
      <c r="J26" s="1">
        <v>22.5</v>
      </c>
      <c r="K26" s="1">
        <v>10.92</v>
      </c>
      <c r="L26" s="1">
        <v>11.58</v>
      </c>
      <c r="M26" s="1">
        <f>SUM(L21:L26)</f>
        <v>169.59</v>
      </c>
      <c r="N26" s="1">
        <f>SUM(J21:J26)</f>
        <v>326.13</v>
      </c>
      <c r="O26" s="1">
        <f>SUM(K21:K26)</f>
        <v>156.54</v>
      </c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</row>
    <row r="27" spans="2:64" s="3" customFormat="1" x14ac:dyDescent="0.3">
      <c r="B27" s="3" t="s">
        <v>168</v>
      </c>
      <c r="C27" s="3" t="s">
        <v>17</v>
      </c>
      <c r="D27" s="3">
        <v>448859</v>
      </c>
      <c r="E27" s="3">
        <v>2017</v>
      </c>
      <c r="F27" s="3">
        <v>9</v>
      </c>
      <c r="G27" s="3">
        <v>3.46</v>
      </c>
      <c r="H27" s="3">
        <v>1.86</v>
      </c>
      <c r="J27" s="3">
        <v>31.14</v>
      </c>
      <c r="K27" s="3">
        <v>16.739999999999998</v>
      </c>
      <c r="L27" s="3">
        <v>14.4</v>
      </c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</row>
    <row r="28" spans="2:64" s="3" customFormat="1" x14ac:dyDescent="0.3">
      <c r="B28" s="3" t="s">
        <v>169</v>
      </c>
      <c r="C28" s="3" t="s">
        <v>17</v>
      </c>
      <c r="D28" s="3">
        <v>449976</v>
      </c>
      <c r="E28" s="3">
        <v>2017</v>
      </c>
      <c r="F28" s="3">
        <v>24</v>
      </c>
      <c r="G28" s="3">
        <v>2.16</v>
      </c>
      <c r="H28" s="3">
        <v>1.86</v>
      </c>
      <c r="J28" s="3">
        <v>51.84</v>
      </c>
      <c r="K28" s="3">
        <v>44.64</v>
      </c>
      <c r="L28" s="3">
        <v>7.2</v>
      </c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</row>
    <row r="29" spans="2:64" s="3" customFormat="1" x14ac:dyDescent="0.3">
      <c r="B29" s="3" t="s">
        <v>170</v>
      </c>
      <c r="C29" s="3" t="s">
        <v>17</v>
      </c>
      <c r="D29" s="3">
        <v>667841</v>
      </c>
      <c r="E29" s="3">
        <v>2017</v>
      </c>
      <c r="F29" s="3">
        <v>3</v>
      </c>
      <c r="G29" s="3">
        <v>2.65</v>
      </c>
      <c r="H29" s="3">
        <v>1.86</v>
      </c>
      <c r="J29" s="3">
        <v>7.95</v>
      </c>
      <c r="K29" s="3">
        <v>5.58</v>
      </c>
      <c r="L29" s="3">
        <v>2.37</v>
      </c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</row>
    <row r="30" spans="2:64" s="3" customFormat="1" x14ac:dyDescent="0.3">
      <c r="B30" s="3" t="s">
        <v>171</v>
      </c>
      <c r="C30" s="3" t="s">
        <v>17</v>
      </c>
      <c r="D30" s="3">
        <v>778102</v>
      </c>
      <c r="E30" s="3">
        <v>2017</v>
      </c>
      <c r="F30" s="3">
        <v>15</v>
      </c>
      <c r="G30" s="3">
        <v>4.33</v>
      </c>
      <c r="H30" s="3">
        <v>1.66</v>
      </c>
      <c r="J30" s="3">
        <v>64.95</v>
      </c>
      <c r="K30" s="3">
        <v>24.9</v>
      </c>
      <c r="L30" s="3">
        <v>40.049999999999997</v>
      </c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</row>
    <row r="31" spans="2:64" s="3" customFormat="1" x14ac:dyDescent="0.3">
      <c r="B31" s="3" t="s">
        <v>172</v>
      </c>
      <c r="C31" s="3" t="s">
        <v>17</v>
      </c>
      <c r="D31" s="3">
        <v>908777</v>
      </c>
      <c r="E31" s="3">
        <v>2017</v>
      </c>
      <c r="F31" s="3">
        <v>21</v>
      </c>
      <c r="G31" s="3">
        <v>3.44</v>
      </c>
      <c r="H31" s="3">
        <v>1.86</v>
      </c>
      <c r="J31" s="3">
        <v>72.239999999999995</v>
      </c>
      <c r="K31" s="3">
        <v>39.06</v>
      </c>
      <c r="L31" s="3">
        <v>33.18</v>
      </c>
      <c r="M31" s="3">
        <f>SUM(L27:L31)</f>
        <v>97.199999999999989</v>
      </c>
      <c r="N31" s="3">
        <f>SUM(J27:J31)</f>
        <v>228.12</v>
      </c>
      <c r="O31" s="3">
        <f>SUM(K27:K31)</f>
        <v>130.91999999999999</v>
      </c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</row>
    <row r="32" spans="2:64" s="2" customFormat="1" x14ac:dyDescent="0.3">
      <c r="B32" s="2" t="s">
        <v>173</v>
      </c>
      <c r="C32" s="2" t="s">
        <v>19</v>
      </c>
      <c r="D32" s="2">
        <v>228914</v>
      </c>
      <c r="E32" s="2">
        <v>2017</v>
      </c>
      <c r="F32" s="2">
        <v>12</v>
      </c>
      <c r="G32" s="2">
        <v>3.95</v>
      </c>
      <c r="H32" s="2">
        <v>1.68</v>
      </c>
      <c r="J32" s="2">
        <v>47.4</v>
      </c>
      <c r="K32" s="2">
        <v>20.16</v>
      </c>
      <c r="L32" s="2">
        <v>27.24</v>
      </c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</row>
    <row r="33" spans="2:64" s="2" customFormat="1" x14ac:dyDescent="0.3">
      <c r="B33" s="2" t="s">
        <v>174</v>
      </c>
      <c r="C33" s="2" t="s">
        <v>19</v>
      </c>
      <c r="D33" s="2">
        <v>228914</v>
      </c>
      <c r="E33" s="2">
        <v>2017</v>
      </c>
      <c r="F33" s="2">
        <v>6</v>
      </c>
      <c r="G33" s="2">
        <v>2.99</v>
      </c>
      <c r="H33" s="2">
        <v>1.86</v>
      </c>
      <c r="J33" s="2">
        <v>17.940000000000001</v>
      </c>
      <c r="K33" s="2">
        <v>11.16</v>
      </c>
      <c r="L33" s="2">
        <v>6.78</v>
      </c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</row>
    <row r="34" spans="2:64" s="2" customFormat="1" x14ac:dyDescent="0.3">
      <c r="B34" s="2" t="s">
        <v>175</v>
      </c>
      <c r="C34" s="2" t="s">
        <v>19</v>
      </c>
      <c r="D34" s="2">
        <v>667841</v>
      </c>
      <c r="E34" s="2">
        <v>2017</v>
      </c>
      <c r="F34" s="2">
        <v>12</v>
      </c>
      <c r="G34" s="2">
        <v>4.4000000000000004</v>
      </c>
      <c r="H34" s="2">
        <v>1.86</v>
      </c>
      <c r="J34" s="2">
        <v>52.8</v>
      </c>
      <c r="K34" s="2">
        <v>22.32</v>
      </c>
      <c r="L34" s="2">
        <v>30.48</v>
      </c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</row>
    <row r="35" spans="2:64" s="2" customFormat="1" x14ac:dyDescent="0.3">
      <c r="B35" s="2" t="s">
        <v>176</v>
      </c>
      <c r="C35" s="2" t="s">
        <v>19</v>
      </c>
      <c r="D35" s="2">
        <v>667841</v>
      </c>
      <c r="E35" s="2">
        <v>2017</v>
      </c>
      <c r="F35" s="2">
        <v>30</v>
      </c>
      <c r="G35" s="2">
        <v>2.69</v>
      </c>
      <c r="H35" s="2">
        <v>1.86</v>
      </c>
      <c r="J35" s="2">
        <v>80.7</v>
      </c>
      <c r="K35" s="2">
        <v>55.8</v>
      </c>
      <c r="L35" s="2">
        <v>24.9</v>
      </c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</row>
    <row r="36" spans="2:64" s="2" customFormat="1" x14ac:dyDescent="0.3">
      <c r="B36" s="2" t="s">
        <v>177</v>
      </c>
      <c r="C36" s="2" t="s">
        <v>19</v>
      </c>
      <c r="D36" s="2">
        <v>778102</v>
      </c>
      <c r="E36" s="2">
        <v>2017</v>
      </c>
      <c r="F36" s="2">
        <v>30</v>
      </c>
      <c r="G36" s="2">
        <v>4.33</v>
      </c>
      <c r="H36" s="2">
        <v>1.72</v>
      </c>
      <c r="J36" s="2">
        <v>129.9</v>
      </c>
      <c r="K36" s="2">
        <v>51.6</v>
      </c>
      <c r="L36" s="2">
        <v>78.3</v>
      </c>
      <c r="M36" s="2">
        <f>SUM(L32:L36)</f>
        <v>167.7</v>
      </c>
      <c r="N36" s="2">
        <f>SUM(J32:J36)</f>
        <v>328.74</v>
      </c>
      <c r="O36" s="2">
        <f>SUM(K32:K36)</f>
        <v>161.04</v>
      </c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</row>
    <row r="37" spans="2:64" s="1" customFormat="1" x14ac:dyDescent="0.3">
      <c r="B37" s="1" t="s">
        <v>178</v>
      </c>
      <c r="C37" s="1" t="s">
        <v>22</v>
      </c>
      <c r="D37" s="1">
        <v>228807</v>
      </c>
      <c r="E37" s="1">
        <v>2017</v>
      </c>
      <c r="F37" s="1">
        <v>6</v>
      </c>
      <c r="G37" s="1">
        <v>2.88</v>
      </c>
      <c r="H37" s="1">
        <v>1.86</v>
      </c>
      <c r="J37" s="1">
        <v>17.28</v>
      </c>
      <c r="K37" s="1">
        <v>11.16</v>
      </c>
      <c r="L37" s="1">
        <v>6.12</v>
      </c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</row>
    <row r="38" spans="2:64" s="1" customFormat="1" x14ac:dyDescent="0.3">
      <c r="B38" s="1" t="s">
        <v>179</v>
      </c>
      <c r="C38" s="1" t="s">
        <v>22</v>
      </c>
      <c r="D38" s="1">
        <v>449976</v>
      </c>
      <c r="E38" s="1">
        <v>2017</v>
      </c>
      <c r="F38" s="1">
        <v>12</v>
      </c>
      <c r="G38" s="1">
        <v>2.42</v>
      </c>
      <c r="H38" s="1">
        <v>1.86</v>
      </c>
      <c r="J38" s="1">
        <v>29.04</v>
      </c>
      <c r="K38" s="1">
        <v>22.32</v>
      </c>
      <c r="L38" s="1">
        <v>6.72</v>
      </c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</row>
    <row r="39" spans="2:64" s="1" customFormat="1" x14ac:dyDescent="0.3">
      <c r="B39" s="1" t="s">
        <v>180</v>
      </c>
      <c r="C39" s="1" t="s">
        <v>22</v>
      </c>
      <c r="D39" s="1">
        <v>778102</v>
      </c>
      <c r="E39" s="1">
        <v>2017</v>
      </c>
      <c r="F39" s="1">
        <v>6</v>
      </c>
      <c r="G39" s="1">
        <v>4.3499999999999996</v>
      </c>
      <c r="H39" s="1">
        <v>1.74</v>
      </c>
      <c r="J39" s="1">
        <v>26.1</v>
      </c>
      <c r="K39" s="1">
        <v>10.44</v>
      </c>
      <c r="L39" s="1">
        <v>15.66</v>
      </c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</row>
    <row r="40" spans="2:64" s="1" customFormat="1" x14ac:dyDescent="0.3">
      <c r="B40" s="1" t="s">
        <v>181</v>
      </c>
      <c r="C40" s="1" t="s">
        <v>22</v>
      </c>
      <c r="D40" s="1">
        <v>908777</v>
      </c>
      <c r="E40" s="1">
        <v>2017</v>
      </c>
      <c r="F40" s="1">
        <v>30</v>
      </c>
      <c r="G40" s="1">
        <v>2.64</v>
      </c>
      <c r="H40" s="1">
        <v>1.86</v>
      </c>
      <c r="J40" s="1">
        <v>79.2</v>
      </c>
      <c r="K40" s="1">
        <v>55.8</v>
      </c>
      <c r="L40" s="1">
        <v>23.4</v>
      </c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</row>
    <row r="41" spans="2:64" s="1" customFormat="1" x14ac:dyDescent="0.3">
      <c r="B41" s="1" t="s">
        <v>182</v>
      </c>
      <c r="C41" s="1" t="s">
        <v>22</v>
      </c>
      <c r="D41" s="1">
        <v>908777</v>
      </c>
      <c r="E41" s="1">
        <v>2017</v>
      </c>
      <c r="F41" s="1">
        <v>21</v>
      </c>
      <c r="G41" s="1">
        <v>3.44</v>
      </c>
      <c r="H41" s="1">
        <v>1.86</v>
      </c>
      <c r="J41" s="1">
        <v>72.239999999999995</v>
      </c>
      <c r="K41" s="1">
        <v>39.06</v>
      </c>
      <c r="L41" s="1">
        <v>33.18</v>
      </c>
      <c r="M41" s="1">
        <f>SUM(L37:L41)</f>
        <v>85.08</v>
      </c>
      <c r="N41" s="1">
        <f>SUM(J37:J41)</f>
        <v>223.86</v>
      </c>
      <c r="O41" s="1">
        <f>SUM(K37:K41)</f>
        <v>138.78</v>
      </c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</row>
    <row r="42" spans="2:64" s="3" customFormat="1" x14ac:dyDescent="0.3">
      <c r="B42" s="3" t="s">
        <v>183</v>
      </c>
      <c r="C42" s="3" t="s">
        <v>24</v>
      </c>
      <c r="D42" s="3">
        <v>448859</v>
      </c>
      <c r="E42" s="3">
        <v>2017</v>
      </c>
      <c r="F42" s="3">
        <v>9</v>
      </c>
      <c r="G42" s="3">
        <v>3.46</v>
      </c>
      <c r="H42" s="3">
        <v>1.86</v>
      </c>
      <c r="J42" s="3">
        <v>31.14</v>
      </c>
      <c r="K42" s="3">
        <v>16.739999999999998</v>
      </c>
      <c r="L42" s="3">
        <v>14.4</v>
      </c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</row>
    <row r="43" spans="2:64" s="3" customFormat="1" x14ac:dyDescent="0.3">
      <c r="B43" s="3" t="s">
        <v>184</v>
      </c>
      <c r="C43" s="3" t="s">
        <v>25</v>
      </c>
      <c r="D43" s="3">
        <v>667841</v>
      </c>
      <c r="E43" s="3">
        <v>2017</v>
      </c>
      <c r="F43" s="3">
        <v>27</v>
      </c>
      <c r="G43" s="3">
        <v>3.68</v>
      </c>
      <c r="H43" s="3">
        <v>1.56</v>
      </c>
      <c r="J43" s="3">
        <v>99.36</v>
      </c>
      <c r="K43" s="3">
        <v>42.12</v>
      </c>
      <c r="L43" s="3">
        <v>57.24</v>
      </c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</row>
    <row r="44" spans="2:64" s="3" customFormat="1" x14ac:dyDescent="0.3">
      <c r="B44" s="3" t="s">
        <v>185</v>
      </c>
      <c r="C44" s="3" t="s">
        <v>24</v>
      </c>
      <c r="D44" s="3">
        <v>667841</v>
      </c>
      <c r="E44" s="3">
        <v>2017</v>
      </c>
      <c r="F44" s="3">
        <v>6</v>
      </c>
      <c r="G44" s="3">
        <v>2.65</v>
      </c>
      <c r="H44" s="3">
        <v>1.86</v>
      </c>
      <c r="J44" s="3">
        <v>15.9</v>
      </c>
      <c r="K44" s="3">
        <v>11.16</v>
      </c>
      <c r="L44" s="3">
        <v>4.74</v>
      </c>
      <c r="M44" s="3">
        <f>SUM(L42:L44)</f>
        <v>76.38</v>
      </c>
      <c r="N44" s="3">
        <f>SUM(J42:J44)</f>
        <v>146.4</v>
      </c>
      <c r="O44" s="3">
        <f>SUM(K42:K44)</f>
        <v>70.02</v>
      </c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</row>
    <row r="45" spans="2:64" x14ac:dyDescent="0.3">
      <c r="F45">
        <f>AVERAGE(F2:F44)</f>
        <v>16.441860465116278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5"/>
  <sheetViews>
    <sheetView zoomScale="80" zoomScaleNormal="80" workbookViewId="0">
      <selection activeCell="P1" sqref="P1:P1048576"/>
    </sheetView>
  </sheetViews>
  <sheetFormatPr defaultRowHeight="14.4" x14ac:dyDescent="0.3"/>
  <cols>
    <col min="2" max="2" width="17.5546875" bestFit="1" customWidth="1"/>
    <col min="13" max="13" width="12.77734375" bestFit="1" customWidth="1"/>
    <col min="14" max="14" width="16.5546875" bestFit="1" customWidth="1"/>
    <col min="15" max="15" width="11.6640625" bestFit="1" customWidth="1"/>
  </cols>
  <sheetData>
    <row r="1" spans="1:46" x14ac:dyDescent="0.3">
      <c r="A1" t="s">
        <v>220</v>
      </c>
      <c r="C1" t="s">
        <v>240</v>
      </c>
      <c r="D1" t="s">
        <v>241</v>
      </c>
      <c r="E1" t="s">
        <v>242</v>
      </c>
      <c r="F1" t="s">
        <v>237</v>
      </c>
      <c r="G1" t="s">
        <v>238</v>
      </c>
      <c r="H1" t="s">
        <v>239</v>
      </c>
      <c r="J1" t="s">
        <v>43</v>
      </c>
      <c r="K1" t="s">
        <v>41</v>
      </c>
      <c r="L1" t="s">
        <v>42</v>
      </c>
      <c r="M1" t="s">
        <v>223</v>
      </c>
      <c r="N1" t="s">
        <v>224</v>
      </c>
      <c r="O1" t="s">
        <v>225</v>
      </c>
    </row>
    <row r="2" spans="1:46" s="1" customFormat="1" x14ac:dyDescent="0.3">
      <c r="B2" s="1" t="s">
        <v>186</v>
      </c>
      <c r="C2" s="1" t="s">
        <v>4</v>
      </c>
      <c r="D2" s="1">
        <v>229150</v>
      </c>
      <c r="E2" s="1">
        <v>2018</v>
      </c>
      <c r="F2" s="1">
        <v>21</v>
      </c>
      <c r="G2" s="1">
        <v>3.11</v>
      </c>
      <c r="H2" s="1">
        <v>1.94</v>
      </c>
      <c r="J2" s="1">
        <v>65.31</v>
      </c>
      <c r="K2" s="1">
        <v>40.74</v>
      </c>
      <c r="L2" s="1">
        <v>24.57</v>
      </c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</row>
    <row r="3" spans="1:46" s="1" customFormat="1" x14ac:dyDescent="0.3">
      <c r="B3" s="1" t="s">
        <v>187</v>
      </c>
      <c r="C3" s="1" t="s">
        <v>6</v>
      </c>
      <c r="D3" s="1">
        <v>229150</v>
      </c>
      <c r="E3" s="1">
        <v>2018</v>
      </c>
      <c r="F3" s="1">
        <v>11</v>
      </c>
      <c r="G3" s="1">
        <v>3.11</v>
      </c>
      <c r="H3" s="1">
        <v>1.94</v>
      </c>
      <c r="J3" s="1">
        <v>34.21</v>
      </c>
      <c r="K3" s="1">
        <v>21.34</v>
      </c>
      <c r="L3" s="1">
        <v>12.87</v>
      </c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</row>
    <row r="4" spans="1:46" s="1" customFormat="1" x14ac:dyDescent="0.3">
      <c r="B4" s="1" t="s">
        <v>188</v>
      </c>
      <c r="C4" s="1" t="s">
        <v>4</v>
      </c>
      <c r="D4" s="1">
        <v>667746</v>
      </c>
      <c r="E4" s="1">
        <v>2018</v>
      </c>
      <c r="F4" s="1">
        <v>9</v>
      </c>
      <c r="G4" s="1">
        <v>4.57</v>
      </c>
      <c r="H4" s="1">
        <v>1.94</v>
      </c>
      <c r="J4" s="1">
        <v>41.13</v>
      </c>
      <c r="K4" s="1">
        <v>17.46</v>
      </c>
      <c r="L4" s="1">
        <v>23.67</v>
      </c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</row>
    <row r="5" spans="1:46" s="1" customFormat="1" x14ac:dyDescent="0.3">
      <c r="B5" s="1" t="s">
        <v>189</v>
      </c>
      <c r="C5" s="1" t="s">
        <v>5</v>
      </c>
      <c r="D5" s="1">
        <v>667746</v>
      </c>
      <c r="E5" s="1">
        <v>2018</v>
      </c>
      <c r="F5" s="1">
        <v>9</v>
      </c>
      <c r="G5" s="1">
        <v>2.76</v>
      </c>
      <c r="H5" s="1">
        <v>1.94</v>
      </c>
      <c r="J5" s="1">
        <v>24.84</v>
      </c>
      <c r="K5" s="1">
        <v>17.46</v>
      </c>
      <c r="L5" s="1">
        <v>7.38</v>
      </c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</row>
    <row r="6" spans="1:46" s="1" customFormat="1" x14ac:dyDescent="0.3">
      <c r="B6" s="1" t="s">
        <v>190</v>
      </c>
      <c r="C6" s="1" t="s">
        <v>4</v>
      </c>
      <c r="D6" s="1">
        <v>667746</v>
      </c>
      <c r="E6" s="1">
        <v>2018</v>
      </c>
      <c r="F6" s="1">
        <v>15</v>
      </c>
      <c r="G6" s="1">
        <v>2.88</v>
      </c>
      <c r="H6" s="1">
        <v>1.94</v>
      </c>
      <c r="J6" s="1">
        <v>43.2</v>
      </c>
      <c r="K6" s="1">
        <v>29.1</v>
      </c>
      <c r="L6" s="1">
        <v>14.1</v>
      </c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</row>
    <row r="7" spans="1:46" s="1" customFormat="1" x14ac:dyDescent="0.3">
      <c r="B7" s="1" t="s">
        <v>191</v>
      </c>
      <c r="C7" s="1" t="s">
        <v>4</v>
      </c>
      <c r="D7" s="1">
        <v>778102</v>
      </c>
      <c r="E7" s="1">
        <v>2018</v>
      </c>
      <c r="F7" s="1">
        <v>18</v>
      </c>
      <c r="G7" s="1">
        <v>3.78</v>
      </c>
      <c r="H7" s="1">
        <v>1.94</v>
      </c>
      <c r="J7" s="1">
        <v>68.040000000000006</v>
      </c>
      <c r="K7" s="1">
        <v>34.92</v>
      </c>
      <c r="L7" s="1">
        <v>33.119999999999997</v>
      </c>
      <c r="M7" s="1">
        <f>SUM(L2:L7)</f>
        <v>115.70999999999998</v>
      </c>
      <c r="N7" s="1">
        <f>SUM(J2:J7)</f>
        <v>276.73</v>
      </c>
      <c r="O7" s="1">
        <f>SUM(K2:K7)</f>
        <v>161.01999999999998</v>
      </c>
      <c r="P7"/>
      <c r="Q7"/>
      <c r="R7">
        <v>2018</v>
      </c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</row>
    <row r="8" spans="1:46" s="3" customFormat="1" x14ac:dyDescent="0.3">
      <c r="B8" s="3" t="s">
        <v>192</v>
      </c>
      <c r="C8" s="3" t="s">
        <v>8</v>
      </c>
      <c r="D8" s="3">
        <v>667841</v>
      </c>
      <c r="E8" s="3">
        <v>2018</v>
      </c>
      <c r="F8" s="3">
        <v>12</v>
      </c>
      <c r="G8" s="3">
        <v>4.4000000000000004</v>
      </c>
      <c r="H8" s="3">
        <v>1.94</v>
      </c>
      <c r="J8" s="3">
        <v>52.8</v>
      </c>
      <c r="K8" s="3">
        <v>23.28</v>
      </c>
      <c r="L8" s="3">
        <v>29.52</v>
      </c>
      <c r="P8"/>
      <c r="Q8"/>
      <c r="R8" t="s">
        <v>230</v>
      </c>
      <c r="S8">
        <v>21</v>
      </c>
      <c r="T8"/>
      <c r="U8"/>
      <c r="V8"/>
      <c r="W8"/>
      <c r="X8"/>
      <c r="Y8"/>
      <c r="Z8"/>
      <c r="AA8"/>
      <c r="AB8">
        <v>21</v>
      </c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</row>
    <row r="9" spans="1:46" s="3" customFormat="1" x14ac:dyDescent="0.3">
      <c r="B9" s="3" t="s">
        <v>193</v>
      </c>
      <c r="C9" s="3" t="s">
        <v>8</v>
      </c>
      <c r="D9" s="3">
        <v>667841</v>
      </c>
      <c r="E9" s="3">
        <v>2018</v>
      </c>
      <c r="F9" s="3">
        <v>30</v>
      </c>
      <c r="G9" s="3">
        <v>2.69</v>
      </c>
      <c r="H9" s="3">
        <v>1.94</v>
      </c>
      <c r="J9" s="3">
        <v>80.7</v>
      </c>
      <c r="K9" s="3">
        <v>58.2</v>
      </c>
      <c r="L9" s="3">
        <v>22.5</v>
      </c>
      <c r="P9"/>
      <c r="Q9"/>
      <c r="R9" t="s">
        <v>231</v>
      </c>
      <c r="S9">
        <v>21</v>
      </c>
      <c r="T9"/>
      <c r="U9"/>
      <c r="V9"/>
      <c r="W9"/>
      <c r="X9"/>
      <c r="Y9"/>
      <c r="Z9"/>
      <c r="AA9"/>
      <c r="AB9">
        <v>21</v>
      </c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</row>
    <row r="10" spans="1:46" s="3" customFormat="1" x14ac:dyDescent="0.3">
      <c r="B10" s="3" t="s">
        <v>194</v>
      </c>
      <c r="C10" s="3" t="s">
        <v>8</v>
      </c>
      <c r="D10" s="3">
        <v>667841</v>
      </c>
      <c r="E10" s="3">
        <v>2018</v>
      </c>
      <c r="F10" s="3">
        <v>9</v>
      </c>
      <c r="G10" s="3">
        <v>3.69</v>
      </c>
      <c r="H10" s="3">
        <v>1.94</v>
      </c>
      <c r="J10" s="3">
        <v>33.21</v>
      </c>
      <c r="K10" s="3">
        <v>17.46</v>
      </c>
      <c r="L10" s="3">
        <v>15.75</v>
      </c>
      <c r="P10"/>
      <c r="Q10"/>
      <c r="R10" t="s">
        <v>226</v>
      </c>
      <c r="S10">
        <v>32</v>
      </c>
      <c r="T10">
        <v>24</v>
      </c>
      <c r="U10"/>
      <c r="V10"/>
      <c r="W10"/>
      <c r="X10"/>
      <c r="Y10"/>
      <c r="Z10"/>
      <c r="AA10"/>
      <c r="AB10">
        <f>SUM(S10,T10)</f>
        <v>56</v>
      </c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</row>
    <row r="11" spans="1:46" s="3" customFormat="1" x14ac:dyDescent="0.3">
      <c r="B11" s="3" t="s">
        <v>195</v>
      </c>
      <c r="C11" s="3" t="s">
        <v>8</v>
      </c>
      <c r="D11" s="3">
        <v>778102</v>
      </c>
      <c r="E11" s="3">
        <v>2018</v>
      </c>
      <c r="F11" s="3">
        <v>12</v>
      </c>
      <c r="G11" s="3">
        <v>3.89</v>
      </c>
      <c r="H11" s="3">
        <v>1.94</v>
      </c>
      <c r="J11" s="3">
        <v>46.68</v>
      </c>
      <c r="K11" s="3">
        <v>23.28</v>
      </c>
      <c r="L11" s="3">
        <v>23.4</v>
      </c>
      <c r="M11" s="3">
        <f>SUM(L8:L11)</f>
        <v>91.169999999999987</v>
      </c>
      <c r="N11" s="3">
        <f>SUM(J8:J11)</f>
        <v>213.39000000000001</v>
      </c>
      <c r="O11" s="3">
        <f>SUM(K8:K11)</f>
        <v>122.22</v>
      </c>
      <c r="P11"/>
      <c r="Q11"/>
      <c r="R11" t="s">
        <v>232</v>
      </c>
      <c r="S11">
        <v>24</v>
      </c>
      <c r="T11">
        <v>15</v>
      </c>
      <c r="U11">
        <v>6</v>
      </c>
      <c r="V11"/>
      <c r="W11"/>
      <c r="X11"/>
      <c r="Y11"/>
      <c r="Z11"/>
      <c r="AA11"/>
      <c r="AB11">
        <f>SUM(S11:U11)</f>
        <v>45</v>
      </c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</row>
    <row r="12" spans="1:46" s="1" customFormat="1" x14ac:dyDescent="0.3">
      <c r="B12" s="1" t="s">
        <v>196</v>
      </c>
      <c r="C12" s="1" t="s">
        <v>10</v>
      </c>
      <c r="D12" s="1">
        <v>778102</v>
      </c>
      <c r="E12" s="1">
        <v>2018</v>
      </c>
      <c r="F12" s="1">
        <v>42</v>
      </c>
      <c r="G12" s="1">
        <v>4.1500000000000004</v>
      </c>
      <c r="H12" s="1">
        <v>1.94</v>
      </c>
      <c r="J12" s="1">
        <v>174.3</v>
      </c>
      <c r="K12" s="1">
        <v>81.48</v>
      </c>
      <c r="L12" s="1">
        <v>92.82</v>
      </c>
      <c r="P12"/>
      <c r="Q12"/>
      <c r="R12" t="s">
        <v>228</v>
      </c>
      <c r="S12">
        <v>18</v>
      </c>
      <c r="T12">
        <v>90</v>
      </c>
      <c r="U12">
        <v>27</v>
      </c>
      <c r="V12">
        <v>27</v>
      </c>
      <c r="W12">
        <v>9</v>
      </c>
      <c r="X12">
        <v>15</v>
      </c>
      <c r="Y12">
        <v>21</v>
      </c>
      <c r="Z12">
        <v>30</v>
      </c>
      <c r="AA12">
        <v>30</v>
      </c>
      <c r="AB12">
        <f>SUM(S12:AA12)</f>
        <v>267</v>
      </c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</row>
    <row r="13" spans="1:46" s="1" customFormat="1" x14ac:dyDescent="0.3">
      <c r="B13" s="1" t="s">
        <v>197</v>
      </c>
      <c r="C13" s="1" t="s">
        <v>10</v>
      </c>
      <c r="D13" s="1">
        <v>778102</v>
      </c>
      <c r="E13" s="1">
        <v>2018</v>
      </c>
      <c r="F13" s="1">
        <v>21</v>
      </c>
      <c r="G13" s="1">
        <v>3.93</v>
      </c>
      <c r="H13" s="1">
        <v>1.94</v>
      </c>
      <c r="J13" s="1">
        <v>82.53</v>
      </c>
      <c r="K13" s="1">
        <v>40.74</v>
      </c>
      <c r="L13" s="1">
        <v>41.79</v>
      </c>
      <c r="M13" s="1">
        <f>SUM(L12:L13)</f>
        <v>134.60999999999999</v>
      </c>
      <c r="N13" s="1">
        <f>SUM(J12:J13)</f>
        <v>256.83000000000004</v>
      </c>
      <c r="O13" s="1">
        <f>SUM(K12:K13)</f>
        <v>122.22</v>
      </c>
      <c r="P13"/>
      <c r="Q13"/>
      <c r="R13" t="s">
        <v>229</v>
      </c>
      <c r="S13">
        <v>51</v>
      </c>
      <c r="T13">
        <v>15</v>
      </c>
      <c r="U13"/>
      <c r="V13"/>
      <c r="W13"/>
      <c r="X13"/>
      <c r="Y13"/>
      <c r="Z13"/>
      <c r="AA13"/>
      <c r="AB13">
        <f>SUM(S13:T13)</f>
        <v>66</v>
      </c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</row>
    <row r="14" spans="1:46" s="2" customFormat="1" x14ac:dyDescent="0.3">
      <c r="B14" s="2" t="s">
        <v>198</v>
      </c>
      <c r="C14" s="2" t="s">
        <v>11</v>
      </c>
      <c r="D14" s="2">
        <v>778102</v>
      </c>
      <c r="E14" s="2">
        <v>2018</v>
      </c>
      <c r="F14" s="2">
        <v>15</v>
      </c>
      <c r="G14" s="2">
        <v>4.09</v>
      </c>
      <c r="H14" s="2">
        <v>1.94</v>
      </c>
      <c r="J14" s="2">
        <v>61.35</v>
      </c>
      <c r="K14" s="2">
        <v>29.1</v>
      </c>
      <c r="L14" s="2">
        <v>32.25</v>
      </c>
      <c r="M14" s="2">
        <v>32.25</v>
      </c>
      <c r="N14" s="2">
        <v>61.35</v>
      </c>
      <c r="O14" s="2">
        <v>29.1</v>
      </c>
      <c r="P14"/>
      <c r="Q14"/>
      <c r="R14" t="s">
        <v>227</v>
      </c>
      <c r="S14">
        <v>33</v>
      </c>
      <c r="T14">
        <v>9</v>
      </c>
      <c r="U14">
        <v>15</v>
      </c>
      <c r="V14"/>
      <c r="W14"/>
      <c r="X14"/>
      <c r="Y14"/>
      <c r="Z14"/>
      <c r="AA14"/>
      <c r="AB14">
        <f>SUM(S14:U14)</f>
        <v>57</v>
      </c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</row>
    <row r="15" spans="1:46" s="3" customFormat="1" x14ac:dyDescent="0.3">
      <c r="B15" s="3" t="s">
        <v>199</v>
      </c>
      <c r="C15" s="3" t="s">
        <v>12</v>
      </c>
      <c r="D15" s="3">
        <v>228914</v>
      </c>
      <c r="E15" s="3">
        <v>2018</v>
      </c>
      <c r="F15" s="3">
        <v>21</v>
      </c>
      <c r="G15" s="3">
        <v>3.11</v>
      </c>
      <c r="H15" s="3">
        <v>1.94</v>
      </c>
      <c r="J15" s="3">
        <v>65.31</v>
      </c>
      <c r="K15" s="3">
        <v>40.74</v>
      </c>
      <c r="L15" s="3">
        <v>24.57</v>
      </c>
      <c r="P15"/>
      <c r="Q15"/>
      <c r="R15" t="s">
        <v>233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</row>
    <row r="16" spans="1:46" s="3" customFormat="1" x14ac:dyDescent="0.3">
      <c r="B16" s="3" t="s">
        <v>200</v>
      </c>
      <c r="C16" s="3" t="s">
        <v>12</v>
      </c>
      <c r="D16" s="3">
        <v>778102</v>
      </c>
      <c r="E16" s="3">
        <v>2018</v>
      </c>
      <c r="F16" s="3">
        <v>27</v>
      </c>
      <c r="G16" s="3">
        <v>3.7</v>
      </c>
      <c r="H16" s="3">
        <v>1.94</v>
      </c>
      <c r="J16" s="3">
        <v>99.9</v>
      </c>
      <c r="K16" s="3">
        <v>52.38</v>
      </c>
      <c r="L16" s="3">
        <v>47.52</v>
      </c>
      <c r="M16" s="3">
        <f>SUM(L15:L16)</f>
        <v>72.09</v>
      </c>
      <c r="N16" s="3">
        <f>SUM(J15:J16)</f>
        <v>165.21</v>
      </c>
      <c r="O16" s="3">
        <f>SUM(K15:K16)</f>
        <v>93.12</v>
      </c>
      <c r="P16"/>
      <c r="Q16"/>
      <c r="R16" t="s">
        <v>234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2:46" s="1" customFormat="1" x14ac:dyDescent="0.3">
      <c r="B17" s="1" t="s">
        <v>201</v>
      </c>
      <c r="C17" s="1" t="s">
        <v>13</v>
      </c>
      <c r="D17" s="1">
        <v>667746</v>
      </c>
      <c r="E17" s="1">
        <v>2018</v>
      </c>
      <c r="F17" s="1">
        <v>9</v>
      </c>
      <c r="G17" s="1">
        <v>2.76</v>
      </c>
      <c r="H17" s="1">
        <v>1.94</v>
      </c>
      <c r="J17" s="1">
        <v>24.84</v>
      </c>
      <c r="K17" s="1">
        <v>17.46</v>
      </c>
      <c r="L17" s="1">
        <v>7.38</v>
      </c>
      <c r="P17"/>
      <c r="Q17"/>
      <c r="R17" t="s">
        <v>235</v>
      </c>
      <c r="S17">
        <v>15</v>
      </c>
      <c r="T17">
        <v>30</v>
      </c>
      <c r="U17"/>
      <c r="V17"/>
      <c r="W17"/>
      <c r="X17"/>
      <c r="Y17"/>
      <c r="Z17"/>
      <c r="AA17"/>
      <c r="AB17">
        <f>SUM(S17:T17)</f>
        <v>45</v>
      </c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2:46" s="1" customFormat="1" x14ac:dyDescent="0.3">
      <c r="B18" s="1" t="s">
        <v>202</v>
      </c>
      <c r="C18" s="1" t="s">
        <v>13</v>
      </c>
      <c r="D18" s="1">
        <v>778102</v>
      </c>
      <c r="E18" s="1">
        <v>2018</v>
      </c>
      <c r="F18" s="1">
        <v>27</v>
      </c>
      <c r="G18" s="1">
        <v>4.03</v>
      </c>
      <c r="H18" s="1">
        <v>1.94</v>
      </c>
      <c r="J18" s="1">
        <v>108.81</v>
      </c>
      <c r="K18" s="1">
        <v>52.38</v>
      </c>
      <c r="L18" s="1">
        <v>56.43</v>
      </c>
      <c r="M18" s="1">
        <f>SUM(L17:L18)</f>
        <v>63.81</v>
      </c>
      <c r="N18" s="1">
        <f>SUM(J17:J18)</f>
        <v>133.65</v>
      </c>
      <c r="O18" s="1">
        <f>SUM(K17:K18)</f>
        <v>69.84</v>
      </c>
      <c r="P18"/>
      <c r="Q18"/>
      <c r="R18" t="s">
        <v>236</v>
      </c>
      <c r="S18">
        <v>15</v>
      </c>
      <c r="T18">
        <v>15</v>
      </c>
      <c r="U18"/>
      <c r="V18"/>
      <c r="W18"/>
      <c r="X18"/>
      <c r="Y18"/>
      <c r="Z18"/>
      <c r="AA18"/>
      <c r="AB18">
        <f>SUM(S18:T18)</f>
        <v>30</v>
      </c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2:46" s="2" customFormat="1" x14ac:dyDescent="0.3">
      <c r="B19" s="2" t="s">
        <v>203</v>
      </c>
      <c r="C19" s="2" t="s">
        <v>15</v>
      </c>
      <c r="D19" s="2">
        <v>229150</v>
      </c>
      <c r="E19" s="2">
        <v>2018</v>
      </c>
      <c r="F19" s="2">
        <v>24</v>
      </c>
      <c r="G19" s="2">
        <v>3.13</v>
      </c>
      <c r="H19" s="2">
        <v>1.94</v>
      </c>
      <c r="J19" s="2">
        <v>75.12</v>
      </c>
      <c r="K19" s="2">
        <v>46.56</v>
      </c>
      <c r="L19" s="2">
        <v>28.56</v>
      </c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2:46" s="2" customFormat="1" x14ac:dyDescent="0.3">
      <c r="B20" s="2" t="s">
        <v>204</v>
      </c>
      <c r="C20" s="2" t="s">
        <v>15</v>
      </c>
      <c r="D20" s="2">
        <v>778102</v>
      </c>
      <c r="E20" s="2">
        <v>2018</v>
      </c>
      <c r="F20" s="2">
        <v>9</v>
      </c>
      <c r="G20" s="2">
        <v>3.79</v>
      </c>
      <c r="H20" s="2">
        <v>1.94</v>
      </c>
      <c r="J20" s="2">
        <v>34.11</v>
      </c>
      <c r="K20" s="2">
        <v>17.46</v>
      </c>
      <c r="L20" s="2">
        <v>16.649999999999999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2:46" s="2" customFormat="1" x14ac:dyDescent="0.3">
      <c r="B21" s="2" t="s">
        <v>205</v>
      </c>
      <c r="C21" s="2" t="s">
        <v>15</v>
      </c>
      <c r="D21" s="2">
        <v>908777</v>
      </c>
      <c r="E21" s="2">
        <v>2018</v>
      </c>
      <c r="F21" s="2">
        <v>15</v>
      </c>
      <c r="G21" s="2">
        <v>4.33</v>
      </c>
      <c r="H21" s="2">
        <v>1.94</v>
      </c>
      <c r="J21" s="2">
        <v>64.95</v>
      </c>
      <c r="K21" s="2">
        <v>29.1</v>
      </c>
      <c r="L21" s="2">
        <v>35.85</v>
      </c>
      <c r="M21" s="2">
        <f>SUM(L19:L21)</f>
        <v>81.06</v>
      </c>
      <c r="N21" s="2">
        <f>SUM(J19:J21)</f>
        <v>174.18</v>
      </c>
      <c r="O21" s="2">
        <f>SUM(K19:K21)</f>
        <v>93.12</v>
      </c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2:46" s="1" customFormat="1" x14ac:dyDescent="0.3">
      <c r="B22" s="1" t="s">
        <v>206</v>
      </c>
      <c r="C22" s="1" t="s">
        <v>16</v>
      </c>
      <c r="D22" s="1">
        <v>448859</v>
      </c>
      <c r="E22" s="1">
        <v>2018</v>
      </c>
      <c r="F22" s="1">
        <v>15</v>
      </c>
      <c r="G22" s="1">
        <v>3.47</v>
      </c>
      <c r="H22" s="1">
        <v>1.94</v>
      </c>
      <c r="J22" s="1">
        <v>52.05</v>
      </c>
      <c r="K22" s="1">
        <v>29.1</v>
      </c>
      <c r="L22" s="1">
        <v>22.95</v>
      </c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2:46" s="1" customFormat="1" x14ac:dyDescent="0.3">
      <c r="B23" s="1" t="s">
        <v>207</v>
      </c>
      <c r="C23" s="1" t="s">
        <v>16</v>
      </c>
      <c r="D23" s="1">
        <v>667841</v>
      </c>
      <c r="E23" s="1">
        <v>2018</v>
      </c>
      <c r="F23" s="1">
        <v>15</v>
      </c>
      <c r="G23" s="1">
        <v>2.68</v>
      </c>
      <c r="H23" s="1">
        <v>1.94</v>
      </c>
      <c r="J23" s="1">
        <v>40.200000000000003</v>
      </c>
      <c r="K23" s="1">
        <v>29.1</v>
      </c>
      <c r="L23" s="1">
        <v>11.1</v>
      </c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2:46" s="1" customFormat="1" x14ac:dyDescent="0.3">
      <c r="B24" s="1" t="s">
        <v>208</v>
      </c>
      <c r="C24" s="1" t="s">
        <v>16</v>
      </c>
      <c r="D24" s="1">
        <v>778102</v>
      </c>
      <c r="E24" s="1">
        <v>2018</v>
      </c>
      <c r="F24" s="1">
        <v>15</v>
      </c>
      <c r="G24" s="1">
        <v>3.73</v>
      </c>
      <c r="H24" s="1">
        <v>1.94</v>
      </c>
      <c r="J24" s="1">
        <v>55.95</v>
      </c>
      <c r="K24" s="1">
        <v>29.1</v>
      </c>
      <c r="L24" s="1">
        <v>26.85</v>
      </c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2:46" s="1" customFormat="1" x14ac:dyDescent="0.3">
      <c r="B25" s="1" t="s">
        <v>209</v>
      </c>
      <c r="C25" s="1" t="s">
        <v>16</v>
      </c>
      <c r="D25" s="1">
        <v>909881</v>
      </c>
      <c r="E25" s="1">
        <v>2018</v>
      </c>
      <c r="F25" s="1">
        <v>24</v>
      </c>
      <c r="G25" s="1">
        <v>4.17</v>
      </c>
      <c r="H25" s="1">
        <v>1.94</v>
      </c>
      <c r="J25" s="1">
        <v>100.08</v>
      </c>
      <c r="K25" s="1">
        <v>46.56</v>
      </c>
      <c r="L25" s="1">
        <v>53.52</v>
      </c>
      <c r="M25" s="1">
        <f>SUM(L22:L25)</f>
        <v>114.42</v>
      </c>
      <c r="N25" s="1">
        <f>SUM(J22:J25)</f>
        <v>248.27999999999997</v>
      </c>
      <c r="O25" s="1">
        <f>SUM(K22:K25)</f>
        <v>133.86000000000001</v>
      </c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2:46" s="2" customFormat="1" x14ac:dyDescent="0.3">
      <c r="B26" s="2" t="s">
        <v>210</v>
      </c>
      <c r="C26" s="2" t="s">
        <v>17</v>
      </c>
      <c r="D26" s="2">
        <v>667746</v>
      </c>
      <c r="E26" s="2">
        <v>2018</v>
      </c>
      <c r="F26" s="2">
        <v>15</v>
      </c>
      <c r="G26" s="2">
        <v>4.5199999999999996</v>
      </c>
      <c r="H26" s="2">
        <v>1.94</v>
      </c>
      <c r="J26" s="2">
        <v>67.8</v>
      </c>
      <c r="K26" s="2">
        <v>29.1</v>
      </c>
      <c r="L26" s="2">
        <v>38.700000000000003</v>
      </c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2:46" s="2" customFormat="1" x14ac:dyDescent="0.3">
      <c r="B27" s="2" t="s">
        <v>211</v>
      </c>
      <c r="C27" s="2" t="s">
        <v>17</v>
      </c>
      <c r="D27" s="2">
        <v>778102</v>
      </c>
      <c r="E27" s="2">
        <v>2018</v>
      </c>
      <c r="F27" s="2">
        <v>21</v>
      </c>
      <c r="G27" s="2">
        <v>3.98</v>
      </c>
      <c r="H27" s="2">
        <v>1.94</v>
      </c>
      <c r="J27" s="2">
        <v>83.58</v>
      </c>
      <c r="K27" s="2">
        <v>40.74</v>
      </c>
      <c r="L27" s="2">
        <v>42.84</v>
      </c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2:46" s="2" customFormat="1" x14ac:dyDescent="0.3">
      <c r="B28" s="2" t="s">
        <v>212</v>
      </c>
      <c r="C28" s="2" t="s">
        <v>17</v>
      </c>
      <c r="D28" s="2">
        <v>908777</v>
      </c>
      <c r="E28" s="2">
        <v>2018</v>
      </c>
      <c r="F28" s="2">
        <v>30</v>
      </c>
      <c r="G28" s="2">
        <v>2.64</v>
      </c>
      <c r="H28" s="2">
        <v>1.94</v>
      </c>
      <c r="J28" s="2">
        <v>79.2</v>
      </c>
      <c r="K28" s="2">
        <v>58.2</v>
      </c>
      <c r="L28" s="2">
        <v>21</v>
      </c>
      <c r="M28" s="2">
        <f>SUM(L26:L28)</f>
        <v>102.54</v>
      </c>
      <c r="N28" s="2">
        <f>SUM(J26:J28)</f>
        <v>230.57999999999998</v>
      </c>
      <c r="O28" s="2">
        <f>SUM(K26:K28)</f>
        <v>128.04000000000002</v>
      </c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2:46" s="3" customFormat="1" x14ac:dyDescent="0.3">
      <c r="B29" s="3" t="s">
        <v>213</v>
      </c>
      <c r="C29" s="3" t="s">
        <v>18</v>
      </c>
      <c r="D29" s="3">
        <v>228807</v>
      </c>
      <c r="E29" s="3">
        <v>2018</v>
      </c>
      <c r="F29" s="3">
        <v>21</v>
      </c>
      <c r="G29" s="3">
        <v>2.9</v>
      </c>
      <c r="H29" s="3">
        <v>1.94</v>
      </c>
      <c r="J29" s="3">
        <v>60.9</v>
      </c>
      <c r="K29" s="3">
        <v>40.74</v>
      </c>
      <c r="L29" s="3">
        <v>20.16</v>
      </c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2:46" s="3" customFormat="1" x14ac:dyDescent="0.3">
      <c r="B30" s="3" t="s">
        <v>214</v>
      </c>
      <c r="C30" s="3" t="s">
        <v>19</v>
      </c>
      <c r="D30" s="3">
        <v>778102</v>
      </c>
      <c r="E30" s="3">
        <v>2018</v>
      </c>
      <c r="F30" s="3">
        <v>30</v>
      </c>
      <c r="G30" s="3">
        <v>3.94</v>
      </c>
      <c r="H30" s="3">
        <v>1.94</v>
      </c>
      <c r="J30" s="3">
        <v>118.2</v>
      </c>
      <c r="K30" s="3">
        <v>58.2</v>
      </c>
      <c r="L30" s="3">
        <v>60</v>
      </c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2:46" s="3" customFormat="1" x14ac:dyDescent="0.3">
      <c r="B31" s="3" t="s">
        <v>215</v>
      </c>
      <c r="C31" s="3" t="s">
        <v>21</v>
      </c>
      <c r="D31" s="3">
        <v>909881</v>
      </c>
      <c r="E31" s="3">
        <v>2018</v>
      </c>
      <c r="F31" s="3">
        <v>15</v>
      </c>
      <c r="G31" s="3">
        <v>4.33</v>
      </c>
      <c r="H31" s="3">
        <v>1.94</v>
      </c>
      <c r="J31" s="3">
        <v>64.95</v>
      </c>
      <c r="K31" s="3">
        <v>29.1</v>
      </c>
      <c r="L31" s="3">
        <v>35.85</v>
      </c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32" spans="2:46" s="3" customFormat="1" x14ac:dyDescent="0.3">
      <c r="B32" s="3" t="s">
        <v>216</v>
      </c>
      <c r="C32" s="3" t="s">
        <v>19</v>
      </c>
      <c r="D32" s="3">
        <v>909881</v>
      </c>
      <c r="E32" s="3">
        <v>2018</v>
      </c>
      <c r="F32" s="3">
        <v>6</v>
      </c>
      <c r="G32" s="3">
        <v>2.58</v>
      </c>
      <c r="H32" s="3">
        <v>1.94</v>
      </c>
      <c r="J32" s="3">
        <v>15.48</v>
      </c>
      <c r="K32" s="3">
        <v>11.64</v>
      </c>
      <c r="L32" s="3">
        <v>3.84</v>
      </c>
      <c r="M32" s="3">
        <f>SUM(L29:L32)</f>
        <v>119.85</v>
      </c>
      <c r="N32" s="3">
        <f>SUM(J29:J32)</f>
        <v>259.53000000000003</v>
      </c>
      <c r="O32" s="3">
        <f>SUM(K29:K32)</f>
        <v>139.68</v>
      </c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</row>
    <row r="33" spans="2:15" x14ac:dyDescent="0.3">
      <c r="B33" t="s">
        <v>217</v>
      </c>
      <c r="C33" t="s">
        <v>22</v>
      </c>
      <c r="D33">
        <v>448859</v>
      </c>
      <c r="E33">
        <v>2018</v>
      </c>
      <c r="F33">
        <v>15</v>
      </c>
      <c r="G33">
        <v>3.47</v>
      </c>
      <c r="H33">
        <v>1.94</v>
      </c>
      <c r="J33">
        <v>52.05</v>
      </c>
      <c r="K33">
        <v>29.1</v>
      </c>
      <c r="L33">
        <v>22.95</v>
      </c>
    </row>
    <row r="34" spans="2:15" x14ac:dyDescent="0.3">
      <c r="B34" t="s">
        <v>218</v>
      </c>
      <c r="C34" t="s">
        <v>22</v>
      </c>
      <c r="D34">
        <v>778102</v>
      </c>
      <c r="E34">
        <v>2018</v>
      </c>
      <c r="F34">
        <v>30</v>
      </c>
      <c r="G34">
        <v>4.13</v>
      </c>
      <c r="H34">
        <v>1.94</v>
      </c>
      <c r="J34">
        <v>123.9</v>
      </c>
      <c r="K34">
        <v>58.2</v>
      </c>
      <c r="L34">
        <v>65.7</v>
      </c>
      <c r="M34">
        <f>SUM(L33:L34)</f>
        <v>88.65</v>
      </c>
      <c r="N34">
        <f>SUM(J33:J34)</f>
        <v>175.95</v>
      </c>
      <c r="O34">
        <f>SUM(K33:K34)</f>
        <v>87.300000000000011</v>
      </c>
    </row>
    <row r="35" spans="2:15" x14ac:dyDescent="0.3">
      <c r="F35">
        <f>AVERAGE(F2:F34)</f>
        <v>18.424242424242426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45"/>
  <sheetViews>
    <sheetView tabSelected="1" topLeftCell="A38" workbookViewId="0">
      <selection activeCell="B53" sqref="B53"/>
    </sheetView>
  </sheetViews>
  <sheetFormatPr defaultRowHeight="14.4" x14ac:dyDescent="0.3"/>
  <cols>
    <col min="2" max="2" width="17.44140625" bestFit="1" customWidth="1"/>
  </cols>
  <sheetData>
    <row r="1" spans="2:16" x14ac:dyDescent="0.3">
      <c r="B1" t="s">
        <v>29</v>
      </c>
      <c r="C1" t="s">
        <v>240</v>
      </c>
      <c r="D1" t="s">
        <v>241</v>
      </c>
      <c r="E1" t="s">
        <v>242</v>
      </c>
      <c r="F1" t="s">
        <v>237</v>
      </c>
      <c r="G1" t="s">
        <v>238</v>
      </c>
      <c r="H1" t="s">
        <v>239</v>
      </c>
      <c r="J1" t="s">
        <v>43</v>
      </c>
      <c r="K1" t="s">
        <v>41</v>
      </c>
      <c r="L1" t="s">
        <v>42</v>
      </c>
      <c r="O1" t="s">
        <v>43</v>
      </c>
      <c r="P1" t="s">
        <v>41</v>
      </c>
    </row>
    <row r="2" spans="2:16" x14ac:dyDescent="0.3">
      <c r="B2" t="s">
        <v>29</v>
      </c>
      <c r="C2" t="s">
        <v>11</v>
      </c>
      <c r="D2">
        <v>228807</v>
      </c>
      <c r="E2">
        <v>2016</v>
      </c>
      <c r="F2">
        <v>6</v>
      </c>
      <c r="G2">
        <v>2.88</v>
      </c>
      <c r="H2">
        <v>1.76</v>
      </c>
      <c r="J2">
        <v>17.28</v>
      </c>
      <c r="K2">
        <v>10.56</v>
      </c>
      <c r="L2">
        <v>6.72</v>
      </c>
    </row>
    <row r="3" spans="2:16" x14ac:dyDescent="0.3">
      <c r="B3" t="s">
        <v>29</v>
      </c>
      <c r="C3" t="s">
        <v>18</v>
      </c>
      <c r="D3">
        <v>228807</v>
      </c>
      <c r="E3">
        <v>2018</v>
      </c>
      <c r="F3">
        <v>21</v>
      </c>
      <c r="G3">
        <v>2.9</v>
      </c>
      <c r="H3">
        <v>1.94</v>
      </c>
      <c r="J3">
        <v>60.9</v>
      </c>
      <c r="K3">
        <v>40.74</v>
      </c>
      <c r="L3">
        <v>20.16</v>
      </c>
      <c r="N3" t="s">
        <v>251</v>
      </c>
      <c r="O3">
        <v>2.9</v>
      </c>
      <c r="P3">
        <v>1.94</v>
      </c>
    </row>
    <row r="4" spans="2:16" x14ac:dyDescent="0.3">
      <c r="B4" t="s">
        <v>29</v>
      </c>
      <c r="C4" t="s">
        <v>22</v>
      </c>
      <c r="D4">
        <v>228807</v>
      </c>
      <c r="E4">
        <v>2017</v>
      </c>
      <c r="F4">
        <v>6</v>
      </c>
      <c r="G4">
        <v>2.88</v>
      </c>
      <c r="H4">
        <v>1.86</v>
      </c>
      <c r="J4">
        <v>17.28</v>
      </c>
      <c r="K4">
        <v>11.16</v>
      </c>
      <c r="L4">
        <v>6.12</v>
      </c>
      <c r="N4" t="s">
        <v>252</v>
      </c>
      <c r="O4">
        <v>2.88</v>
      </c>
      <c r="P4">
        <v>1.76</v>
      </c>
    </row>
    <row r="19" spans="2:18" x14ac:dyDescent="0.3">
      <c r="N19" s="1" t="s">
        <v>8</v>
      </c>
    </row>
    <row r="20" spans="2:18" x14ac:dyDescent="0.3">
      <c r="B20" t="s">
        <v>30</v>
      </c>
      <c r="C20" t="s">
        <v>8</v>
      </c>
      <c r="D20">
        <v>228914</v>
      </c>
      <c r="E20" s="1">
        <v>2017</v>
      </c>
      <c r="F20" s="1">
        <v>30</v>
      </c>
      <c r="G20" s="1">
        <v>3.01</v>
      </c>
      <c r="H20" s="1">
        <v>1.86</v>
      </c>
      <c r="J20">
        <v>90.3</v>
      </c>
      <c r="K20">
        <v>55.8</v>
      </c>
      <c r="L20">
        <v>34.5</v>
      </c>
      <c r="N20" s="1" t="s">
        <v>251</v>
      </c>
      <c r="O20" s="1">
        <v>3.97</v>
      </c>
      <c r="P20" s="1">
        <v>1.86</v>
      </c>
      <c r="Q20" s="1"/>
      <c r="R20" s="1">
        <v>2017</v>
      </c>
    </row>
    <row r="21" spans="2:18" x14ac:dyDescent="0.3">
      <c r="B21" t="s">
        <v>30</v>
      </c>
      <c r="C21" t="s">
        <v>8</v>
      </c>
      <c r="D21">
        <v>228914</v>
      </c>
      <c r="E21" s="1">
        <v>2017</v>
      </c>
      <c r="F21" s="1">
        <v>9</v>
      </c>
      <c r="G21" s="1">
        <v>3.97</v>
      </c>
      <c r="H21" s="1">
        <v>1.86</v>
      </c>
      <c r="J21">
        <v>35.729999999999997</v>
      </c>
      <c r="K21">
        <v>16.739999999999998</v>
      </c>
      <c r="L21">
        <v>18.989999999999998</v>
      </c>
      <c r="N21" s="1" t="s">
        <v>252</v>
      </c>
      <c r="O21" s="1">
        <v>3.01</v>
      </c>
      <c r="P21" s="1">
        <v>1.86</v>
      </c>
      <c r="Q21" s="1"/>
      <c r="R21" s="1"/>
    </row>
    <row r="22" spans="2:18" x14ac:dyDescent="0.3">
      <c r="B22" t="s">
        <v>30</v>
      </c>
      <c r="C22" t="s">
        <v>12</v>
      </c>
      <c r="D22">
        <v>228914</v>
      </c>
      <c r="E22" s="3">
        <v>2015</v>
      </c>
      <c r="F22" s="3">
        <v>9</v>
      </c>
      <c r="G22" s="3">
        <v>2.1</v>
      </c>
      <c r="H22" s="3">
        <v>1.6</v>
      </c>
      <c r="J22">
        <v>18.899999999999999</v>
      </c>
      <c r="K22">
        <v>14.4</v>
      </c>
      <c r="L22">
        <v>4.5</v>
      </c>
    </row>
    <row r="23" spans="2:18" x14ac:dyDescent="0.3">
      <c r="B23" t="s">
        <v>30</v>
      </c>
      <c r="C23" t="s">
        <v>12</v>
      </c>
      <c r="D23">
        <v>228914</v>
      </c>
      <c r="E23" s="3">
        <v>2015</v>
      </c>
      <c r="F23" s="3">
        <v>21</v>
      </c>
      <c r="G23" s="3">
        <v>3.98</v>
      </c>
      <c r="H23" s="3">
        <v>1.6</v>
      </c>
      <c r="J23">
        <v>83.58</v>
      </c>
      <c r="K23">
        <v>33.6</v>
      </c>
      <c r="L23">
        <v>49.98</v>
      </c>
      <c r="N23" s="3" t="s">
        <v>12</v>
      </c>
      <c r="O23" s="3"/>
      <c r="P23" s="3"/>
      <c r="Q23" s="3"/>
      <c r="R23" s="3"/>
    </row>
    <row r="24" spans="2:18" x14ac:dyDescent="0.3">
      <c r="B24" t="s">
        <v>30</v>
      </c>
      <c r="C24" t="s">
        <v>12</v>
      </c>
      <c r="D24">
        <v>228914</v>
      </c>
      <c r="E24" s="1">
        <v>2018</v>
      </c>
      <c r="F24" s="1">
        <v>21</v>
      </c>
      <c r="G24" s="1">
        <v>3.11</v>
      </c>
      <c r="H24" s="1">
        <v>1.94</v>
      </c>
      <c r="J24">
        <v>65.31</v>
      </c>
      <c r="K24">
        <v>40.74</v>
      </c>
      <c r="L24">
        <v>24.57</v>
      </c>
      <c r="N24" s="3" t="s">
        <v>251</v>
      </c>
      <c r="O24" s="3">
        <v>3.98</v>
      </c>
      <c r="P24" s="3">
        <v>1.6</v>
      </c>
      <c r="Q24" s="3"/>
      <c r="R24" s="3">
        <v>2015</v>
      </c>
    </row>
    <row r="25" spans="2:18" x14ac:dyDescent="0.3">
      <c r="B25" t="s">
        <v>156</v>
      </c>
      <c r="C25" t="s">
        <v>13</v>
      </c>
      <c r="D25">
        <v>228914</v>
      </c>
      <c r="E25" s="3">
        <v>2017</v>
      </c>
      <c r="F25" s="3">
        <v>21</v>
      </c>
      <c r="G25" s="3">
        <v>4.01</v>
      </c>
      <c r="H25" s="3">
        <v>1.86</v>
      </c>
      <c r="J25">
        <v>84.21</v>
      </c>
      <c r="K25">
        <v>39.06</v>
      </c>
      <c r="L25">
        <v>45.15</v>
      </c>
      <c r="N25" s="3" t="s">
        <v>252</v>
      </c>
      <c r="O25" s="3">
        <v>2.1</v>
      </c>
      <c r="P25" s="3">
        <v>1.6</v>
      </c>
      <c r="Q25" s="3"/>
      <c r="R25" s="3"/>
    </row>
    <row r="26" spans="2:18" x14ac:dyDescent="0.3">
      <c r="B26" t="s">
        <v>30</v>
      </c>
      <c r="C26" t="s">
        <v>13</v>
      </c>
      <c r="D26">
        <v>228914</v>
      </c>
      <c r="E26" s="1">
        <v>2016</v>
      </c>
      <c r="F26" s="1">
        <v>24</v>
      </c>
      <c r="G26" s="1">
        <v>3.13</v>
      </c>
      <c r="H26" s="1">
        <v>1.76</v>
      </c>
      <c r="J26">
        <v>75.12</v>
      </c>
      <c r="K26">
        <v>42.24</v>
      </c>
      <c r="L26">
        <v>32.880000000000003</v>
      </c>
    </row>
    <row r="27" spans="2:18" x14ac:dyDescent="0.3">
      <c r="B27" t="s">
        <v>30</v>
      </c>
      <c r="C27" t="s">
        <v>15</v>
      </c>
      <c r="D27">
        <v>228914</v>
      </c>
      <c r="E27" s="1">
        <v>2016</v>
      </c>
      <c r="F27" s="1">
        <v>21</v>
      </c>
      <c r="G27" s="1">
        <v>2.9</v>
      </c>
      <c r="H27" s="1">
        <v>1.76</v>
      </c>
      <c r="J27">
        <v>60.9</v>
      </c>
      <c r="K27">
        <v>36.96</v>
      </c>
      <c r="L27">
        <v>23.94</v>
      </c>
      <c r="N27" s="1" t="s">
        <v>251</v>
      </c>
      <c r="O27" s="1">
        <v>3.13</v>
      </c>
      <c r="P27" s="1">
        <v>1.76</v>
      </c>
      <c r="Q27" s="1"/>
      <c r="R27" s="1">
        <v>2016</v>
      </c>
    </row>
    <row r="28" spans="2:18" x14ac:dyDescent="0.3">
      <c r="B28" t="s">
        <v>30</v>
      </c>
      <c r="C28" t="s">
        <v>15</v>
      </c>
      <c r="D28">
        <v>228914</v>
      </c>
      <c r="E28" s="3">
        <v>2017</v>
      </c>
      <c r="F28" s="3">
        <v>30</v>
      </c>
      <c r="G28" s="3">
        <v>3.94</v>
      </c>
      <c r="H28" s="3">
        <v>1.76</v>
      </c>
      <c r="J28">
        <v>118.2</v>
      </c>
      <c r="K28">
        <v>52.8</v>
      </c>
      <c r="L28">
        <v>65.400000000000006</v>
      </c>
      <c r="N28" s="1" t="s">
        <v>252</v>
      </c>
      <c r="O28" s="1">
        <v>2.9</v>
      </c>
      <c r="P28" s="1">
        <v>1.76</v>
      </c>
      <c r="Q28" s="1"/>
      <c r="R28" s="1"/>
    </row>
    <row r="29" spans="2:18" x14ac:dyDescent="0.3">
      <c r="B29" t="s">
        <v>30</v>
      </c>
      <c r="C29" t="s">
        <v>19</v>
      </c>
      <c r="D29">
        <v>228914</v>
      </c>
      <c r="E29" s="3">
        <v>2017</v>
      </c>
      <c r="F29" s="3">
        <v>12</v>
      </c>
      <c r="G29" s="3">
        <v>3.95</v>
      </c>
      <c r="H29" s="3">
        <v>1.68</v>
      </c>
      <c r="J29">
        <v>47.4</v>
      </c>
      <c r="K29">
        <v>20.16</v>
      </c>
      <c r="L29">
        <v>27.24</v>
      </c>
    </row>
    <row r="30" spans="2:18" x14ac:dyDescent="0.3">
      <c r="B30" t="s">
        <v>30</v>
      </c>
      <c r="C30" t="s">
        <v>19</v>
      </c>
      <c r="D30">
        <v>228914</v>
      </c>
      <c r="E30" s="3">
        <v>2017</v>
      </c>
      <c r="F30" s="3">
        <v>6</v>
      </c>
      <c r="G30" s="3">
        <v>2.99</v>
      </c>
      <c r="H30" s="3">
        <v>1.86</v>
      </c>
      <c r="J30">
        <v>17.940000000000001</v>
      </c>
      <c r="K30">
        <v>11.16</v>
      </c>
      <c r="L30">
        <v>6.78</v>
      </c>
      <c r="N30" s="3" t="s">
        <v>251</v>
      </c>
      <c r="O30" s="3">
        <v>4.01</v>
      </c>
      <c r="P30" s="3">
        <v>1.86</v>
      </c>
      <c r="Q30" s="3"/>
      <c r="R30" s="3">
        <v>2017</v>
      </c>
    </row>
    <row r="31" spans="2:18" x14ac:dyDescent="0.3">
      <c r="N31" s="3" t="s">
        <v>252</v>
      </c>
      <c r="O31" s="3">
        <v>2.99</v>
      </c>
      <c r="P31" s="3">
        <v>1.68</v>
      </c>
      <c r="Q31" s="3"/>
      <c r="R31" s="3"/>
    </row>
    <row r="32" spans="2:18" x14ac:dyDescent="0.3">
      <c r="N32" s="3" t="s">
        <v>19</v>
      </c>
    </row>
    <row r="33" spans="2:18" x14ac:dyDescent="0.3">
      <c r="N33" s="3" t="s">
        <v>251</v>
      </c>
      <c r="O33" s="3">
        <v>3.95</v>
      </c>
      <c r="P33" s="3">
        <v>1.68</v>
      </c>
      <c r="Q33" s="3"/>
      <c r="R33" s="3"/>
    </row>
    <row r="34" spans="2:18" x14ac:dyDescent="0.3">
      <c r="N34" s="3" t="s">
        <v>252</v>
      </c>
      <c r="O34" s="3">
        <v>2.99</v>
      </c>
      <c r="P34" s="3">
        <v>1.68</v>
      </c>
      <c r="Q34" s="3"/>
      <c r="R34" s="3"/>
    </row>
    <row r="37" spans="2:18" x14ac:dyDescent="0.3">
      <c r="B37" t="s">
        <v>31</v>
      </c>
      <c r="C37" t="s">
        <v>4</v>
      </c>
      <c r="D37">
        <v>229150</v>
      </c>
      <c r="E37" s="1">
        <v>2018</v>
      </c>
      <c r="F37" s="1">
        <v>21</v>
      </c>
      <c r="G37" s="1">
        <v>3.11</v>
      </c>
      <c r="H37" s="1">
        <v>1.94</v>
      </c>
      <c r="J37">
        <v>65.31</v>
      </c>
      <c r="K37">
        <v>40.74</v>
      </c>
      <c r="L37">
        <v>24.57</v>
      </c>
      <c r="N37" s="3" t="s">
        <v>251</v>
      </c>
      <c r="O37" s="3">
        <v>2.99</v>
      </c>
      <c r="P37" s="3">
        <v>1.86</v>
      </c>
      <c r="Q37" s="3"/>
      <c r="R37" s="3">
        <v>2017</v>
      </c>
    </row>
    <row r="38" spans="2:18" x14ac:dyDescent="0.3">
      <c r="B38" t="s">
        <v>31</v>
      </c>
      <c r="C38" t="s">
        <v>5</v>
      </c>
      <c r="D38">
        <v>229150</v>
      </c>
      <c r="E38" s="3">
        <v>2016</v>
      </c>
      <c r="F38" s="3">
        <v>5</v>
      </c>
      <c r="G38" s="3">
        <v>4.1100000000000003</v>
      </c>
      <c r="H38" s="3">
        <v>1.76</v>
      </c>
      <c r="J38">
        <v>20.55</v>
      </c>
      <c r="K38">
        <v>8.8000000000000007</v>
      </c>
      <c r="L38">
        <v>11.75</v>
      </c>
      <c r="N38" s="3" t="s">
        <v>252</v>
      </c>
      <c r="O38" s="3">
        <v>2.11</v>
      </c>
      <c r="P38" s="3">
        <v>1.54</v>
      </c>
      <c r="Q38" s="3"/>
      <c r="R38" s="3"/>
    </row>
    <row r="39" spans="2:18" x14ac:dyDescent="0.3">
      <c r="B39" t="s">
        <v>31</v>
      </c>
      <c r="C39" t="s">
        <v>4</v>
      </c>
      <c r="D39">
        <v>229150</v>
      </c>
      <c r="E39" s="3">
        <v>2017</v>
      </c>
      <c r="F39" s="3">
        <v>2</v>
      </c>
      <c r="G39" s="3">
        <v>2.11</v>
      </c>
      <c r="H39" s="3">
        <v>1.54</v>
      </c>
      <c r="J39">
        <v>4.22</v>
      </c>
      <c r="K39">
        <v>3.08</v>
      </c>
      <c r="L39">
        <v>1.1399999999999999</v>
      </c>
      <c r="N39" s="1" t="s">
        <v>251</v>
      </c>
      <c r="O39" s="1">
        <v>3.13</v>
      </c>
      <c r="P39" s="1">
        <v>1.94</v>
      </c>
      <c r="Q39" s="1"/>
      <c r="R39" s="1">
        <v>2018</v>
      </c>
    </row>
    <row r="40" spans="2:18" x14ac:dyDescent="0.3">
      <c r="B40" t="s">
        <v>31</v>
      </c>
      <c r="C40" t="s">
        <v>6</v>
      </c>
      <c r="D40">
        <v>229150</v>
      </c>
      <c r="E40" s="1">
        <v>2018</v>
      </c>
      <c r="F40" s="1">
        <v>11</v>
      </c>
      <c r="G40" s="1">
        <v>3.11</v>
      </c>
      <c r="H40" s="1">
        <v>1.94</v>
      </c>
      <c r="J40">
        <v>34.21</v>
      </c>
      <c r="K40">
        <v>21.34</v>
      </c>
      <c r="L40">
        <v>12.87</v>
      </c>
      <c r="N40" s="1" t="s">
        <v>252</v>
      </c>
      <c r="O40" s="1">
        <v>3.11</v>
      </c>
      <c r="P40" s="1">
        <v>1.94</v>
      </c>
      <c r="Q40" s="1"/>
      <c r="R40" s="1"/>
    </row>
    <row r="41" spans="2:18" x14ac:dyDescent="0.3">
      <c r="B41" t="s">
        <v>31</v>
      </c>
      <c r="C41" t="s">
        <v>10</v>
      </c>
      <c r="D41">
        <v>229150</v>
      </c>
      <c r="E41" s="3">
        <v>2017</v>
      </c>
      <c r="F41" s="3">
        <v>6</v>
      </c>
      <c r="G41" s="3">
        <v>2.99</v>
      </c>
      <c r="H41" s="3">
        <v>1.86</v>
      </c>
      <c r="J41">
        <v>17.940000000000001</v>
      </c>
      <c r="K41">
        <v>11.16</v>
      </c>
      <c r="L41">
        <v>6.78</v>
      </c>
    </row>
    <row r="42" spans="2:18" x14ac:dyDescent="0.3">
      <c r="B42" t="s">
        <v>31</v>
      </c>
      <c r="C42" t="s">
        <v>15</v>
      </c>
      <c r="D42">
        <v>229150</v>
      </c>
      <c r="E42" s="1">
        <v>2018</v>
      </c>
      <c r="F42" s="1">
        <v>24</v>
      </c>
      <c r="G42" s="1">
        <v>3.13</v>
      </c>
      <c r="H42" s="1">
        <v>1.94</v>
      </c>
      <c r="J42">
        <v>75.12</v>
      </c>
      <c r="K42">
        <v>46.56</v>
      </c>
      <c r="L42">
        <v>28.56</v>
      </c>
    </row>
    <row r="43" spans="2:18" x14ac:dyDescent="0.3">
      <c r="B43" t="s">
        <v>31</v>
      </c>
      <c r="C43" t="s">
        <v>16</v>
      </c>
      <c r="D43">
        <v>229150</v>
      </c>
      <c r="E43">
        <v>2015</v>
      </c>
      <c r="F43">
        <v>12</v>
      </c>
      <c r="G43">
        <v>3.01</v>
      </c>
      <c r="H43">
        <v>1.6</v>
      </c>
      <c r="J43">
        <v>36.119999999999997</v>
      </c>
      <c r="K43">
        <v>19.2</v>
      </c>
      <c r="L43">
        <v>16.920000000000002</v>
      </c>
    </row>
    <row r="46" spans="2:18" x14ac:dyDescent="0.3">
      <c r="B46" t="s">
        <v>32</v>
      </c>
      <c r="C46" t="s">
        <v>8</v>
      </c>
      <c r="D46">
        <v>909881</v>
      </c>
      <c r="E46">
        <v>2014</v>
      </c>
      <c r="F46">
        <v>6</v>
      </c>
      <c r="G46">
        <v>4.1500000000000004</v>
      </c>
      <c r="H46">
        <v>1.66</v>
      </c>
      <c r="J46">
        <v>24.9</v>
      </c>
      <c r="K46">
        <v>9.9600000000000009</v>
      </c>
      <c r="L46">
        <v>14.94</v>
      </c>
    </row>
    <row r="47" spans="2:18" x14ac:dyDescent="0.3">
      <c r="B47" t="s">
        <v>32</v>
      </c>
      <c r="C47" t="s">
        <v>8</v>
      </c>
      <c r="D47">
        <v>909881</v>
      </c>
      <c r="E47" s="1">
        <v>2015</v>
      </c>
      <c r="F47" s="1">
        <v>9</v>
      </c>
      <c r="G47" s="1">
        <v>3.79</v>
      </c>
      <c r="H47" s="1">
        <v>1.6</v>
      </c>
      <c r="J47">
        <v>34.11</v>
      </c>
      <c r="K47">
        <v>14.4</v>
      </c>
      <c r="L47">
        <v>19.71</v>
      </c>
    </row>
    <row r="48" spans="2:18" x14ac:dyDescent="0.3">
      <c r="B48" t="s">
        <v>32</v>
      </c>
      <c r="C48" t="s">
        <v>8</v>
      </c>
      <c r="D48">
        <v>909881</v>
      </c>
      <c r="E48" s="1">
        <v>2015</v>
      </c>
      <c r="F48" s="1">
        <v>12</v>
      </c>
      <c r="G48" s="1">
        <v>3.35</v>
      </c>
      <c r="H48" s="1">
        <v>1.6</v>
      </c>
      <c r="J48">
        <v>40.200000000000003</v>
      </c>
      <c r="K48">
        <v>19.2</v>
      </c>
      <c r="L48">
        <v>21</v>
      </c>
    </row>
    <row r="49" spans="2:14" x14ac:dyDescent="0.3">
      <c r="B49" t="s">
        <v>32</v>
      </c>
      <c r="C49" t="s">
        <v>8</v>
      </c>
      <c r="D49">
        <v>909881</v>
      </c>
      <c r="E49">
        <v>2016</v>
      </c>
      <c r="F49">
        <v>36</v>
      </c>
      <c r="G49">
        <v>2.58</v>
      </c>
      <c r="H49">
        <v>1.76</v>
      </c>
      <c r="J49">
        <v>92.88</v>
      </c>
      <c r="K49">
        <v>63.36</v>
      </c>
      <c r="L49">
        <v>29.52</v>
      </c>
    </row>
    <row r="50" spans="2:14" x14ac:dyDescent="0.3">
      <c r="B50" t="s">
        <v>32</v>
      </c>
      <c r="C50" t="s">
        <v>16</v>
      </c>
      <c r="D50">
        <v>909881</v>
      </c>
      <c r="E50" s="1">
        <v>2017</v>
      </c>
      <c r="F50" s="1">
        <v>6</v>
      </c>
      <c r="G50" s="1">
        <v>3.75</v>
      </c>
      <c r="H50" s="1">
        <v>1.82</v>
      </c>
      <c r="J50">
        <v>22.5</v>
      </c>
      <c r="K50">
        <v>10.92</v>
      </c>
      <c r="L50">
        <v>11.58</v>
      </c>
    </row>
    <row r="51" spans="2:14" x14ac:dyDescent="0.3">
      <c r="B51" t="s">
        <v>32</v>
      </c>
      <c r="C51" t="s">
        <v>16</v>
      </c>
      <c r="D51">
        <v>909881</v>
      </c>
      <c r="E51">
        <v>2016</v>
      </c>
      <c r="F51">
        <v>6</v>
      </c>
      <c r="G51">
        <v>3.27</v>
      </c>
      <c r="H51">
        <v>1.76</v>
      </c>
      <c r="J51">
        <v>19.62</v>
      </c>
      <c r="K51">
        <v>10.56</v>
      </c>
      <c r="L51">
        <v>9.06</v>
      </c>
    </row>
    <row r="52" spans="2:14" x14ac:dyDescent="0.3">
      <c r="B52" t="s">
        <v>32</v>
      </c>
      <c r="C52" t="s">
        <v>16</v>
      </c>
      <c r="D52">
        <v>909881</v>
      </c>
      <c r="E52" s="3">
        <v>2018</v>
      </c>
      <c r="F52" s="3">
        <v>24</v>
      </c>
      <c r="G52" s="3">
        <v>4.17</v>
      </c>
      <c r="H52" s="3">
        <v>1.94</v>
      </c>
      <c r="J52">
        <v>100.08</v>
      </c>
      <c r="K52">
        <v>46.56</v>
      </c>
      <c r="L52">
        <v>53.52</v>
      </c>
    </row>
    <row r="53" spans="2:14" x14ac:dyDescent="0.3">
      <c r="B53" t="s">
        <v>32</v>
      </c>
      <c r="C53" t="s">
        <v>16</v>
      </c>
      <c r="D53">
        <v>909881</v>
      </c>
      <c r="E53">
        <v>2016</v>
      </c>
      <c r="F53">
        <v>24</v>
      </c>
      <c r="G53">
        <v>2.54</v>
      </c>
      <c r="H53">
        <v>1.76</v>
      </c>
      <c r="J53">
        <v>60.96</v>
      </c>
      <c r="K53">
        <v>42.24</v>
      </c>
      <c r="L53">
        <v>18.72</v>
      </c>
    </row>
    <row r="54" spans="2:14" x14ac:dyDescent="0.3">
      <c r="B54" t="s">
        <v>92</v>
      </c>
      <c r="C54" t="s">
        <v>16</v>
      </c>
      <c r="D54">
        <v>909881</v>
      </c>
      <c r="E54" s="1">
        <v>2015</v>
      </c>
      <c r="F54" s="1">
        <v>21</v>
      </c>
      <c r="G54" s="1">
        <v>2.72</v>
      </c>
      <c r="H54" s="1">
        <v>1.6</v>
      </c>
      <c r="J54">
        <v>57.12</v>
      </c>
      <c r="K54">
        <v>33.6</v>
      </c>
      <c r="L54">
        <v>23.52</v>
      </c>
    </row>
    <row r="55" spans="2:14" x14ac:dyDescent="0.3">
      <c r="B55" t="s">
        <v>215</v>
      </c>
      <c r="C55" t="s">
        <v>21</v>
      </c>
      <c r="D55">
        <v>909881</v>
      </c>
      <c r="E55" s="3">
        <v>2018</v>
      </c>
      <c r="F55" s="3">
        <v>15</v>
      </c>
      <c r="G55" s="3">
        <v>4.33</v>
      </c>
      <c r="H55" s="3">
        <v>1.94</v>
      </c>
      <c r="J55">
        <v>64.95</v>
      </c>
      <c r="K55">
        <v>29.1</v>
      </c>
      <c r="L55">
        <v>35.85</v>
      </c>
    </row>
    <row r="56" spans="2:14" x14ac:dyDescent="0.3">
      <c r="B56" t="s">
        <v>69</v>
      </c>
      <c r="C56" t="s">
        <v>19</v>
      </c>
      <c r="D56">
        <v>909881</v>
      </c>
      <c r="E56">
        <v>2014</v>
      </c>
      <c r="F56">
        <v>24</v>
      </c>
      <c r="G56">
        <v>3.35</v>
      </c>
      <c r="H56">
        <v>1.6</v>
      </c>
      <c r="J56">
        <v>80.400000000000006</v>
      </c>
      <c r="K56">
        <v>38.4</v>
      </c>
      <c r="L56">
        <v>42</v>
      </c>
    </row>
    <row r="57" spans="2:14" x14ac:dyDescent="0.3">
      <c r="B57" t="s">
        <v>95</v>
      </c>
      <c r="C57" t="s">
        <v>19</v>
      </c>
      <c r="D57">
        <v>909881</v>
      </c>
      <c r="E57" s="1">
        <v>2015</v>
      </c>
      <c r="F57" s="1">
        <v>30</v>
      </c>
      <c r="G57" s="1">
        <v>3.35</v>
      </c>
      <c r="H57" s="1">
        <v>1.6</v>
      </c>
      <c r="J57">
        <v>100.5</v>
      </c>
      <c r="K57">
        <v>48</v>
      </c>
      <c r="L57">
        <v>52.5</v>
      </c>
      <c r="N57" t="s">
        <v>251</v>
      </c>
    </row>
    <row r="58" spans="2:14" x14ac:dyDescent="0.3">
      <c r="B58" t="s">
        <v>216</v>
      </c>
      <c r="C58" t="s">
        <v>19</v>
      </c>
      <c r="D58">
        <v>909881</v>
      </c>
      <c r="E58" s="3">
        <v>2018</v>
      </c>
      <c r="F58" s="3">
        <v>6</v>
      </c>
      <c r="G58" s="3">
        <v>2.58</v>
      </c>
      <c r="H58" s="3">
        <v>1.94</v>
      </c>
      <c r="J58">
        <v>15.48</v>
      </c>
      <c r="K58">
        <v>11.64</v>
      </c>
      <c r="L58">
        <v>3.84</v>
      </c>
      <c r="N58" t="s">
        <v>252</v>
      </c>
    </row>
    <row r="194" spans="2:14" x14ac:dyDescent="0.3">
      <c r="B194" t="s">
        <v>47</v>
      </c>
      <c r="C194" t="s">
        <v>8</v>
      </c>
      <c r="D194">
        <v>909881</v>
      </c>
      <c r="E194">
        <v>2014</v>
      </c>
      <c r="F194">
        <v>6</v>
      </c>
      <c r="G194">
        <v>4.1500000000000004</v>
      </c>
      <c r="H194">
        <v>1.66</v>
      </c>
      <c r="J194">
        <v>24.9</v>
      </c>
      <c r="K194">
        <v>9.9600000000000009</v>
      </c>
      <c r="L194">
        <v>14.94</v>
      </c>
    </row>
    <row r="195" spans="2:14" x14ac:dyDescent="0.3">
      <c r="B195" t="s">
        <v>76</v>
      </c>
      <c r="C195" t="s">
        <v>8</v>
      </c>
      <c r="D195">
        <v>909881</v>
      </c>
      <c r="E195" s="1">
        <v>2015</v>
      </c>
      <c r="F195" s="1">
        <v>9</v>
      </c>
      <c r="G195" s="1">
        <v>3.79</v>
      </c>
      <c r="H195" s="1">
        <v>1.6</v>
      </c>
      <c r="J195">
        <v>34.11</v>
      </c>
      <c r="K195">
        <v>14.4</v>
      </c>
      <c r="L195">
        <v>19.71</v>
      </c>
    </row>
    <row r="196" spans="2:14" x14ac:dyDescent="0.3">
      <c r="B196" t="s">
        <v>77</v>
      </c>
      <c r="C196" t="s">
        <v>8</v>
      </c>
      <c r="D196">
        <v>909881</v>
      </c>
      <c r="E196" s="1">
        <v>2015</v>
      </c>
      <c r="F196" s="1">
        <v>12</v>
      </c>
      <c r="G196" s="1">
        <v>3.35</v>
      </c>
      <c r="H196" s="1">
        <v>1.6</v>
      </c>
      <c r="J196">
        <v>40.200000000000003</v>
      </c>
      <c r="K196">
        <v>19.2</v>
      </c>
      <c r="L196">
        <v>21</v>
      </c>
    </row>
    <row r="197" spans="2:14" x14ac:dyDescent="0.3">
      <c r="B197" t="s">
        <v>114</v>
      </c>
      <c r="C197" t="s">
        <v>8</v>
      </c>
      <c r="D197">
        <v>909881</v>
      </c>
      <c r="E197">
        <v>2016</v>
      </c>
      <c r="F197">
        <v>36</v>
      </c>
      <c r="G197">
        <v>2.58</v>
      </c>
      <c r="H197">
        <v>1.76</v>
      </c>
      <c r="J197">
        <v>92.88</v>
      </c>
      <c r="K197">
        <v>63.36</v>
      </c>
      <c r="L197">
        <v>29.52</v>
      </c>
    </row>
    <row r="198" spans="2:14" x14ac:dyDescent="0.3">
      <c r="B198" t="s">
        <v>167</v>
      </c>
      <c r="C198" t="s">
        <v>16</v>
      </c>
      <c r="D198">
        <v>909881</v>
      </c>
      <c r="E198" s="1">
        <v>2017</v>
      </c>
      <c r="F198" s="1">
        <v>6</v>
      </c>
      <c r="G198" s="1">
        <v>3.75</v>
      </c>
      <c r="H198" s="1">
        <v>1.82</v>
      </c>
      <c r="J198">
        <v>22.5</v>
      </c>
      <c r="K198">
        <v>10.92</v>
      </c>
      <c r="L198">
        <v>11.58</v>
      </c>
    </row>
    <row r="199" spans="2:14" x14ac:dyDescent="0.3">
      <c r="B199" t="s">
        <v>131</v>
      </c>
      <c r="C199" t="s">
        <v>16</v>
      </c>
      <c r="D199">
        <v>909881</v>
      </c>
      <c r="E199">
        <v>2016</v>
      </c>
      <c r="F199">
        <v>6</v>
      </c>
      <c r="G199">
        <v>3.27</v>
      </c>
      <c r="H199">
        <v>1.76</v>
      </c>
      <c r="J199">
        <v>19.62</v>
      </c>
      <c r="K199">
        <v>10.56</v>
      </c>
      <c r="L199">
        <v>9.06</v>
      </c>
    </row>
    <row r="200" spans="2:14" x14ac:dyDescent="0.3">
      <c r="B200" t="s">
        <v>209</v>
      </c>
      <c r="C200" t="s">
        <v>16</v>
      </c>
      <c r="D200">
        <v>909881</v>
      </c>
      <c r="E200" s="3">
        <v>2018</v>
      </c>
      <c r="F200" s="3">
        <v>24</v>
      </c>
      <c r="G200" s="3">
        <v>4.17</v>
      </c>
      <c r="H200" s="3">
        <v>1.94</v>
      </c>
      <c r="J200">
        <v>100.08</v>
      </c>
      <c r="K200">
        <v>46.56</v>
      </c>
      <c r="L200">
        <v>53.52</v>
      </c>
    </row>
    <row r="201" spans="2:14" x14ac:dyDescent="0.3">
      <c r="B201" t="s">
        <v>132</v>
      </c>
      <c r="C201" t="s">
        <v>16</v>
      </c>
      <c r="D201">
        <v>909881</v>
      </c>
      <c r="E201">
        <v>2016</v>
      </c>
      <c r="F201">
        <v>24</v>
      </c>
      <c r="G201">
        <v>2.54</v>
      </c>
      <c r="H201">
        <v>1.76</v>
      </c>
      <c r="J201">
        <v>60.96</v>
      </c>
      <c r="K201">
        <v>42.24</v>
      </c>
      <c r="L201">
        <v>18.72</v>
      </c>
    </row>
    <row r="202" spans="2:14" x14ac:dyDescent="0.3">
      <c r="B202" t="s">
        <v>92</v>
      </c>
      <c r="C202" t="s">
        <v>16</v>
      </c>
      <c r="D202">
        <v>909881</v>
      </c>
      <c r="E202" s="1">
        <v>2015</v>
      </c>
      <c r="F202" s="1">
        <v>21</v>
      </c>
      <c r="G202" s="1">
        <v>2.72</v>
      </c>
      <c r="H202" s="1">
        <v>1.6</v>
      </c>
      <c r="J202">
        <v>57.12</v>
      </c>
      <c r="K202">
        <v>33.6</v>
      </c>
      <c r="L202">
        <v>23.52</v>
      </c>
    </row>
    <row r="203" spans="2:14" x14ac:dyDescent="0.3">
      <c r="B203" t="s">
        <v>215</v>
      </c>
      <c r="C203" t="s">
        <v>21</v>
      </c>
      <c r="D203">
        <v>909881</v>
      </c>
      <c r="E203" s="3">
        <v>2018</v>
      </c>
      <c r="F203" s="3">
        <v>15</v>
      </c>
      <c r="G203" s="3">
        <v>4.33</v>
      </c>
      <c r="H203" s="3">
        <v>1.94</v>
      </c>
      <c r="J203">
        <v>64.95</v>
      </c>
      <c r="K203">
        <v>29.1</v>
      </c>
      <c r="L203">
        <v>35.85</v>
      </c>
    </row>
    <row r="204" spans="2:14" x14ac:dyDescent="0.3">
      <c r="B204" t="s">
        <v>69</v>
      </c>
      <c r="C204" t="s">
        <v>19</v>
      </c>
      <c r="D204">
        <v>909881</v>
      </c>
      <c r="E204">
        <v>2014</v>
      </c>
      <c r="F204">
        <v>24</v>
      </c>
      <c r="G204">
        <v>3.35</v>
      </c>
      <c r="H204">
        <v>1.6</v>
      </c>
      <c r="J204">
        <v>80.400000000000006</v>
      </c>
      <c r="K204">
        <v>38.4</v>
      </c>
      <c r="L204">
        <v>42</v>
      </c>
    </row>
    <row r="205" spans="2:14" x14ac:dyDescent="0.3">
      <c r="B205" t="s">
        <v>95</v>
      </c>
      <c r="C205" t="s">
        <v>19</v>
      </c>
      <c r="D205">
        <v>909881</v>
      </c>
      <c r="E205" s="1">
        <v>2015</v>
      </c>
      <c r="F205" s="1">
        <v>30</v>
      </c>
      <c r="G205" s="1">
        <v>3.35</v>
      </c>
      <c r="H205" s="1">
        <v>1.6</v>
      </c>
      <c r="J205">
        <v>100.5</v>
      </c>
      <c r="K205">
        <v>48</v>
      </c>
      <c r="L205">
        <v>52.5</v>
      </c>
      <c r="N205" t="s">
        <v>251</v>
      </c>
    </row>
    <row r="206" spans="2:14" x14ac:dyDescent="0.3">
      <c r="B206" t="s">
        <v>216</v>
      </c>
      <c r="C206" t="s">
        <v>19</v>
      </c>
      <c r="D206">
        <v>909881</v>
      </c>
      <c r="E206" s="3">
        <v>2018</v>
      </c>
      <c r="F206" s="3">
        <v>6</v>
      </c>
      <c r="G206" s="3">
        <v>2.58</v>
      </c>
      <c r="H206" s="3">
        <v>1.94</v>
      </c>
      <c r="J206">
        <v>15.48</v>
      </c>
      <c r="K206">
        <v>11.64</v>
      </c>
      <c r="L206">
        <v>3.84</v>
      </c>
      <c r="N206" t="s">
        <v>252</v>
      </c>
    </row>
    <row r="208" spans="2:14" x14ac:dyDescent="0.3">
      <c r="B208" t="s">
        <v>108</v>
      </c>
      <c r="C208" t="s">
        <v>7</v>
      </c>
      <c r="D208">
        <v>778102</v>
      </c>
      <c r="E208">
        <v>2016</v>
      </c>
      <c r="F208">
        <v>24</v>
      </c>
      <c r="G208">
        <v>3.93</v>
      </c>
      <c r="H208">
        <v>1.76</v>
      </c>
      <c r="J208">
        <v>94.32</v>
      </c>
      <c r="K208">
        <v>42.24</v>
      </c>
      <c r="L208">
        <v>52.08</v>
      </c>
    </row>
    <row r="209" spans="2:12" x14ac:dyDescent="0.3">
      <c r="B209" t="s">
        <v>146</v>
      </c>
      <c r="C209" t="s">
        <v>4</v>
      </c>
      <c r="D209">
        <v>778102</v>
      </c>
      <c r="E209">
        <v>2017</v>
      </c>
      <c r="F209">
        <v>15</v>
      </c>
      <c r="G209">
        <v>4.0199999999999996</v>
      </c>
      <c r="H209">
        <v>1.76</v>
      </c>
      <c r="J209">
        <v>60.3</v>
      </c>
      <c r="K209">
        <v>26.4</v>
      </c>
      <c r="L209">
        <v>33.9</v>
      </c>
    </row>
    <row r="210" spans="2:12" x14ac:dyDescent="0.3">
      <c r="B210" t="s">
        <v>44</v>
      </c>
      <c r="C210" t="s">
        <v>4</v>
      </c>
      <c r="D210">
        <v>778102</v>
      </c>
      <c r="E210">
        <v>2014</v>
      </c>
      <c r="F210">
        <v>6</v>
      </c>
      <c r="G210">
        <v>2.2999999999999998</v>
      </c>
      <c r="H210">
        <v>1.94</v>
      </c>
      <c r="J210">
        <v>13.8</v>
      </c>
      <c r="K210">
        <v>11.64</v>
      </c>
      <c r="L210">
        <v>2.16</v>
      </c>
    </row>
    <row r="211" spans="2:12" x14ac:dyDescent="0.3">
      <c r="B211" t="s">
        <v>191</v>
      </c>
      <c r="C211" t="s">
        <v>4</v>
      </c>
      <c r="D211">
        <v>778102</v>
      </c>
      <c r="E211">
        <v>2018</v>
      </c>
      <c r="F211">
        <v>18</v>
      </c>
      <c r="G211">
        <v>3.78</v>
      </c>
      <c r="H211">
        <v>1.94</v>
      </c>
      <c r="J211">
        <v>68.040000000000006</v>
      </c>
      <c r="K211">
        <v>34.92</v>
      </c>
      <c r="L211">
        <v>33.119999999999997</v>
      </c>
    </row>
    <row r="212" spans="2:12" x14ac:dyDescent="0.3">
      <c r="B212" t="s">
        <v>195</v>
      </c>
      <c r="C212" t="s">
        <v>8</v>
      </c>
      <c r="D212">
        <v>778102</v>
      </c>
      <c r="E212">
        <v>2018</v>
      </c>
      <c r="F212">
        <v>12</v>
      </c>
      <c r="G212">
        <v>3.89</v>
      </c>
      <c r="H212">
        <v>1.94</v>
      </c>
      <c r="J212">
        <v>46.68</v>
      </c>
      <c r="K212">
        <v>23.28</v>
      </c>
      <c r="L212">
        <v>23.4</v>
      </c>
    </row>
    <row r="213" spans="2:12" x14ac:dyDescent="0.3">
      <c r="B213" t="s">
        <v>113</v>
      </c>
      <c r="C213" t="s">
        <v>9</v>
      </c>
      <c r="D213">
        <v>778102</v>
      </c>
      <c r="E213">
        <v>2016</v>
      </c>
      <c r="F213">
        <v>12</v>
      </c>
      <c r="G213">
        <v>3.95</v>
      </c>
      <c r="H213">
        <v>1.76</v>
      </c>
      <c r="J213">
        <v>47.4</v>
      </c>
      <c r="K213">
        <v>21.12</v>
      </c>
      <c r="L213">
        <v>26.28</v>
      </c>
    </row>
    <row r="214" spans="2:12" x14ac:dyDescent="0.3">
      <c r="B214" t="s">
        <v>45</v>
      </c>
      <c r="C214" t="s">
        <v>8</v>
      </c>
      <c r="D214">
        <v>778102</v>
      </c>
      <c r="E214">
        <v>2014</v>
      </c>
      <c r="F214">
        <v>21</v>
      </c>
      <c r="G214">
        <v>2.46</v>
      </c>
      <c r="H214">
        <v>1.94</v>
      </c>
      <c r="J214">
        <v>51.66</v>
      </c>
      <c r="K214">
        <v>40.74</v>
      </c>
      <c r="L214">
        <v>10.92</v>
      </c>
    </row>
    <row r="215" spans="2:12" x14ac:dyDescent="0.3">
      <c r="B215" t="s">
        <v>46</v>
      </c>
      <c r="C215" t="s">
        <v>8</v>
      </c>
      <c r="D215">
        <v>778102</v>
      </c>
      <c r="E215">
        <v>2014</v>
      </c>
      <c r="F215">
        <v>15</v>
      </c>
      <c r="G215">
        <v>2.67</v>
      </c>
      <c r="H215">
        <v>1.6</v>
      </c>
      <c r="J215">
        <v>40.049999999999997</v>
      </c>
      <c r="K215">
        <v>24</v>
      </c>
      <c r="L215">
        <v>16.05</v>
      </c>
    </row>
    <row r="216" spans="2:12" x14ac:dyDescent="0.3">
      <c r="B216" t="s">
        <v>150</v>
      </c>
      <c r="C216" t="s">
        <v>8</v>
      </c>
      <c r="D216">
        <v>778102</v>
      </c>
      <c r="E216">
        <v>2017</v>
      </c>
      <c r="F216">
        <v>24</v>
      </c>
      <c r="G216">
        <v>4.17</v>
      </c>
      <c r="H216">
        <v>1.68</v>
      </c>
      <c r="J216">
        <v>100.08</v>
      </c>
      <c r="K216">
        <v>40.32</v>
      </c>
      <c r="L216">
        <v>59.76</v>
      </c>
    </row>
    <row r="217" spans="2:12" x14ac:dyDescent="0.3">
      <c r="B217" t="s">
        <v>48</v>
      </c>
      <c r="C217" t="s">
        <v>10</v>
      </c>
      <c r="D217">
        <v>778102</v>
      </c>
      <c r="E217">
        <v>2014</v>
      </c>
      <c r="F217">
        <v>12</v>
      </c>
      <c r="G217">
        <v>3.27</v>
      </c>
      <c r="H217">
        <v>1.6</v>
      </c>
      <c r="J217">
        <v>39.24</v>
      </c>
      <c r="K217">
        <v>19.2</v>
      </c>
      <c r="L217">
        <v>20.04</v>
      </c>
    </row>
    <row r="218" spans="2:12" x14ac:dyDescent="0.3">
      <c r="B218" t="s">
        <v>115</v>
      </c>
      <c r="C218" t="s">
        <v>10</v>
      </c>
      <c r="D218">
        <v>778102</v>
      </c>
      <c r="E218">
        <v>2016</v>
      </c>
      <c r="F218">
        <v>9</v>
      </c>
      <c r="G218">
        <v>3.97</v>
      </c>
      <c r="H218">
        <v>1.76</v>
      </c>
      <c r="J218">
        <v>35.729999999999997</v>
      </c>
      <c r="K218">
        <v>15.84</v>
      </c>
      <c r="L218">
        <v>19.89</v>
      </c>
    </row>
    <row r="219" spans="2:12" x14ac:dyDescent="0.3">
      <c r="B219" t="s">
        <v>196</v>
      </c>
      <c r="C219" t="s">
        <v>10</v>
      </c>
      <c r="D219">
        <v>778102</v>
      </c>
      <c r="E219">
        <v>2018</v>
      </c>
      <c r="F219">
        <v>42</v>
      </c>
      <c r="G219">
        <v>4.1500000000000004</v>
      </c>
      <c r="H219">
        <v>1.94</v>
      </c>
      <c r="J219">
        <v>174.3</v>
      </c>
      <c r="K219">
        <v>81.48</v>
      </c>
      <c r="L219">
        <v>92.82</v>
      </c>
    </row>
    <row r="220" spans="2:12" x14ac:dyDescent="0.3">
      <c r="B220" t="s">
        <v>197</v>
      </c>
      <c r="C220" t="s">
        <v>10</v>
      </c>
      <c r="D220">
        <v>778102</v>
      </c>
      <c r="E220">
        <v>2018</v>
      </c>
      <c r="F220">
        <v>21</v>
      </c>
      <c r="G220">
        <v>3.93</v>
      </c>
      <c r="H220">
        <v>1.94</v>
      </c>
      <c r="J220">
        <v>82.53</v>
      </c>
      <c r="K220">
        <v>40.74</v>
      </c>
      <c r="L220">
        <v>41.79</v>
      </c>
    </row>
    <row r="221" spans="2:12" x14ac:dyDescent="0.3">
      <c r="B221" t="s">
        <v>116</v>
      </c>
      <c r="C221" t="s">
        <v>10</v>
      </c>
      <c r="D221">
        <v>778102</v>
      </c>
      <c r="E221">
        <v>2016</v>
      </c>
      <c r="F221">
        <v>24</v>
      </c>
      <c r="G221">
        <v>4.1900000000000004</v>
      </c>
      <c r="H221">
        <v>1.76</v>
      </c>
      <c r="J221">
        <v>100.56</v>
      </c>
      <c r="K221">
        <v>42.24</v>
      </c>
      <c r="L221">
        <v>58.32</v>
      </c>
    </row>
    <row r="222" spans="2:12" x14ac:dyDescent="0.3">
      <c r="B222" t="s">
        <v>49</v>
      </c>
      <c r="C222" t="s">
        <v>10</v>
      </c>
      <c r="D222">
        <v>778102</v>
      </c>
      <c r="E222">
        <v>2014</v>
      </c>
      <c r="F222">
        <v>27</v>
      </c>
      <c r="G222">
        <v>3.23</v>
      </c>
      <c r="H222">
        <v>1.6</v>
      </c>
      <c r="J222">
        <v>87.21</v>
      </c>
      <c r="K222">
        <v>43.2</v>
      </c>
      <c r="L222">
        <v>44.01</v>
      </c>
    </row>
    <row r="223" spans="2:12" x14ac:dyDescent="0.3">
      <c r="B223" t="s">
        <v>152</v>
      </c>
      <c r="C223" t="s">
        <v>10</v>
      </c>
      <c r="D223">
        <v>778102</v>
      </c>
      <c r="E223">
        <v>2017</v>
      </c>
      <c r="F223">
        <v>9</v>
      </c>
      <c r="G223">
        <v>4.4000000000000004</v>
      </c>
      <c r="H223">
        <v>1.76</v>
      </c>
      <c r="J223">
        <v>39.6</v>
      </c>
      <c r="K223">
        <v>15.84</v>
      </c>
      <c r="L223">
        <v>23.76</v>
      </c>
    </row>
    <row r="224" spans="2:12" x14ac:dyDescent="0.3">
      <c r="B224" t="s">
        <v>50</v>
      </c>
      <c r="C224" t="s">
        <v>10</v>
      </c>
      <c r="D224">
        <v>778102</v>
      </c>
      <c r="E224">
        <v>2014</v>
      </c>
      <c r="F224">
        <v>12</v>
      </c>
      <c r="G224">
        <v>2.63</v>
      </c>
      <c r="H224">
        <v>1.88</v>
      </c>
      <c r="J224">
        <v>31.56</v>
      </c>
      <c r="K224">
        <v>22.56</v>
      </c>
      <c r="L224">
        <v>9</v>
      </c>
    </row>
    <row r="225" spans="2:12" x14ac:dyDescent="0.3">
      <c r="B225" t="s">
        <v>51</v>
      </c>
      <c r="C225" t="s">
        <v>10</v>
      </c>
      <c r="D225">
        <v>778102</v>
      </c>
      <c r="E225">
        <v>2014</v>
      </c>
      <c r="F225">
        <v>6</v>
      </c>
      <c r="G225">
        <v>2.88</v>
      </c>
      <c r="H225">
        <v>1.66</v>
      </c>
      <c r="J225">
        <v>17.28</v>
      </c>
      <c r="K225">
        <v>9.9600000000000009</v>
      </c>
      <c r="L225">
        <v>7.32</v>
      </c>
    </row>
    <row r="226" spans="2:12" x14ac:dyDescent="0.3">
      <c r="B226" t="s">
        <v>153</v>
      </c>
      <c r="C226" t="s">
        <v>10</v>
      </c>
      <c r="D226">
        <v>778102</v>
      </c>
      <c r="E226">
        <v>2017</v>
      </c>
      <c r="F226">
        <v>24</v>
      </c>
      <c r="G226">
        <v>4.1900000000000004</v>
      </c>
      <c r="H226">
        <v>1.76</v>
      </c>
      <c r="J226">
        <v>100.56</v>
      </c>
      <c r="K226">
        <v>42.24</v>
      </c>
      <c r="L226">
        <v>58.32</v>
      </c>
    </row>
    <row r="227" spans="2:12" x14ac:dyDescent="0.3">
      <c r="B227" t="s">
        <v>154</v>
      </c>
      <c r="C227" t="s">
        <v>11</v>
      </c>
      <c r="D227">
        <v>778102</v>
      </c>
      <c r="E227">
        <v>2017</v>
      </c>
      <c r="F227">
        <v>15</v>
      </c>
      <c r="G227">
        <v>4.3499999999999996</v>
      </c>
      <c r="H227">
        <v>1.62</v>
      </c>
      <c r="J227">
        <v>65.25</v>
      </c>
      <c r="K227">
        <v>24.3</v>
      </c>
      <c r="L227">
        <v>40.950000000000003</v>
      </c>
    </row>
    <row r="228" spans="2:12" x14ac:dyDescent="0.3">
      <c r="B228" t="s">
        <v>52</v>
      </c>
      <c r="C228" t="s">
        <v>11</v>
      </c>
      <c r="D228">
        <v>778102</v>
      </c>
      <c r="E228">
        <v>2014</v>
      </c>
      <c r="F228">
        <v>15</v>
      </c>
      <c r="G228">
        <v>3.13</v>
      </c>
      <c r="H228">
        <v>1.8</v>
      </c>
      <c r="J228">
        <v>46.95</v>
      </c>
      <c r="K228">
        <v>27</v>
      </c>
      <c r="L228">
        <v>19.95</v>
      </c>
    </row>
    <row r="229" spans="2:12" x14ac:dyDescent="0.3">
      <c r="B229" t="s">
        <v>198</v>
      </c>
      <c r="C229" t="s">
        <v>11</v>
      </c>
      <c r="D229">
        <v>778102</v>
      </c>
      <c r="E229">
        <v>2018</v>
      </c>
      <c r="F229">
        <v>15</v>
      </c>
      <c r="G229">
        <v>4.09</v>
      </c>
      <c r="H229">
        <v>1.94</v>
      </c>
      <c r="J229">
        <v>61.35</v>
      </c>
      <c r="K229">
        <v>29.1</v>
      </c>
      <c r="L229">
        <v>32.25</v>
      </c>
    </row>
    <row r="230" spans="2:12" x14ac:dyDescent="0.3">
      <c r="B230" t="s">
        <v>118</v>
      </c>
      <c r="C230" t="s">
        <v>11</v>
      </c>
      <c r="D230">
        <v>778102</v>
      </c>
      <c r="E230">
        <v>2016</v>
      </c>
      <c r="F230">
        <v>9</v>
      </c>
      <c r="G230">
        <v>4.04</v>
      </c>
      <c r="H230">
        <v>1.76</v>
      </c>
      <c r="J230">
        <v>36.36</v>
      </c>
      <c r="K230">
        <v>15.84</v>
      </c>
      <c r="L230">
        <v>20.52</v>
      </c>
    </row>
    <row r="231" spans="2:12" x14ac:dyDescent="0.3">
      <c r="B231" t="s">
        <v>53</v>
      </c>
      <c r="C231" t="s">
        <v>11</v>
      </c>
      <c r="D231">
        <v>778102</v>
      </c>
      <c r="E231">
        <v>2014</v>
      </c>
      <c r="F231">
        <v>27</v>
      </c>
      <c r="G231">
        <v>3.69</v>
      </c>
      <c r="H231">
        <v>1.7</v>
      </c>
      <c r="J231">
        <v>99.63</v>
      </c>
      <c r="K231">
        <v>45.9</v>
      </c>
      <c r="L231">
        <v>53.73</v>
      </c>
    </row>
    <row r="232" spans="2:12" x14ac:dyDescent="0.3">
      <c r="B232" t="s">
        <v>120</v>
      </c>
      <c r="C232" t="s">
        <v>12</v>
      </c>
      <c r="D232">
        <v>778102</v>
      </c>
      <c r="E232">
        <v>2016</v>
      </c>
      <c r="F232">
        <v>18</v>
      </c>
      <c r="G232">
        <v>3.78</v>
      </c>
      <c r="H232">
        <v>1.76</v>
      </c>
      <c r="J232">
        <v>68.040000000000006</v>
      </c>
      <c r="K232">
        <v>31.68</v>
      </c>
      <c r="L232">
        <v>36.36</v>
      </c>
    </row>
    <row r="233" spans="2:12" x14ac:dyDescent="0.3">
      <c r="B233" t="s">
        <v>155</v>
      </c>
      <c r="C233" t="s">
        <v>12</v>
      </c>
      <c r="D233">
        <v>778102</v>
      </c>
      <c r="E233">
        <v>2017</v>
      </c>
      <c r="F233">
        <v>30</v>
      </c>
      <c r="G233">
        <v>4.01</v>
      </c>
      <c r="H233">
        <v>1.86</v>
      </c>
      <c r="J233">
        <v>120.3</v>
      </c>
      <c r="K233">
        <v>55.8</v>
      </c>
      <c r="L233">
        <v>64.5</v>
      </c>
    </row>
    <row r="234" spans="2:12" x14ac:dyDescent="0.3">
      <c r="B234" t="s">
        <v>200</v>
      </c>
      <c r="C234" t="s">
        <v>12</v>
      </c>
      <c r="D234">
        <v>778102</v>
      </c>
      <c r="E234">
        <v>2018</v>
      </c>
      <c r="F234">
        <v>27</v>
      </c>
      <c r="G234">
        <v>3.7</v>
      </c>
      <c r="H234">
        <v>1.94</v>
      </c>
      <c r="J234">
        <v>99.9</v>
      </c>
      <c r="K234">
        <v>52.38</v>
      </c>
      <c r="L234">
        <v>47.52</v>
      </c>
    </row>
    <row r="235" spans="2:12" x14ac:dyDescent="0.3">
      <c r="B235" t="s">
        <v>55</v>
      </c>
      <c r="C235" t="s">
        <v>12</v>
      </c>
      <c r="D235">
        <v>778102</v>
      </c>
      <c r="E235">
        <v>2014</v>
      </c>
      <c r="F235">
        <v>12</v>
      </c>
      <c r="G235">
        <v>2.13</v>
      </c>
      <c r="H235">
        <v>2</v>
      </c>
      <c r="J235">
        <v>25.56</v>
      </c>
      <c r="K235">
        <v>24</v>
      </c>
      <c r="L235">
        <v>1.56</v>
      </c>
    </row>
    <row r="236" spans="2:12" x14ac:dyDescent="0.3">
      <c r="B236" t="s">
        <v>202</v>
      </c>
      <c r="C236" t="s">
        <v>13</v>
      </c>
      <c r="D236">
        <v>778102</v>
      </c>
      <c r="E236">
        <v>2018</v>
      </c>
      <c r="F236">
        <v>27</v>
      </c>
      <c r="G236">
        <v>4.03</v>
      </c>
      <c r="H236">
        <v>1.94</v>
      </c>
      <c r="J236">
        <v>108.81</v>
      </c>
      <c r="K236">
        <v>52.38</v>
      </c>
      <c r="L236">
        <v>56.43</v>
      </c>
    </row>
    <row r="237" spans="2:12" x14ac:dyDescent="0.3">
      <c r="B237" t="s">
        <v>56</v>
      </c>
      <c r="C237" t="s">
        <v>13</v>
      </c>
      <c r="D237">
        <v>778102</v>
      </c>
      <c r="E237">
        <v>2014</v>
      </c>
      <c r="F237">
        <v>6</v>
      </c>
      <c r="G237">
        <v>2.9</v>
      </c>
      <c r="H237">
        <v>1.86</v>
      </c>
      <c r="J237">
        <v>17.399999999999999</v>
      </c>
      <c r="K237">
        <v>11.16</v>
      </c>
      <c r="L237">
        <v>6.24</v>
      </c>
    </row>
    <row r="238" spans="2:12" x14ac:dyDescent="0.3">
      <c r="B238" t="s">
        <v>124</v>
      </c>
      <c r="C238" t="s">
        <v>14</v>
      </c>
      <c r="D238">
        <v>778102</v>
      </c>
      <c r="E238">
        <v>2016</v>
      </c>
      <c r="F238">
        <v>9</v>
      </c>
      <c r="G238">
        <v>4.04</v>
      </c>
      <c r="H238">
        <v>1.76</v>
      </c>
      <c r="J238">
        <v>36.36</v>
      </c>
      <c r="K238">
        <v>15.84</v>
      </c>
      <c r="L238">
        <v>20.52</v>
      </c>
    </row>
    <row r="239" spans="2:12" x14ac:dyDescent="0.3">
      <c r="B239" t="s">
        <v>157</v>
      </c>
      <c r="C239" t="s">
        <v>13</v>
      </c>
      <c r="D239">
        <v>778102</v>
      </c>
      <c r="E239">
        <v>2017</v>
      </c>
      <c r="F239">
        <v>15</v>
      </c>
      <c r="G239">
        <v>4.3499999999999996</v>
      </c>
      <c r="H239">
        <v>1.76</v>
      </c>
      <c r="J239">
        <v>65.25</v>
      </c>
      <c r="K239">
        <v>26.4</v>
      </c>
      <c r="L239">
        <v>38.85</v>
      </c>
    </row>
    <row r="240" spans="2:12" x14ac:dyDescent="0.3">
      <c r="B240" t="s">
        <v>57</v>
      </c>
      <c r="C240" t="s">
        <v>13</v>
      </c>
      <c r="D240">
        <v>778102</v>
      </c>
      <c r="E240">
        <v>2014</v>
      </c>
      <c r="F240">
        <v>9</v>
      </c>
      <c r="G240">
        <v>2.44</v>
      </c>
      <c r="H240">
        <v>1.9</v>
      </c>
      <c r="J240">
        <v>21.96</v>
      </c>
      <c r="K240">
        <v>17.100000000000001</v>
      </c>
      <c r="L240">
        <v>4.8600000000000003</v>
      </c>
    </row>
    <row r="241" spans="2:12" x14ac:dyDescent="0.3">
      <c r="B241" t="s">
        <v>160</v>
      </c>
      <c r="C241" t="s">
        <v>15</v>
      </c>
      <c r="D241">
        <v>778102</v>
      </c>
      <c r="E241">
        <v>2017</v>
      </c>
      <c r="F241">
        <v>15</v>
      </c>
      <c r="G241">
        <v>4.0199999999999996</v>
      </c>
      <c r="H241">
        <v>1.82</v>
      </c>
      <c r="J241">
        <v>60.3</v>
      </c>
      <c r="K241">
        <v>27.3</v>
      </c>
      <c r="L241">
        <v>33</v>
      </c>
    </row>
    <row r="242" spans="2:12" x14ac:dyDescent="0.3">
      <c r="B242" t="s">
        <v>60</v>
      </c>
      <c r="C242" t="s">
        <v>15</v>
      </c>
      <c r="D242">
        <v>778102</v>
      </c>
      <c r="E242">
        <v>2014</v>
      </c>
      <c r="F242">
        <v>27</v>
      </c>
      <c r="G242">
        <v>2.54</v>
      </c>
      <c r="H242">
        <v>1.84</v>
      </c>
      <c r="J242">
        <v>68.58</v>
      </c>
      <c r="K242">
        <v>49.68</v>
      </c>
      <c r="L242">
        <v>18.899999999999999</v>
      </c>
    </row>
    <row r="243" spans="2:12" x14ac:dyDescent="0.3">
      <c r="B243" t="s">
        <v>128</v>
      </c>
      <c r="C243" t="s">
        <v>15</v>
      </c>
      <c r="D243">
        <v>778102</v>
      </c>
      <c r="E243">
        <v>2016</v>
      </c>
      <c r="F243">
        <v>21</v>
      </c>
      <c r="G243">
        <v>3.93</v>
      </c>
      <c r="H243">
        <v>1.76</v>
      </c>
      <c r="J243">
        <v>82.53</v>
      </c>
      <c r="K243">
        <v>36.96</v>
      </c>
      <c r="L243">
        <v>45.57</v>
      </c>
    </row>
    <row r="244" spans="2:12" x14ac:dyDescent="0.3">
      <c r="B244" t="s">
        <v>204</v>
      </c>
      <c r="C244" t="s">
        <v>15</v>
      </c>
      <c r="D244">
        <v>778102</v>
      </c>
      <c r="E244">
        <v>2018</v>
      </c>
      <c r="F244">
        <v>9</v>
      </c>
      <c r="G244">
        <v>3.79</v>
      </c>
      <c r="H244">
        <v>1.94</v>
      </c>
      <c r="J244">
        <v>34.11</v>
      </c>
      <c r="K244">
        <v>17.46</v>
      </c>
      <c r="L244">
        <v>16.649999999999999</v>
      </c>
    </row>
    <row r="245" spans="2:12" x14ac:dyDescent="0.3">
      <c r="B245" t="s">
        <v>165</v>
      </c>
      <c r="C245" t="s">
        <v>16</v>
      </c>
      <c r="D245">
        <v>778102</v>
      </c>
      <c r="E245">
        <v>2017</v>
      </c>
      <c r="F245">
        <v>24</v>
      </c>
      <c r="G245">
        <v>4.0199999999999996</v>
      </c>
      <c r="H245">
        <v>1.56</v>
      </c>
      <c r="J245">
        <v>96.48</v>
      </c>
      <c r="K245">
        <v>37.44</v>
      </c>
      <c r="L245">
        <v>59.04</v>
      </c>
    </row>
    <row r="246" spans="2:12" x14ac:dyDescent="0.3">
      <c r="B246" t="s">
        <v>62</v>
      </c>
      <c r="C246" t="s">
        <v>16</v>
      </c>
      <c r="D246">
        <v>778102</v>
      </c>
      <c r="E246">
        <v>2014</v>
      </c>
      <c r="F246">
        <v>24</v>
      </c>
      <c r="G246">
        <v>2.2999999999999998</v>
      </c>
      <c r="H246">
        <v>1.94</v>
      </c>
      <c r="J246">
        <v>55.2</v>
      </c>
      <c r="K246">
        <v>46.56</v>
      </c>
      <c r="L246">
        <v>8.64</v>
      </c>
    </row>
    <row r="247" spans="2:12" x14ac:dyDescent="0.3">
      <c r="B247" t="s">
        <v>208</v>
      </c>
      <c r="C247" t="s">
        <v>16</v>
      </c>
      <c r="D247">
        <v>778102</v>
      </c>
      <c r="E247">
        <v>2018</v>
      </c>
      <c r="F247">
        <v>15</v>
      </c>
      <c r="G247">
        <v>3.73</v>
      </c>
      <c r="H247">
        <v>1.94</v>
      </c>
      <c r="J247">
        <v>55.95</v>
      </c>
      <c r="K247">
        <v>29.1</v>
      </c>
      <c r="L247">
        <v>26.85</v>
      </c>
    </row>
    <row r="248" spans="2:12" x14ac:dyDescent="0.3">
      <c r="B248" t="s">
        <v>130</v>
      </c>
      <c r="C248" t="s">
        <v>16</v>
      </c>
      <c r="D248">
        <v>778102</v>
      </c>
      <c r="E248">
        <v>2016</v>
      </c>
      <c r="F248">
        <v>24</v>
      </c>
      <c r="G248">
        <v>3.93</v>
      </c>
      <c r="H248">
        <v>1.76</v>
      </c>
      <c r="J248">
        <v>94.32</v>
      </c>
      <c r="K248">
        <v>42.24</v>
      </c>
      <c r="L248">
        <v>52.08</v>
      </c>
    </row>
    <row r="249" spans="2:12" x14ac:dyDescent="0.3">
      <c r="B249" t="s">
        <v>64</v>
      </c>
      <c r="C249" t="s">
        <v>17</v>
      </c>
      <c r="D249">
        <v>778102</v>
      </c>
      <c r="E249">
        <v>2014</v>
      </c>
      <c r="F249">
        <v>21</v>
      </c>
      <c r="G249">
        <v>3.54</v>
      </c>
      <c r="H249">
        <v>2.2200000000000002</v>
      </c>
      <c r="J249">
        <v>74.34</v>
      </c>
      <c r="K249">
        <v>46.62</v>
      </c>
      <c r="L249">
        <v>27.72</v>
      </c>
    </row>
    <row r="250" spans="2:12" x14ac:dyDescent="0.3">
      <c r="B250" t="s">
        <v>65</v>
      </c>
      <c r="C250" t="s">
        <v>17</v>
      </c>
      <c r="D250">
        <v>778102</v>
      </c>
      <c r="E250">
        <v>2014</v>
      </c>
      <c r="F250">
        <v>45</v>
      </c>
      <c r="G250">
        <v>2.88</v>
      </c>
      <c r="H250">
        <v>1.94</v>
      </c>
      <c r="J250">
        <v>129.6</v>
      </c>
      <c r="K250">
        <v>87.3</v>
      </c>
      <c r="L250">
        <v>42.3</v>
      </c>
    </row>
    <row r="251" spans="2:12" x14ac:dyDescent="0.3">
      <c r="B251" t="s">
        <v>136</v>
      </c>
      <c r="C251" t="s">
        <v>17</v>
      </c>
      <c r="D251">
        <v>778102</v>
      </c>
      <c r="E251">
        <v>2016</v>
      </c>
      <c r="F251">
        <v>27</v>
      </c>
      <c r="G251">
        <v>4.03</v>
      </c>
      <c r="H251">
        <v>1.76</v>
      </c>
      <c r="J251">
        <v>108.81</v>
      </c>
      <c r="K251">
        <v>47.52</v>
      </c>
      <c r="L251">
        <v>61.29</v>
      </c>
    </row>
    <row r="252" spans="2:12" x14ac:dyDescent="0.3">
      <c r="B252" t="s">
        <v>211</v>
      </c>
      <c r="C252" t="s">
        <v>17</v>
      </c>
      <c r="D252">
        <v>778102</v>
      </c>
      <c r="E252">
        <v>2018</v>
      </c>
      <c r="F252">
        <v>21</v>
      </c>
      <c r="G252">
        <v>3.98</v>
      </c>
      <c r="H252">
        <v>1.94</v>
      </c>
      <c r="J252">
        <v>83.58</v>
      </c>
      <c r="K252">
        <v>40.74</v>
      </c>
      <c r="L252">
        <v>42.84</v>
      </c>
    </row>
    <row r="253" spans="2:12" x14ac:dyDescent="0.3">
      <c r="B253" t="s">
        <v>171</v>
      </c>
      <c r="C253" t="s">
        <v>17</v>
      </c>
      <c r="D253">
        <v>778102</v>
      </c>
      <c r="E253">
        <v>2017</v>
      </c>
      <c r="F253">
        <v>15</v>
      </c>
      <c r="G253">
        <v>4.33</v>
      </c>
      <c r="H253">
        <v>1.66</v>
      </c>
      <c r="J253">
        <v>64.95</v>
      </c>
      <c r="K253">
        <v>24.9</v>
      </c>
      <c r="L253">
        <v>40.049999999999997</v>
      </c>
    </row>
    <row r="254" spans="2:12" x14ac:dyDescent="0.3">
      <c r="B254" t="s">
        <v>67</v>
      </c>
      <c r="C254" t="s">
        <v>19</v>
      </c>
      <c r="D254">
        <v>778102</v>
      </c>
      <c r="E254">
        <v>2014</v>
      </c>
      <c r="F254">
        <v>33</v>
      </c>
      <c r="G254">
        <v>2.68</v>
      </c>
      <c r="H254">
        <v>1.94</v>
      </c>
      <c r="J254">
        <v>88.44</v>
      </c>
      <c r="K254">
        <v>64.02</v>
      </c>
      <c r="L254">
        <v>24.42</v>
      </c>
    </row>
    <row r="255" spans="2:12" x14ac:dyDescent="0.3">
      <c r="B255" t="s">
        <v>214</v>
      </c>
      <c r="C255" t="s">
        <v>19</v>
      </c>
      <c r="D255">
        <v>778102</v>
      </c>
      <c r="E255">
        <v>2018</v>
      </c>
      <c r="F255">
        <v>30</v>
      </c>
      <c r="G255">
        <v>3.94</v>
      </c>
      <c r="H255">
        <v>1.94</v>
      </c>
      <c r="J255">
        <v>118.2</v>
      </c>
      <c r="K255">
        <v>58.2</v>
      </c>
      <c r="L255">
        <v>60</v>
      </c>
    </row>
    <row r="256" spans="2:12" x14ac:dyDescent="0.3">
      <c r="B256" t="s">
        <v>68</v>
      </c>
      <c r="C256" t="s">
        <v>18</v>
      </c>
      <c r="D256">
        <v>778102</v>
      </c>
      <c r="E256">
        <v>2014</v>
      </c>
      <c r="F256">
        <v>12</v>
      </c>
      <c r="G256">
        <v>3.49</v>
      </c>
      <c r="H256">
        <v>1.66</v>
      </c>
      <c r="J256">
        <v>41.88</v>
      </c>
      <c r="K256">
        <v>19.920000000000002</v>
      </c>
      <c r="L256">
        <v>21.96</v>
      </c>
    </row>
    <row r="257" spans="2:14" x14ac:dyDescent="0.3">
      <c r="B257" t="s">
        <v>138</v>
      </c>
      <c r="C257" t="s">
        <v>19</v>
      </c>
      <c r="D257">
        <v>778102</v>
      </c>
      <c r="E257">
        <v>2016</v>
      </c>
      <c r="F257">
        <v>24</v>
      </c>
      <c r="G257">
        <v>4.0199999999999996</v>
      </c>
      <c r="H257">
        <v>1.76</v>
      </c>
      <c r="J257">
        <v>96.48</v>
      </c>
      <c r="K257">
        <v>42.24</v>
      </c>
      <c r="L257">
        <v>54.24</v>
      </c>
    </row>
    <row r="258" spans="2:14" x14ac:dyDescent="0.3">
      <c r="B258" t="s">
        <v>177</v>
      </c>
      <c r="C258" t="s">
        <v>19</v>
      </c>
      <c r="D258">
        <v>778102</v>
      </c>
      <c r="E258">
        <v>2017</v>
      </c>
      <c r="F258">
        <v>30</v>
      </c>
      <c r="G258">
        <v>4.33</v>
      </c>
      <c r="H258">
        <v>1.72</v>
      </c>
      <c r="J258">
        <v>129.9</v>
      </c>
      <c r="K258">
        <v>51.6</v>
      </c>
      <c r="L258">
        <v>78.3</v>
      </c>
    </row>
    <row r="259" spans="2:14" x14ac:dyDescent="0.3">
      <c r="B259" t="s">
        <v>180</v>
      </c>
      <c r="C259" t="s">
        <v>22</v>
      </c>
      <c r="D259">
        <v>778102</v>
      </c>
      <c r="E259">
        <v>2017</v>
      </c>
      <c r="F259">
        <v>6</v>
      </c>
      <c r="G259">
        <v>4.3499999999999996</v>
      </c>
      <c r="H259">
        <v>1.74</v>
      </c>
      <c r="J259">
        <v>26.1</v>
      </c>
      <c r="K259">
        <v>10.44</v>
      </c>
      <c r="L259">
        <v>15.66</v>
      </c>
    </row>
    <row r="260" spans="2:14" x14ac:dyDescent="0.3">
      <c r="B260" t="s">
        <v>71</v>
      </c>
      <c r="C260" t="s">
        <v>22</v>
      </c>
      <c r="D260">
        <v>778102</v>
      </c>
      <c r="E260">
        <v>2014</v>
      </c>
      <c r="F260">
        <v>18</v>
      </c>
      <c r="G260">
        <v>3.23</v>
      </c>
      <c r="H260">
        <v>1.9</v>
      </c>
      <c r="J260">
        <v>58.14</v>
      </c>
      <c r="K260">
        <v>34.200000000000003</v>
      </c>
      <c r="L260">
        <v>23.94</v>
      </c>
    </row>
    <row r="261" spans="2:14" x14ac:dyDescent="0.3">
      <c r="B261" t="s">
        <v>72</v>
      </c>
      <c r="C261" t="s">
        <v>22</v>
      </c>
      <c r="D261">
        <v>778102</v>
      </c>
      <c r="E261">
        <v>2014</v>
      </c>
      <c r="F261">
        <v>15</v>
      </c>
      <c r="G261">
        <v>3</v>
      </c>
      <c r="H261">
        <v>1.86</v>
      </c>
      <c r="J261">
        <v>45</v>
      </c>
      <c r="K261">
        <v>27.9</v>
      </c>
      <c r="L261">
        <v>17.100000000000001</v>
      </c>
      <c r="N261" t="s">
        <v>251</v>
      </c>
    </row>
    <row r="262" spans="2:14" x14ac:dyDescent="0.3">
      <c r="B262" t="s">
        <v>218</v>
      </c>
      <c r="C262" t="s">
        <v>22</v>
      </c>
      <c r="D262">
        <v>778102</v>
      </c>
      <c r="E262">
        <v>2018</v>
      </c>
      <c r="F262">
        <v>30</v>
      </c>
      <c r="G262">
        <v>4.13</v>
      </c>
      <c r="H262">
        <v>1.94</v>
      </c>
      <c r="J262">
        <v>123.9</v>
      </c>
      <c r="K262">
        <v>58.2</v>
      </c>
      <c r="L262">
        <v>65.7</v>
      </c>
      <c r="N262" t="s">
        <v>252</v>
      </c>
    </row>
    <row r="264" spans="2:14" x14ac:dyDescent="0.3">
      <c r="B264" t="s">
        <v>141</v>
      </c>
      <c r="C264" t="s">
        <v>22</v>
      </c>
      <c r="D264">
        <v>778102</v>
      </c>
      <c r="E264">
        <v>2016</v>
      </c>
      <c r="F264">
        <v>30</v>
      </c>
      <c r="G264">
        <v>4.1500000000000004</v>
      </c>
      <c r="H264">
        <v>1.76</v>
      </c>
      <c r="J264">
        <v>124.5</v>
      </c>
      <c r="K264">
        <v>52.8</v>
      </c>
      <c r="L264">
        <v>71.7</v>
      </c>
    </row>
    <row r="265" spans="2:14" x14ac:dyDescent="0.3">
      <c r="B265" t="s">
        <v>192</v>
      </c>
      <c r="C265" t="s">
        <v>8</v>
      </c>
      <c r="D265">
        <v>667841</v>
      </c>
      <c r="E265">
        <v>2018</v>
      </c>
      <c r="F265">
        <v>12</v>
      </c>
      <c r="G265">
        <v>4.4000000000000004</v>
      </c>
      <c r="H265">
        <v>1.94</v>
      </c>
      <c r="J265">
        <v>52.8</v>
      </c>
      <c r="K265">
        <v>23.28</v>
      </c>
      <c r="L265">
        <v>29.52</v>
      </c>
    </row>
    <row r="266" spans="2:14" x14ac:dyDescent="0.3">
      <c r="B266" t="s">
        <v>193</v>
      </c>
      <c r="C266" t="s">
        <v>8</v>
      </c>
      <c r="D266">
        <v>667841</v>
      </c>
      <c r="E266">
        <v>2018</v>
      </c>
      <c r="F266">
        <v>30</v>
      </c>
      <c r="G266">
        <v>2.69</v>
      </c>
      <c r="H266">
        <v>1.94</v>
      </c>
      <c r="J266">
        <v>80.7</v>
      </c>
      <c r="K266">
        <v>58.2</v>
      </c>
      <c r="L266">
        <v>22.5</v>
      </c>
    </row>
    <row r="267" spans="2:14" x14ac:dyDescent="0.3">
      <c r="B267" t="s">
        <v>194</v>
      </c>
      <c r="C267" t="s">
        <v>8</v>
      </c>
      <c r="D267">
        <v>667841</v>
      </c>
      <c r="E267">
        <v>2018</v>
      </c>
      <c r="F267">
        <v>9</v>
      </c>
      <c r="G267">
        <v>3.69</v>
      </c>
      <c r="H267">
        <v>1.94</v>
      </c>
      <c r="J267">
        <v>33.21</v>
      </c>
      <c r="K267">
        <v>17.46</v>
      </c>
      <c r="L267">
        <v>15.75</v>
      </c>
    </row>
    <row r="268" spans="2:14" x14ac:dyDescent="0.3">
      <c r="B268" t="s">
        <v>58</v>
      </c>
      <c r="C268" t="s">
        <v>15</v>
      </c>
      <c r="D268">
        <v>667841</v>
      </c>
      <c r="E268">
        <v>2014</v>
      </c>
      <c r="F268">
        <v>18</v>
      </c>
      <c r="G268">
        <v>3.3</v>
      </c>
      <c r="H268">
        <v>1.6</v>
      </c>
      <c r="J268">
        <v>59.4</v>
      </c>
      <c r="K268">
        <v>28.8</v>
      </c>
      <c r="L268">
        <v>30.6</v>
      </c>
    </row>
    <row r="269" spans="2:14" x14ac:dyDescent="0.3">
      <c r="B269" t="s">
        <v>159</v>
      </c>
      <c r="C269" t="s">
        <v>15</v>
      </c>
      <c r="D269">
        <v>667841</v>
      </c>
      <c r="E269">
        <v>2017</v>
      </c>
      <c r="F269">
        <v>21</v>
      </c>
      <c r="G269">
        <v>4.5199999999999996</v>
      </c>
      <c r="H269">
        <v>1.86</v>
      </c>
      <c r="J269">
        <v>94.92</v>
      </c>
      <c r="K269">
        <v>39.06</v>
      </c>
      <c r="L269">
        <v>55.86</v>
      </c>
    </row>
    <row r="270" spans="2:14" x14ac:dyDescent="0.3">
      <c r="B270" t="s">
        <v>89</v>
      </c>
      <c r="C270" t="s">
        <v>15</v>
      </c>
      <c r="D270">
        <v>667841</v>
      </c>
      <c r="E270">
        <v>2015</v>
      </c>
      <c r="F270">
        <v>9</v>
      </c>
      <c r="G270">
        <v>3.7</v>
      </c>
      <c r="H270">
        <v>1.6</v>
      </c>
      <c r="J270">
        <v>33.299999999999997</v>
      </c>
      <c r="K270">
        <v>14.4</v>
      </c>
      <c r="L270">
        <v>18.899999999999999</v>
      </c>
    </row>
    <row r="271" spans="2:14" x14ac:dyDescent="0.3">
      <c r="B271" t="s">
        <v>59</v>
      </c>
      <c r="C271" t="s">
        <v>15</v>
      </c>
      <c r="D271">
        <v>667841</v>
      </c>
      <c r="E271">
        <v>2014</v>
      </c>
      <c r="F271">
        <v>18</v>
      </c>
      <c r="G271">
        <v>2.04</v>
      </c>
      <c r="H271">
        <v>1.48</v>
      </c>
      <c r="J271">
        <v>36.72</v>
      </c>
      <c r="K271">
        <v>26.64</v>
      </c>
      <c r="L271">
        <v>10.08</v>
      </c>
    </row>
    <row r="272" spans="2:14" x14ac:dyDescent="0.3">
      <c r="B272" t="s">
        <v>163</v>
      </c>
      <c r="C272" t="s">
        <v>16</v>
      </c>
      <c r="D272">
        <v>667841</v>
      </c>
      <c r="E272">
        <v>2017</v>
      </c>
      <c r="F272">
        <v>9</v>
      </c>
      <c r="G272">
        <v>4.4000000000000004</v>
      </c>
      <c r="H272">
        <v>1.86</v>
      </c>
      <c r="J272">
        <v>39.6</v>
      </c>
      <c r="K272">
        <v>16.739999999999998</v>
      </c>
      <c r="L272">
        <v>22.86</v>
      </c>
    </row>
    <row r="273" spans="2:14" x14ac:dyDescent="0.3">
      <c r="B273" t="s">
        <v>207</v>
      </c>
      <c r="C273" t="s">
        <v>16</v>
      </c>
      <c r="D273">
        <v>667841</v>
      </c>
      <c r="E273">
        <v>2018</v>
      </c>
      <c r="F273">
        <v>15</v>
      </c>
      <c r="G273">
        <v>2.68</v>
      </c>
      <c r="H273">
        <v>1.94</v>
      </c>
      <c r="J273">
        <v>40.200000000000003</v>
      </c>
      <c r="K273">
        <v>29.1</v>
      </c>
      <c r="L273">
        <v>11.1</v>
      </c>
    </row>
    <row r="274" spans="2:14" x14ac:dyDescent="0.3">
      <c r="B274" t="s">
        <v>164</v>
      </c>
      <c r="C274" t="s">
        <v>16</v>
      </c>
      <c r="D274">
        <v>667841</v>
      </c>
      <c r="E274">
        <v>2017</v>
      </c>
      <c r="F274">
        <v>30</v>
      </c>
      <c r="G274">
        <v>3.68</v>
      </c>
      <c r="H274">
        <v>1.56</v>
      </c>
      <c r="J274">
        <v>110.4</v>
      </c>
      <c r="K274">
        <v>46.8</v>
      </c>
      <c r="L274">
        <v>63.6</v>
      </c>
    </row>
    <row r="275" spans="2:14" x14ac:dyDescent="0.3">
      <c r="B275" t="s">
        <v>61</v>
      </c>
      <c r="C275" t="s">
        <v>16</v>
      </c>
      <c r="D275">
        <v>667841</v>
      </c>
      <c r="E275">
        <v>2014</v>
      </c>
      <c r="F275">
        <v>12</v>
      </c>
      <c r="G275">
        <v>3.01</v>
      </c>
      <c r="H275">
        <v>1.6</v>
      </c>
      <c r="J275">
        <v>36.119999999999997</v>
      </c>
      <c r="K275">
        <v>19.2</v>
      </c>
      <c r="L275">
        <v>16.920000000000002</v>
      </c>
    </row>
    <row r="276" spans="2:14" x14ac:dyDescent="0.3">
      <c r="B276" t="s">
        <v>135</v>
      </c>
      <c r="C276" t="s">
        <v>17</v>
      </c>
      <c r="D276">
        <v>667841</v>
      </c>
      <c r="E276">
        <v>2016</v>
      </c>
      <c r="F276">
        <v>6</v>
      </c>
      <c r="G276">
        <v>4.3499999999999996</v>
      </c>
      <c r="H276">
        <v>1.76</v>
      </c>
      <c r="J276">
        <v>26.1</v>
      </c>
      <c r="K276">
        <v>10.56</v>
      </c>
      <c r="L276">
        <v>15.54</v>
      </c>
    </row>
    <row r="277" spans="2:14" x14ac:dyDescent="0.3">
      <c r="B277" t="s">
        <v>63</v>
      </c>
      <c r="C277" t="s">
        <v>17</v>
      </c>
      <c r="D277">
        <v>667841</v>
      </c>
      <c r="E277">
        <v>2014</v>
      </c>
      <c r="F277">
        <v>6</v>
      </c>
      <c r="G277">
        <v>3.35</v>
      </c>
      <c r="H277">
        <v>1.6</v>
      </c>
      <c r="J277">
        <v>20.100000000000001</v>
      </c>
      <c r="K277">
        <v>9.6</v>
      </c>
      <c r="L277">
        <v>10.5</v>
      </c>
    </row>
    <row r="278" spans="2:14" x14ac:dyDescent="0.3">
      <c r="B278" t="s">
        <v>93</v>
      </c>
      <c r="C278" t="s">
        <v>17</v>
      </c>
      <c r="D278">
        <v>667841</v>
      </c>
      <c r="E278">
        <v>2015</v>
      </c>
      <c r="F278">
        <v>27</v>
      </c>
      <c r="G278">
        <v>3.68</v>
      </c>
      <c r="H278">
        <v>1.6</v>
      </c>
      <c r="J278">
        <v>99.36</v>
      </c>
      <c r="K278">
        <v>43.2</v>
      </c>
      <c r="L278">
        <v>56.16</v>
      </c>
    </row>
    <row r="279" spans="2:14" x14ac:dyDescent="0.3">
      <c r="B279" t="s">
        <v>170</v>
      </c>
      <c r="C279" t="s">
        <v>17</v>
      </c>
      <c r="D279">
        <v>667841</v>
      </c>
      <c r="E279">
        <v>2017</v>
      </c>
      <c r="F279">
        <v>3</v>
      </c>
      <c r="G279">
        <v>2.65</v>
      </c>
      <c r="H279">
        <v>1.86</v>
      </c>
      <c r="J279">
        <v>7.95</v>
      </c>
      <c r="K279">
        <v>5.58</v>
      </c>
      <c r="L279">
        <v>2.37</v>
      </c>
    </row>
    <row r="280" spans="2:14" x14ac:dyDescent="0.3">
      <c r="B280" t="s">
        <v>66</v>
      </c>
      <c r="C280" t="s">
        <v>19</v>
      </c>
      <c r="D280">
        <v>667841</v>
      </c>
      <c r="E280">
        <v>2014</v>
      </c>
      <c r="F280">
        <v>9</v>
      </c>
      <c r="G280">
        <v>3.3</v>
      </c>
      <c r="H280">
        <v>1.6</v>
      </c>
      <c r="J280">
        <v>29.7</v>
      </c>
      <c r="K280">
        <v>14.4</v>
      </c>
      <c r="L280">
        <v>15.3</v>
      </c>
    </row>
    <row r="281" spans="2:14" x14ac:dyDescent="0.3">
      <c r="B281" t="s">
        <v>137</v>
      </c>
      <c r="C281" t="s">
        <v>19</v>
      </c>
      <c r="D281">
        <v>667841</v>
      </c>
      <c r="E281">
        <v>2016</v>
      </c>
      <c r="F281">
        <v>9</v>
      </c>
      <c r="G281">
        <v>3.69</v>
      </c>
      <c r="H281">
        <v>1.76</v>
      </c>
      <c r="J281">
        <v>33.21</v>
      </c>
      <c r="K281">
        <v>15.84</v>
      </c>
      <c r="L281">
        <v>17.37</v>
      </c>
    </row>
    <row r="282" spans="2:14" x14ac:dyDescent="0.3">
      <c r="B282" t="s">
        <v>175</v>
      </c>
      <c r="C282" t="s">
        <v>19</v>
      </c>
      <c r="D282">
        <v>667841</v>
      </c>
      <c r="E282">
        <v>2017</v>
      </c>
      <c r="F282">
        <v>12</v>
      </c>
      <c r="G282">
        <v>4.4000000000000004</v>
      </c>
      <c r="H282">
        <v>1.86</v>
      </c>
      <c r="J282">
        <v>52.8</v>
      </c>
      <c r="K282">
        <v>22.32</v>
      </c>
      <c r="L282">
        <v>30.48</v>
      </c>
    </row>
    <row r="283" spans="2:14" x14ac:dyDescent="0.3">
      <c r="B283" t="s">
        <v>176</v>
      </c>
      <c r="C283" t="s">
        <v>19</v>
      </c>
      <c r="D283">
        <v>667841</v>
      </c>
      <c r="E283">
        <v>2017</v>
      </c>
      <c r="F283">
        <v>30</v>
      </c>
      <c r="G283">
        <v>2.69</v>
      </c>
      <c r="H283">
        <v>1.86</v>
      </c>
      <c r="J283">
        <v>80.7</v>
      </c>
      <c r="K283">
        <v>55.8</v>
      </c>
      <c r="L283">
        <v>24.9</v>
      </c>
    </row>
    <row r="284" spans="2:14" x14ac:dyDescent="0.3">
      <c r="B284" t="s">
        <v>140</v>
      </c>
      <c r="C284" t="s">
        <v>22</v>
      </c>
      <c r="D284">
        <v>667841</v>
      </c>
      <c r="E284">
        <v>2016</v>
      </c>
      <c r="F284">
        <v>30</v>
      </c>
      <c r="G284">
        <v>2.68</v>
      </c>
      <c r="H284">
        <v>1.76</v>
      </c>
      <c r="J284">
        <v>80.400000000000006</v>
      </c>
      <c r="K284">
        <v>52.8</v>
      </c>
      <c r="L284">
        <v>27.6</v>
      </c>
    </row>
    <row r="285" spans="2:14" x14ac:dyDescent="0.3">
      <c r="B285" t="s">
        <v>100</v>
      </c>
      <c r="C285" t="s">
        <v>22</v>
      </c>
      <c r="D285">
        <v>667841</v>
      </c>
      <c r="E285">
        <v>2015</v>
      </c>
      <c r="F285">
        <v>12</v>
      </c>
      <c r="G285">
        <v>3.68</v>
      </c>
      <c r="H285">
        <v>1.6</v>
      </c>
      <c r="J285">
        <v>44.16</v>
      </c>
      <c r="K285">
        <v>19.2</v>
      </c>
      <c r="L285">
        <v>24.96</v>
      </c>
    </row>
    <row r="286" spans="2:14" x14ac:dyDescent="0.3">
      <c r="B286" t="s">
        <v>70</v>
      </c>
      <c r="C286" t="s">
        <v>23</v>
      </c>
      <c r="D286">
        <v>667841</v>
      </c>
      <c r="E286">
        <v>2014</v>
      </c>
      <c r="F286">
        <v>9</v>
      </c>
      <c r="G286">
        <v>3</v>
      </c>
      <c r="H286">
        <v>1.54</v>
      </c>
      <c r="J286">
        <v>27</v>
      </c>
      <c r="K286">
        <v>13.86</v>
      </c>
      <c r="L286">
        <v>13.14</v>
      </c>
    </row>
    <row r="287" spans="2:14" x14ac:dyDescent="0.3">
      <c r="B287" t="s">
        <v>184</v>
      </c>
      <c r="C287" t="s">
        <v>25</v>
      </c>
      <c r="D287">
        <v>667841</v>
      </c>
      <c r="E287">
        <v>2017</v>
      </c>
      <c r="F287">
        <v>27</v>
      </c>
      <c r="G287">
        <v>3.68</v>
      </c>
      <c r="H287">
        <v>1.56</v>
      </c>
      <c r="J287">
        <v>99.36</v>
      </c>
      <c r="K287">
        <v>42.12</v>
      </c>
      <c r="L287">
        <v>57.24</v>
      </c>
      <c r="N287" t="s">
        <v>251</v>
      </c>
    </row>
    <row r="288" spans="2:14" x14ac:dyDescent="0.3">
      <c r="B288" t="s">
        <v>185</v>
      </c>
      <c r="C288" t="s">
        <v>24</v>
      </c>
      <c r="D288">
        <v>667841</v>
      </c>
      <c r="E288">
        <v>2017</v>
      </c>
      <c r="F288">
        <v>6</v>
      </c>
      <c r="G288">
        <v>2.65</v>
      </c>
      <c r="H288">
        <v>1.86</v>
      </c>
      <c r="J288">
        <v>15.9</v>
      </c>
      <c r="K288">
        <v>11.16</v>
      </c>
      <c r="L288">
        <v>4.74</v>
      </c>
      <c r="N288" t="s">
        <v>252</v>
      </c>
    </row>
    <row r="290" spans="2:14" x14ac:dyDescent="0.3">
      <c r="B290" t="s">
        <v>188</v>
      </c>
      <c r="C290" t="s">
        <v>4</v>
      </c>
      <c r="D290">
        <v>667746</v>
      </c>
      <c r="E290">
        <v>2018</v>
      </c>
      <c r="F290">
        <v>9</v>
      </c>
      <c r="G290">
        <v>4.57</v>
      </c>
      <c r="H290">
        <v>1.94</v>
      </c>
      <c r="J290">
        <v>41.13</v>
      </c>
      <c r="K290">
        <v>17.46</v>
      </c>
      <c r="L290">
        <v>23.67</v>
      </c>
    </row>
    <row r="291" spans="2:14" x14ac:dyDescent="0.3">
      <c r="B291" t="s">
        <v>189</v>
      </c>
      <c r="C291" t="s">
        <v>5</v>
      </c>
      <c r="D291">
        <v>667746</v>
      </c>
      <c r="E291">
        <v>2018</v>
      </c>
      <c r="F291">
        <v>9</v>
      </c>
      <c r="G291">
        <v>2.76</v>
      </c>
      <c r="H291">
        <v>1.94</v>
      </c>
      <c r="J291">
        <v>24.84</v>
      </c>
      <c r="K291">
        <v>17.46</v>
      </c>
      <c r="L291">
        <v>7.38</v>
      </c>
    </row>
    <row r="292" spans="2:14" x14ac:dyDescent="0.3">
      <c r="B292" t="s">
        <v>190</v>
      </c>
      <c r="C292" t="s">
        <v>4</v>
      </c>
      <c r="D292">
        <v>667746</v>
      </c>
      <c r="E292">
        <v>2018</v>
      </c>
      <c r="F292">
        <v>15</v>
      </c>
      <c r="G292">
        <v>2.88</v>
      </c>
      <c r="H292">
        <v>1.94</v>
      </c>
      <c r="J292">
        <v>43.2</v>
      </c>
      <c r="K292">
        <v>29.1</v>
      </c>
      <c r="L292">
        <v>14.1</v>
      </c>
    </row>
    <row r="293" spans="2:14" x14ac:dyDescent="0.3">
      <c r="B293" t="s">
        <v>86</v>
      </c>
      <c r="C293" t="s">
        <v>13</v>
      </c>
      <c r="D293">
        <v>667746</v>
      </c>
      <c r="E293">
        <v>2015</v>
      </c>
      <c r="F293">
        <v>9</v>
      </c>
      <c r="G293">
        <v>4.57</v>
      </c>
      <c r="H293">
        <v>1.6</v>
      </c>
      <c r="J293">
        <v>41.13</v>
      </c>
      <c r="K293">
        <v>14.4</v>
      </c>
      <c r="L293">
        <v>26.73</v>
      </c>
    </row>
    <row r="294" spans="2:14" x14ac:dyDescent="0.3">
      <c r="B294" t="s">
        <v>87</v>
      </c>
      <c r="C294" t="s">
        <v>13</v>
      </c>
      <c r="D294">
        <v>667746</v>
      </c>
      <c r="E294">
        <v>2015</v>
      </c>
      <c r="F294">
        <v>15</v>
      </c>
      <c r="G294">
        <v>2.5299999999999998</v>
      </c>
      <c r="H294">
        <v>1.6</v>
      </c>
      <c r="J294">
        <v>37.950000000000003</v>
      </c>
      <c r="K294">
        <v>24</v>
      </c>
      <c r="L294">
        <v>13.95</v>
      </c>
    </row>
    <row r="295" spans="2:14" x14ac:dyDescent="0.3">
      <c r="B295" t="s">
        <v>123</v>
      </c>
      <c r="C295" t="s">
        <v>13</v>
      </c>
      <c r="D295">
        <v>667746</v>
      </c>
      <c r="E295">
        <v>2016</v>
      </c>
      <c r="F295">
        <v>27</v>
      </c>
      <c r="G295">
        <v>3.7</v>
      </c>
      <c r="H295">
        <v>1.76</v>
      </c>
      <c r="J295">
        <v>99.9</v>
      </c>
      <c r="K295">
        <v>47.52</v>
      </c>
      <c r="L295">
        <v>52.38</v>
      </c>
    </row>
    <row r="296" spans="2:14" x14ac:dyDescent="0.3">
      <c r="B296" t="s">
        <v>201</v>
      </c>
      <c r="C296" t="s">
        <v>13</v>
      </c>
      <c r="D296">
        <v>667746</v>
      </c>
      <c r="E296">
        <v>2018</v>
      </c>
      <c r="F296">
        <v>9</v>
      </c>
      <c r="G296">
        <v>2.76</v>
      </c>
      <c r="H296">
        <v>1.94</v>
      </c>
      <c r="J296">
        <v>24.84</v>
      </c>
      <c r="K296">
        <v>17.46</v>
      </c>
      <c r="L296">
        <v>7.38</v>
      </c>
    </row>
    <row r="297" spans="2:14" x14ac:dyDescent="0.3">
      <c r="B297" t="s">
        <v>210</v>
      </c>
      <c r="C297" t="s">
        <v>17</v>
      </c>
      <c r="D297">
        <v>667746</v>
      </c>
      <c r="E297">
        <v>2018</v>
      </c>
      <c r="F297">
        <v>15</v>
      </c>
      <c r="G297">
        <v>4.5199999999999996</v>
      </c>
      <c r="H297">
        <v>1.94</v>
      </c>
      <c r="J297">
        <v>67.8</v>
      </c>
      <c r="K297">
        <v>29.1</v>
      </c>
      <c r="L297">
        <v>38.700000000000003</v>
      </c>
    </row>
    <row r="298" spans="2:14" x14ac:dyDescent="0.3">
      <c r="B298" t="s">
        <v>134</v>
      </c>
      <c r="C298" t="s">
        <v>17</v>
      </c>
      <c r="D298">
        <v>667746</v>
      </c>
      <c r="E298">
        <v>2016</v>
      </c>
      <c r="F298">
        <v>27</v>
      </c>
      <c r="G298">
        <v>3.7</v>
      </c>
      <c r="H298">
        <v>1.76</v>
      </c>
      <c r="J298">
        <v>99.9</v>
      </c>
      <c r="K298">
        <v>47.52</v>
      </c>
      <c r="L298">
        <v>52.38</v>
      </c>
    </row>
    <row r="299" spans="2:14" x14ac:dyDescent="0.3">
      <c r="B299" t="s">
        <v>139</v>
      </c>
      <c r="C299" t="s">
        <v>22</v>
      </c>
      <c r="D299">
        <v>667746</v>
      </c>
      <c r="E299">
        <v>2016</v>
      </c>
      <c r="F299">
        <v>15</v>
      </c>
      <c r="G299">
        <v>3.73</v>
      </c>
      <c r="H299">
        <v>1.76</v>
      </c>
      <c r="J299">
        <v>55.95</v>
      </c>
      <c r="K299">
        <v>26.4</v>
      </c>
      <c r="L299">
        <v>29.55</v>
      </c>
      <c r="N299" t="s">
        <v>251</v>
      </c>
    </row>
    <row r="300" spans="2:14" x14ac:dyDescent="0.3">
      <c r="B300" t="s">
        <v>99</v>
      </c>
      <c r="C300" t="s">
        <v>22</v>
      </c>
      <c r="D300">
        <v>667746</v>
      </c>
      <c r="E300">
        <v>2015</v>
      </c>
      <c r="F300">
        <v>15</v>
      </c>
      <c r="G300">
        <v>2.88</v>
      </c>
      <c r="H300">
        <v>1.6</v>
      </c>
      <c r="J300">
        <v>43.2</v>
      </c>
      <c r="K300">
        <v>24</v>
      </c>
      <c r="L300">
        <v>19.2</v>
      </c>
      <c r="N300" t="s">
        <v>252</v>
      </c>
    </row>
    <row r="302" spans="2:14" x14ac:dyDescent="0.3">
      <c r="B302" t="s">
        <v>109</v>
      </c>
      <c r="C302" t="s">
        <v>5</v>
      </c>
      <c r="D302">
        <v>904587</v>
      </c>
      <c r="E302">
        <v>2016</v>
      </c>
      <c r="F302">
        <v>9</v>
      </c>
      <c r="G302">
        <v>3.23</v>
      </c>
      <c r="H302">
        <v>1.76</v>
      </c>
      <c r="J302">
        <v>29.07</v>
      </c>
      <c r="K302">
        <v>15.84</v>
      </c>
      <c r="L302">
        <v>13.23</v>
      </c>
    </row>
    <row r="303" spans="2:14" x14ac:dyDescent="0.3">
      <c r="B303" t="s">
        <v>110</v>
      </c>
      <c r="C303" t="s">
        <v>5</v>
      </c>
      <c r="D303">
        <v>904587</v>
      </c>
      <c r="E303">
        <v>2016</v>
      </c>
      <c r="F303">
        <v>21</v>
      </c>
      <c r="G303">
        <v>3.74</v>
      </c>
      <c r="H303">
        <v>1.76</v>
      </c>
      <c r="J303">
        <v>78.540000000000006</v>
      </c>
      <c r="K303">
        <v>36.96</v>
      </c>
      <c r="L303">
        <v>41.58</v>
      </c>
    </row>
    <row r="304" spans="2:14" x14ac:dyDescent="0.3">
      <c r="B304" t="s">
        <v>147</v>
      </c>
      <c r="C304" t="s">
        <v>4</v>
      </c>
      <c r="D304">
        <v>904587</v>
      </c>
      <c r="E304">
        <v>2017</v>
      </c>
      <c r="F304">
        <v>15</v>
      </c>
      <c r="G304">
        <v>2.5299999999999998</v>
      </c>
      <c r="H304">
        <v>1.86</v>
      </c>
      <c r="J304">
        <v>37.950000000000003</v>
      </c>
      <c r="K304">
        <v>27.9</v>
      </c>
      <c r="L304">
        <v>10.050000000000001</v>
      </c>
    </row>
    <row r="305" spans="2:14" x14ac:dyDescent="0.3">
      <c r="B305" t="s">
        <v>78</v>
      </c>
      <c r="C305" t="s">
        <v>10</v>
      </c>
      <c r="D305">
        <v>904587</v>
      </c>
      <c r="E305">
        <v>2015</v>
      </c>
      <c r="F305">
        <v>6</v>
      </c>
      <c r="G305">
        <v>3.3</v>
      </c>
      <c r="H305">
        <v>1.6</v>
      </c>
      <c r="J305">
        <v>19.8</v>
      </c>
      <c r="K305">
        <v>9.6</v>
      </c>
      <c r="L305">
        <v>10.199999999999999</v>
      </c>
    </row>
    <row r="306" spans="2:14" x14ac:dyDescent="0.3">
      <c r="B306" t="s">
        <v>54</v>
      </c>
      <c r="C306" t="s">
        <v>11</v>
      </c>
      <c r="D306">
        <v>904587</v>
      </c>
      <c r="E306">
        <v>2014</v>
      </c>
      <c r="F306">
        <v>15</v>
      </c>
      <c r="G306">
        <v>4.04</v>
      </c>
      <c r="H306">
        <v>1.98</v>
      </c>
      <c r="J306">
        <v>60.6</v>
      </c>
      <c r="K306">
        <v>29.7</v>
      </c>
      <c r="L306">
        <v>30.9</v>
      </c>
    </row>
    <row r="307" spans="2:14" x14ac:dyDescent="0.3">
      <c r="B307" t="s">
        <v>119</v>
      </c>
      <c r="C307" t="s">
        <v>11</v>
      </c>
      <c r="D307">
        <v>904587</v>
      </c>
      <c r="E307">
        <v>2016</v>
      </c>
      <c r="F307">
        <v>9</v>
      </c>
      <c r="G307">
        <v>3.23</v>
      </c>
      <c r="H307">
        <v>1.76</v>
      </c>
      <c r="J307">
        <v>29.07</v>
      </c>
      <c r="K307">
        <v>15.84</v>
      </c>
      <c r="L307">
        <v>13.23</v>
      </c>
    </row>
    <row r="308" spans="2:14" x14ac:dyDescent="0.3">
      <c r="B308" t="s">
        <v>79</v>
      </c>
      <c r="C308" t="s">
        <v>11</v>
      </c>
      <c r="D308">
        <v>904587</v>
      </c>
      <c r="E308">
        <v>2015</v>
      </c>
      <c r="F308">
        <v>21</v>
      </c>
      <c r="G308">
        <v>3.74</v>
      </c>
      <c r="H308">
        <v>1.6</v>
      </c>
      <c r="J308">
        <v>78.540000000000006</v>
      </c>
      <c r="K308">
        <v>33.6</v>
      </c>
      <c r="L308">
        <v>44.94</v>
      </c>
    </row>
    <row r="309" spans="2:14" x14ac:dyDescent="0.3">
      <c r="B309" t="s">
        <v>125</v>
      </c>
      <c r="C309" t="s">
        <v>13</v>
      </c>
      <c r="D309">
        <v>904587</v>
      </c>
      <c r="E309">
        <v>2016</v>
      </c>
      <c r="F309">
        <v>6</v>
      </c>
      <c r="G309">
        <v>3.27</v>
      </c>
      <c r="H309">
        <v>1.76</v>
      </c>
      <c r="J309">
        <v>19.62</v>
      </c>
      <c r="K309">
        <v>10.56</v>
      </c>
      <c r="L309">
        <v>9.06</v>
      </c>
    </row>
    <row r="310" spans="2:14" x14ac:dyDescent="0.3">
      <c r="B310" t="s">
        <v>126</v>
      </c>
      <c r="C310" t="s">
        <v>13</v>
      </c>
      <c r="D310">
        <v>904587</v>
      </c>
      <c r="E310">
        <v>2016</v>
      </c>
      <c r="F310">
        <v>6</v>
      </c>
      <c r="G310">
        <v>3.75</v>
      </c>
      <c r="H310">
        <v>1.76</v>
      </c>
      <c r="J310">
        <v>22.5</v>
      </c>
      <c r="K310">
        <v>10.56</v>
      </c>
      <c r="L310">
        <v>11.94</v>
      </c>
    </row>
    <row r="311" spans="2:14" x14ac:dyDescent="0.3">
      <c r="B311" t="s">
        <v>91</v>
      </c>
      <c r="C311" t="s">
        <v>16</v>
      </c>
      <c r="D311">
        <v>904587</v>
      </c>
      <c r="E311">
        <v>2015</v>
      </c>
      <c r="F311">
        <v>6</v>
      </c>
      <c r="G311">
        <v>3.3</v>
      </c>
      <c r="H311">
        <v>1.6</v>
      </c>
      <c r="J311">
        <v>19.8</v>
      </c>
      <c r="K311">
        <v>9.6</v>
      </c>
      <c r="L311">
        <v>10.199999999999999</v>
      </c>
      <c r="N311" t="s">
        <v>251</v>
      </c>
    </row>
    <row r="312" spans="2:14" x14ac:dyDescent="0.3">
      <c r="B312" t="s">
        <v>166</v>
      </c>
      <c r="C312" t="s">
        <v>16</v>
      </c>
      <c r="D312">
        <v>904587</v>
      </c>
      <c r="E312">
        <v>2017</v>
      </c>
      <c r="F312">
        <v>15</v>
      </c>
      <c r="G312">
        <v>2.5499999999999998</v>
      </c>
      <c r="H312">
        <v>1.86</v>
      </c>
      <c r="J312">
        <v>38.25</v>
      </c>
      <c r="K312">
        <v>27.9</v>
      </c>
      <c r="L312">
        <v>10.35</v>
      </c>
      <c r="N312" t="s">
        <v>252</v>
      </c>
    </row>
    <row r="314" spans="2:14" x14ac:dyDescent="0.3">
      <c r="B314" t="s">
        <v>250</v>
      </c>
      <c r="C314" t="s">
        <v>40</v>
      </c>
      <c r="D314" t="s">
        <v>27</v>
      </c>
      <c r="E314" t="s">
        <v>0</v>
      </c>
      <c r="F314" t="s">
        <v>1</v>
      </c>
      <c r="G314" t="s">
        <v>2</v>
      </c>
      <c r="H314" t="s">
        <v>3</v>
      </c>
      <c r="J314" t="s">
        <v>43</v>
      </c>
      <c r="K314" t="s">
        <v>41</v>
      </c>
      <c r="L314" t="s">
        <v>42</v>
      </c>
    </row>
    <row r="315" spans="2:14" x14ac:dyDescent="0.3">
      <c r="B315" t="s">
        <v>106</v>
      </c>
      <c r="C315" t="s">
        <v>4</v>
      </c>
      <c r="D315">
        <v>449976</v>
      </c>
      <c r="E315">
        <v>2016</v>
      </c>
      <c r="F315">
        <v>15</v>
      </c>
      <c r="G315">
        <v>3.64</v>
      </c>
      <c r="H315">
        <v>1.76</v>
      </c>
      <c r="J315">
        <v>54.6</v>
      </c>
      <c r="K315">
        <v>26.4</v>
      </c>
      <c r="L315">
        <v>28.2</v>
      </c>
    </row>
    <row r="316" spans="2:14" x14ac:dyDescent="0.3">
      <c r="B316" t="s">
        <v>144</v>
      </c>
      <c r="C316" t="s">
        <v>4</v>
      </c>
      <c r="D316">
        <v>449976</v>
      </c>
      <c r="E316">
        <v>2017</v>
      </c>
      <c r="F316">
        <v>12</v>
      </c>
      <c r="G316">
        <v>2.42</v>
      </c>
      <c r="H316">
        <v>1.86</v>
      </c>
      <c r="J316">
        <v>29.04</v>
      </c>
      <c r="K316">
        <v>22.32</v>
      </c>
      <c r="L316">
        <v>6.72</v>
      </c>
    </row>
    <row r="317" spans="2:14" x14ac:dyDescent="0.3">
      <c r="B317" t="s">
        <v>74</v>
      </c>
      <c r="C317" t="s">
        <v>4</v>
      </c>
      <c r="D317">
        <v>449976</v>
      </c>
      <c r="E317">
        <v>2015</v>
      </c>
      <c r="F317">
        <v>21</v>
      </c>
      <c r="G317">
        <v>2.72</v>
      </c>
      <c r="H317">
        <v>1.6</v>
      </c>
      <c r="J317">
        <v>57.12</v>
      </c>
      <c r="K317">
        <v>33.6</v>
      </c>
      <c r="L317">
        <v>23.52</v>
      </c>
    </row>
    <row r="318" spans="2:14" x14ac:dyDescent="0.3">
      <c r="B318" t="s">
        <v>145</v>
      </c>
      <c r="C318" t="s">
        <v>4</v>
      </c>
      <c r="D318">
        <v>449976</v>
      </c>
      <c r="E318">
        <v>2017</v>
      </c>
      <c r="F318">
        <v>24</v>
      </c>
      <c r="G318">
        <v>3.59</v>
      </c>
      <c r="H318">
        <v>1.56</v>
      </c>
      <c r="J318">
        <v>86.16</v>
      </c>
      <c r="K318">
        <v>37.44</v>
      </c>
      <c r="L318">
        <v>48.72</v>
      </c>
    </row>
    <row r="319" spans="2:14" x14ac:dyDescent="0.3">
      <c r="B319" t="s">
        <v>107</v>
      </c>
      <c r="C319" t="s">
        <v>4</v>
      </c>
      <c r="D319">
        <v>449976</v>
      </c>
      <c r="E319">
        <v>2016</v>
      </c>
      <c r="F319">
        <v>24</v>
      </c>
      <c r="G319">
        <v>2.2999999999999998</v>
      </c>
      <c r="H319">
        <v>1.76</v>
      </c>
      <c r="J319">
        <v>55.2</v>
      </c>
      <c r="K319">
        <v>42.24</v>
      </c>
      <c r="L319">
        <v>12.96</v>
      </c>
    </row>
    <row r="320" spans="2:14" x14ac:dyDescent="0.3">
      <c r="B320" t="s">
        <v>75</v>
      </c>
      <c r="C320" t="s">
        <v>8</v>
      </c>
      <c r="D320">
        <v>449976</v>
      </c>
      <c r="E320">
        <v>2015</v>
      </c>
      <c r="F320">
        <v>15</v>
      </c>
      <c r="G320">
        <v>2.5499999999999998</v>
      </c>
      <c r="H320">
        <v>1.6</v>
      </c>
      <c r="J320">
        <v>38.25</v>
      </c>
      <c r="K320">
        <v>24</v>
      </c>
      <c r="L320">
        <v>14.25</v>
      </c>
    </row>
    <row r="321" spans="2:14" x14ac:dyDescent="0.3">
      <c r="B321" t="s">
        <v>111</v>
      </c>
      <c r="C321" t="s">
        <v>8</v>
      </c>
      <c r="D321">
        <v>449976</v>
      </c>
      <c r="E321">
        <v>2016</v>
      </c>
      <c r="F321">
        <v>27</v>
      </c>
      <c r="G321">
        <v>3.49</v>
      </c>
      <c r="H321">
        <v>1.76</v>
      </c>
      <c r="J321">
        <v>94.23</v>
      </c>
      <c r="K321">
        <v>47.52</v>
      </c>
      <c r="L321">
        <v>46.71</v>
      </c>
    </row>
    <row r="322" spans="2:14" x14ac:dyDescent="0.3">
      <c r="B322" t="s">
        <v>112</v>
      </c>
      <c r="C322" t="s">
        <v>9</v>
      </c>
      <c r="D322">
        <v>449976</v>
      </c>
      <c r="E322">
        <v>2016</v>
      </c>
      <c r="F322">
        <v>18</v>
      </c>
      <c r="G322">
        <v>2.13</v>
      </c>
      <c r="H322">
        <v>1.76</v>
      </c>
      <c r="J322">
        <v>38.340000000000003</v>
      </c>
      <c r="K322">
        <v>31.68</v>
      </c>
      <c r="L322">
        <v>6.66</v>
      </c>
    </row>
    <row r="323" spans="2:14" x14ac:dyDescent="0.3">
      <c r="B323" t="s">
        <v>82</v>
      </c>
      <c r="C323" t="s">
        <v>13</v>
      </c>
      <c r="D323">
        <v>449976</v>
      </c>
      <c r="E323">
        <v>2015</v>
      </c>
      <c r="F323">
        <v>24</v>
      </c>
      <c r="G323">
        <v>3.59</v>
      </c>
      <c r="H323">
        <v>1.6</v>
      </c>
      <c r="J323">
        <v>86.16</v>
      </c>
      <c r="K323">
        <v>38.4</v>
      </c>
      <c r="L323">
        <v>47.76</v>
      </c>
    </row>
    <row r="324" spans="2:14" x14ac:dyDescent="0.3">
      <c r="B324" t="s">
        <v>83</v>
      </c>
      <c r="C324" t="s">
        <v>13</v>
      </c>
      <c r="D324">
        <v>449976</v>
      </c>
      <c r="E324">
        <v>2015</v>
      </c>
      <c r="F324">
        <v>18</v>
      </c>
      <c r="G324">
        <v>2.13</v>
      </c>
      <c r="H324">
        <v>1.6</v>
      </c>
      <c r="J324">
        <v>38.340000000000003</v>
      </c>
      <c r="K324">
        <v>28.8</v>
      </c>
      <c r="L324">
        <v>9.5399999999999991</v>
      </c>
    </row>
    <row r="325" spans="2:14" x14ac:dyDescent="0.3">
      <c r="B325" t="s">
        <v>84</v>
      </c>
      <c r="C325" t="s">
        <v>13</v>
      </c>
      <c r="D325">
        <v>449976</v>
      </c>
      <c r="E325">
        <v>2015</v>
      </c>
      <c r="F325">
        <v>9</v>
      </c>
      <c r="G325">
        <v>2.63</v>
      </c>
      <c r="H325">
        <v>1.6</v>
      </c>
      <c r="J325">
        <v>23.67</v>
      </c>
      <c r="K325">
        <v>14.4</v>
      </c>
      <c r="L325">
        <v>9.27</v>
      </c>
    </row>
    <row r="326" spans="2:14" x14ac:dyDescent="0.3">
      <c r="B326" t="s">
        <v>122</v>
      </c>
      <c r="C326" t="s">
        <v>13</v>
      </c>
      <c r="D326">
        <v>449976</v>
      </c>
      <c r="E326">
        <v>2016</v>
      </c>
      <c r="F326">
        <v>24</v>
      </c>
      <c r="G326">
        <v>2.2999999999999998</v>
      </c>
      <c r="H326">
        <v>1.76</v>
      </c>
      <c r="J326">
        <v>55.2</v>
      </c>
      <c r="K326">
        <v>42.24</v>
      </c>
      <c r="L326">
        <v>12.96</v>
      </c>
    </row>
    <row r="327" spans="2:14" x14ac:dyDescent="0.3">
      <c r="B327" t="s">
        <v>85</v>
      </c>
      <c r="C327" t="s">
        <v>13</v>
      </c>
      <c r="D327">
        <v>449976</v>
      </c>
      <c r="E327">
        <v>2015</v>
      </c>
      <c r="F327">
        <v>9</v>
      </c>
      <c r="G327">
        <v>4.09</v>
      </c>
      <c r="H327">
        <v>1.6</v>
      </c>
      <c r="J327">
        <v>36.81</v>
      </c>
      <c r="K327">
        <v>14.4</v>
      </c>
      <c r="L327">
        <v>22.41</v>
      </c>
    </row>
    <row r="328" spans="2:14" x14ac:dyDescent="0.3">
      <c r="B328" t="s">
        <v>88</v>
      </c>
      <c r="C328" t="s">
        <v>15</v>
      </c>
      <c r="D328">
        <v>449976</v>
      </c>
      <c r="E328">
        <v>2015</v>
      </c>
      <c r="F328">
        <v>24</v>
      </c>
      <c r="G328">
        <v>3.54</v>
      </c>
      <c r="H328">
        <v>1.6</v>
      </c>
      <c r="J328">
        <v>84.96</v>
      </c>
      <c r="K328">
        <v>38.4</v>
      </c>
      <c r="L328">
        <v>46.56</v>
      </c>
    </row>
    <row r="329" spans="2:14" x14ac:dyDescent="0.3">
      <c r="B329" t="s">
        <v>169</v>
      </c>
      <c r="C329" t="s">
        <v>17</v>
      </c>
      <c r="D329">
        <v>449976</v>
      </c>
      <c r="E329">
        <v>2017</v>
      </c>
      <c r="F329">
        <v>24</v>
      </c>
      <c r="G329">
        <v>2.16</v>
      </c>
      <c r="H329">
        <v>1.86</v>
      </c>
      <c r="J329">
        <v>51.84</v>
      </c>
      <c r="K329">
        <v>44.64</v>
      </c>
      <c r="L329">
        <v>7.2</v>
      </c>
    </row>
    <row r="330" spans="2:14" x14ac:dyDescent="0.3">
      <c r="B330" t="s">
        <v>133</v>
      </c>
      <c r="C330" t="s">
        <v>17</v>
      </c>
      <c r="D330">
        <v>449976</v>
      </c>
      <c r="E330">
        <v>2016</v>
      </c>
      <c r="F330">
        <v>24</v>
      </c>
      <c r="G330">
        <v>3.54</v>
      </c>
      <c r="H330">
        <v>1.76</v>
      </c>
      <c r="J330">
        <v>84.96</v>
      </c>
      <c r="K330">
        <v>42.24</v>
      </c>
      <c r="L330">
        <v>42.72</v>
      </c>
    </row>
    <row r="331" spans="2:14" x14ac:dyDescent="0.3">
      <c r="B331" t="s">
        <v>96</v>
      </c>
      <c r="C331" t="s">
        <v>22</v>
      </c>
      <c r="D331">
        <v>449976</v>
      </c>
      <c r="E331">
        <v>2015</v>
      </c>
      <c r="F331">
        <v>24</v>
      </c>
      <c r="G331">
        <v>2.16</v>
      </c>
      <c r="H331">
        <v>1.6</v>
      </c>
      <c r="J331">
        <v>51.84</v>
      </c>
      <c r="K331">
        <v>38.4</v>
      </c>
      <c r="L331">
        <v>13.44</v>
      </c>
    </row>
    <row r="332" spans="2:14" x14ac:dyDescent="0.3">
      <c r="B332" t="s">
        <v>179</v>
      </c>
      <c r="C332" t="s">
        <v>22</v>
      </c>
      <c r="D332">
        <v>449976</v>
      </c>
      <c r="E332">
        <v>2017</v>
      </c>
      <c r="F332">
        <v>12</v>
      </c>
      <c r="G332">
        <v>2.42</v>
      </c>
      <c r="H332">
        <v>1.86</v>
      </c>
      <c r="J332">
        <v>29.04</v>
      </c>
      <c r="K332">
        <v>22.32</v>
      </c>
      <c r="L332">
        <v>6.72</v>
      </c>
    </row>
    <row r="333" spans="2:14" x14ac:dyDescent="0.3">
      <c r="B333" t="s">
        <v>97</v>
      </c>
      <c r="C333" t="s">
        <v>22</v>
      </c>
      <c r="D333">
        <v>449976</v>
      </c>
      <c r="E333">
        <v>2015</v>
      </c>
      <c r="F333">
        <v>39</v>
      </c>
      <c r="G333">
        <v>4.13</v>
      </c>
      <c r="H333">
        <v>1.6</v>
      </c>
      <c r="J333">
        <v>161.07</v>
      </c>
      <c r="K333">
        <v>62.4</v>
      </c>
      <c r="L333">
        <v>98.67</v>
      </c>
      <c r="N333" t="s">
        <v>251</v>
      </c>
    </row>
    <row r="334" spans="2:14" x14ac:dyDescent="0.3">
      <c r="B334" t="s">
        <v>98</v>
      </c>
      <c r="C334" t="s">
        <v>22</v>
      </c>
      <c r="D334">
        <v>449976</v>
      </c>
      <c r="E334">
        <v>2015</v>
      </c>
      <c r="F334">
        <v>15</v>
      </c>
      <c r="G334">
        <v>3.64</v>
      </c>
      <c r="H334">
        <v>1.6</v>
      </c>
      <c r="J334">
        <v>54.6</v>
      </c>
      <c r="K334">
        <v>24</v>
      </c>
      <c r="L334">
        <v>30.6</v>
      </c>
      <c r="N334" t="s">
        <v>252</v>
      </c>
    </row>
    <row r="336" spans="2:14" x14ac:dyDescent="0.3">
      <c r="B336" t="s">
        <v>205</v>
      </c>
      <c r="C336" t="s">
        <v>15</v>
      </c>
      <c r="D336">
        <v>908777</v>
      </c>
      <c r="E336">
        <v>2018</v>
      </c>
      <c r="F336">
        <v>15</v>
      </c>
      <c r="G336">
        <v>4.33</v>
      </c>
      <c r="H336">
        <v>1.94</v>
      </c>
      <c r="J336">
        <v>64.95</v>
      </c>
      <c r="K336">
        <v>29.1</v>
      </c>
      <c r="L336">
        <v>35.85</v>
      </c>
    </row>
    <row r="337" spans="2:14" x14ac:dyDescent="0.3">
      <c r="B337" t="s">
        <v>161</v>
      </c>
      <c r="C337" t="s">
        <v>15</v>
      </c>
      <c r="D337">
        <v>908777</v>
      </c>
      <c r="E337">
        <v>2017</v>
      </c>
      <c r="F337">
        <v>18</v>
      </c>
      <c r="G337">
        <v>3.42</v>
      </c>
      <c r="H337">
        <v>1.86</v>
      </c>
      <c r="J337">
        <v>61.56</v>
      </c>
      <c r="K337">
        <v>33.479999999999997</v>
      </c>
      <c r="L337">
        <v>28.08</v>
      </c>
    </row>
    <row r="338" spans="2:14" x14ac:dyDescent="0.3">
      <c r="B338" t="s">
        <v>129</v>
      </c>
      <c r="C338" t="s">
        <v>15</v>
      </c>
      <c r="D338">
        <v>908777</v>
      </c>
      <c r="E338">
        <v>2016</v>
      </c>
      <c r="F338">
        <v>9</v>
      </c>
      <c r="G338">
        <v>2.63</v>
      </c>
      <c r="H338">
        <v>1.76</v>
      </c>
      <c r="J338">
        <v>23.67</v>
      </c>
      <c r="K338">
        <v>15.84</v>
      </c>
      <c r="L338">
        <v>7.83</v>
      </c>
    </row>
    <row r="339" spans="2:14" x14ac:dyDescent="0.3">
      <c r="B339" t="s">
        <v>212</v>
      </c>
      <c r="C339" t="s">
        <v>17</v>
      </c>
      <c r="D339">
        <v>908777</v>
      </c>
      <c r="E339">
        <v>2018</v>
      </c>
      <c r="F339">
        <v>30</v>
      </c>
      <c r="G339">
        <v>2.64</v>
      </c>
      <c r="H339">
        <v>1.94</v>
      </c>
      <c r="J339">
        <v>79.2</v>
      </c>
      <c r="K339">
        <v>58.2</v>
      </c>
      <c r="L339">
        <v>21</v>
      </c>
    </row>
    <row r="340" spans="2:14" x14ac:dyDescent="0.3">
      <c r="B340" t="s">
        <v>172</v>
      </c>
      <c r="C340" t="s">
        <v>17</v>
      </c>
      <c r="D340">
        <v>908777</v>
      </c>
      <c r="E340">
        <v>2017</v>
      </c>
      <c r="F340">
        <v>21</v>
      </c>
      <c r="G340">
        <v>3.44</v>
      </c>
      <c r="H340">
        <v>1.86</v>
      </c>
      <c r="J340">
        <v>72.239999999999995</v>
      </c>
      <c r="K340">
        <v>39.06</v>
      </c>
      <c r="L340">
        <v>33.18</v>
      </c>
    </row>
    <row r="341" spans="2:14" x14ac:dyDescent="0.3">
      <c r="B341" t="s">
        <v>181</v>
      </c>
      <c r="C341" t="s">
        <v>22</v>
      </c>
      <c r="D341">
        <v>908777</v>
      </c>
      <c r="E341">
        <v>2017</v>
      </c>
      <c r="F341">
        <v>30</v>
      </c>
      <c r="G341">
        <v>2.64</v>
      </c>
      <c r="H341">
        <v>1.86</v>
      </c>
      <c r="J341">
        <v>79.2</v>
      </c>
      <c r="K341">
        <v>55.8</v>
      </c>
      <c r="L341">
        <v>23.4</v>
      </c>
    </row>
    <row r="342" spans="2:14" x14ac:dyDescent="0.3">
      <c r="B342" t="s">
        <v>182</v>
      </c>
      <c r="C342" t="s">
        <v>22</v>
      </c>
      <c r="D342">
        <v>908777</v>
      </c>
      <c r="E342">
        <v>2017</v>
      </c>
      <c r="F342">
        <v>21</v>
      </c>
      <c r="G342">
        <v>3.44</v>
      </c>
      <c r="H342">
        <v>1.86</v>
      </c>
      <c r="J342">
        <v>72.239999999999995</v>
      </c>
      <c r="K342">
        <v>39.06</v>
      </c>
      <c r="L342">
        <v>33.18</v>
      </c>
    </row>
    <row r="343" spans="2:14" x14ac:dyDescent="0.3">
      <c r="B343" t="s">
        <v>102</v>
      </c>
      <c r="C343" t="s">
        <v>24</v>
      </c>
      <c r="D343">
        <v>908777</v>
      </c>
      <c r="E343">
        <v>2015</v>
      </c>
      <c r="F343">
        <v>18</v>
      </c>
      <c r="G343">
        <v>3.42</v>
      </c>
      <c r="H343">
        <v>1.6</v>
      </c>
      <c r="J343">
        <v>61.56</v>
      </c>
      <c r="K343">
        <v>28.8</v>
      </c>
      <c r="L343">
        <v>32.76</v>
      </c>
    </row>
    <row r="344" spans="2:14" x14ac:dyDescent="0.3">
      <c r="B344" t="s">
        <v>103</v>
      </c>
      <c r="C344" t="s">
        <v>26</v>
      </c>
      <c r="D344">
        <v>908777</v>
      </c>
      <c r="E344">
        <v>2015</v>
      </c>
      <c r="F344">
        <v>12</v>
      </c>
      <c r="G344">
        <v>2.06</v>
      </c>
      <c r="H344">
        <v>1.6</v>
      </c>
      <c r="J344">
        <v>24.72</v>
      </c>
      <c r="K344">
        <v>19.2</v>
      </c>
      <c r="L344">
        <v>5.52</v>
      </c>
      <c r="N344" t="s">
        <v>251</v>
      </c>
    </row>
    <row r="345" spans="2:14" x14ac:dyDescent="0.3">
      <c r="B345" t="s">
        <v>104</v>
      </c>
      <c r="C345" t="s">
        <v>24</v>
      </c>
      <c r="D345">
        <v>908777</v>
      </c>
      <c r="E345">
        <v>2015</v>
      </c>
      <c r="F345">
        <v>12</v>
      </c>
      <c r="G345">
        <v>3.89</v>
      </c>
      <c r="H345">
        <v>1.6</v>
      </c>
      <c r="J345">
        <v>46.68</v>
      </c>
      <c r="K345">
        <v>19.2</v>
      </c>
      <c r="L345">
        <v>27.48</v>
      </c>
      <c r="N345" t="s">
        <v>252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topLeftCell="A42" workbookViewId="0">
      <selection activeCell="Q28" sqref="Q28"/>
    </sheetView>
  </sheetViews>
  <sheetFormatPr defaultRowHeight="14.4" x14ac:dyDescent="0.3"/>
  <sheetData>
    <row r="1" spans="1:3" x14ac:dyDescent="0.3">
      <c r="C1" t="s">
        <v>245</v>
      </c>
    </row>
    <row r="2" spans="1:3" x14ac:dyDescent="0.3">
      <c r="A2">
        <v>2014</v>
      </c>
      <c r="B2" t="s">
        <v>11</v>
      </c>
      <c r="C2">
        <v>104.58</v>
      </c>
    </row>
    <row r="3" spans="1:3" x14ac:dyDescent="0.3">
      <c r="A3">
        <v>2015</v>
      </c>
      <c r="B3" t="s">
        <v>243</v>
      </c>
      <c r="C3">
        <v>187.87</v>
      </c>
    </row>
    <row r="4" spans="1:3" x14ac:dyDescent="0.3">
      <c r="A4">
        <v>2016</v>
      </c>
      <c r="B4" t="s">
        <v>17</v>
      </c>
      <c r="C4">
        <v>171.93</v>
      </c>
    </row>
    <row r="5" spans="1:3" x14ac:dyDescent="0.3">
      <c r="A5">
        <v>2017</v>
      </c>
      <c r="B5" t="s">
        <v>244</v>
      </c>
      <c r="C5">
        <v>182.34</v>
      </c>
    </row>
    <row r="6" spans="1:3" x14ac:dyDescent="0.3">
      <c r="A6">
        <v>2018</v>
      </c>
      <c r="B6" t="s">
        <v>10</v>
      </c>
      <c r="C6">
        <v>134.61000000000001</v>
      </c>
    </row>
    <row r="19" spans="1:3" x14ac:dyDescent="0.3">
      <c r="A19">
        <v>2014</v>
      </c>
      <c r="B19" t="s">
        <v>19</v>
      </c>
      <c r="C19">
        <v>240.4</v>
      </c>
    </row>
    <row r="20" spans="1:3" x14ac:dyDescent="0.3">
      <c r="A20">
        <v>2015</v>
      </c>
      <c r="B20" t="s">
        <v>22</v>
      </c>
      <c r="C20">
        <v>354.87</v>
      </c>
    </row>
    <row r="21" spans="1:3" x14ac:dyDescent="0.3">
      <c r="A21">
        <v>2016</v>
      </c>
      <c r="B21" t="s">
        <v>4</v>
      </c>
      <c r="C21">
        <v>332.28</v>
      </c>
    </row>
    <row r="22" spans="1:3" x14ac:dyDescent="0.3">
      <c r="A22">
        <v>2017</v>
      </c>
      <c r="B22" t="s">
        <v>16</v>
      </c>
      <c r="C22">
        <v>326.13</v>
      </c>
    </row>
    <row r="23" spans="1:3" x14ac:dyDescent="0.3">
      <c r="A23">
        <v>2018</v>
      </c>
      <c r="B23" t="s">
        <v>246</v>
      </c>
      <c r="C23">
        <v>259.52999999999997</v>
      </c>
    </row>
    <row r="36" spans="1:3" x14ac:dyDescent="0.3">
      <c r="A36">
        <v>2014</v>
      </c>
      <c r="B36" t="s">
        <v>4</v>
      </c>
      <c r="C36">
        <v>11.64</v>
      </c>
    </row>
    <row r="37" spans="1:3" x14ac:dyDescent="0.3">
      <c r="A37">
        <v>2015</v>
      </c>
      <c r="B37" t="s">
        <v>4</v>
      </c>
      <c r="C37">
        <v>33.6</v>
      </c>
    </row>
    <row r="38" spans="1:3" x14ac:dyDescent="0.3">
      <c r="A38">
        <v>2015</v>
      </c>
      <c r="B38" t="s">
        <v>11</v>
      </c>
      <c r="C38">
        <v>33.6</v>
      </c>
    </row>
    <row r="39" spans="1:3" x14ac:dyDescent="0.3">
      <c r="A39">
        <v>2016</v>
      </c>
      <c r="B39" t="s">
        <v>247</v>
      </c>
      <c r="C39">
        <v>21.12</v>
      </c>
    </row>
    <row r="40" spans="1:3" x14ac:dyDescent="0.3">
      <c r="A40">
        <v>2017</v>
      </c>
      <c r="B40" t="s">
        <v>11</v>
      </c>
      <c r="C40">
        <v>24.3</v>
      </c>
    </row>
    <row r="41" spans="1:3" x14ac:dyDescent="0.3">
      <c r="A41">
        <v>2018</v>
      </c>
      <c r="B41" t="s">
        <v>11</v>
      </c>
      <c r="C41">
        <v>29.1</v>
      </c>
    </row>
    <row r="50" spans="1:3" x14ac:dyDescent="0.3">
      <c r="A50">
        <v>2018</v>
      </c>
      <c r="B50">
        <v>18</v>
      </c>
    </row>
    <row r="51" spans="1:3" x14ac:dyDescent="0.3">
      <c r="A51">
        <v>2017</v>
      </c>
      <c r="B51">
        <v>16</v>
      </c>
    </row>
    <row r="52" spans="1:3" x14ac:dyDescent="0.3">
      <c r="A52">
        <v>2016</v>
      </c>
      <c r="B52">
        <v>17</v>
      </c>
    </row>
    <row r="53" spans="1:3" x14ac:dyDescent="0.3">
      <c r="A53">
        <v>2015</v>
      </c>
      <c r="B53">
        <v>16</v>
      </c>
    </row>
    <row r="54" spans="1:3" x14ac:dyDescent="0.3">
      <c r="A54">
        <v>2014</v>
      </c>
      <c r="B54">
        <v>16</v>
      </c>
    </row>
    <row r="61" spans="1:3" x14ac:dyDescent="0.3">
      <c r="A61">
        <v>2014</v>
      </c>
      <c r="B61" t="s">
        <v>33</v>
      </c>
      <c r="C61">
        <v>378</v>
      </c>
    </row>
    <row r="62" spans="1:3" x14ac:dyDescent="0.3">
      <c r="A62">
        <v>2015</v>
      </c>
      <c r="B62" t="s">
        <v>37</v>
      </c>
      <c r="C62">
        <v>174</v>
      </c>
    </row>
    <row r="63" spans="1:3" x14ac:dyDescent="0.3">
      <c r="A63">
        <v>2016</v>
      </c>
      <c r="B63" t="s">
        <v>33</v>
      </c>
      <c r="C63">
        <v>231</v>
      </c>
    </row>
    <row r="64" spans="1:3" x14ac:dyDescent="0.3">
      <c r="A64">
        <v>2017</v>
      </c>
      <c r="B64" t="s">
        <v>33</v>
      </c>
      <c r="C64">
        <v>222</v>
      </c>
    </row>
    <row r="65" spans="1:3" x14ac:dyDescent="0.3">
      <c r="A65">
        <v>2018</v>
      </c>
      <c r="B65" t="s">
        <v>33</v>
      </c>
      <c r="C65">
        <v>267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Zeszyt1</vt:lpstr>
      <vt:lpstr>2014</vt:lpstr>
      <vt:lpstr>2015</vt:lpstr>
      <vt:lpstr>2016</vt:lpstr>
      <vt:lpstr>2017</vt:lpstr>
      <vt:lpstr>2018</vt:lpstr>
      <vt:lpstr>Product</vt:lpstr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Łoś</dc:creator>
  <cp:lastModifiedBy>Paweł Łoś</cp:lastModifiedBy>
  <dcterms:created xsi:type="dcterms:W3CDTF">2021-04-25T11:47:41Z</dcterms:created>
  <dcterms:modified xsi:type="dcterms:W3CDTF">2021-04-28T17:44:11Z</dcterms:modified>
</cp:coreProperties>
</file>