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itmagination365-my.sharepoint.com/personal/pawel_mitrus_itmagination_com/Documents/Dokumenty/azure/chmurowisko/7/"/>
    </mc:Choice>
  </mc:AlternateContent>
  <bookViews>
    <workbookView xWindow="0" yWindow="0" windowWidth="22992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73" i="1"/>
  <c r="F61" i="1"/>
  <c r="F49" i="1"/>
  <c r="F37" i="1"/>
  <c r="F25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E38" i="1" s="1"/>
  <c r="E3" i="1" l="1"/>
  <c r="E19" i="1"/>
  <c r="E7" i="1"/>
  <c r="E11" i="1"/>
  <c r="E15" i="1"/>
  <c r="E4" i="1"/>
  <c r="E8" i="1"/>
  <c r="E12" i="1"/>
  <c r="E16" i="1"/>
  <c r="E20" i="1"/>
  <c r="E24" i="1"/>
  <c r="E28" i="1"/>
  <c r="E32" i="1"/>
  <c r="E36" i="1"/>
  <c r="E27" i="1"/>
  <c r="E35" i="1"/>
  <c r="E5" i="1"/>
  <c r="E9" i="1"/>
  <c r="E13" i="1"/>
  <c r="E17" i="1"/>
  <c r="E21" i="1"/>
  <c r="E25" i="1"/>
  <c r="E29" i="1"/>
  <c r="E33" i="1"/>
  <c r="E37" i="1"/>
  <c r="E23" i="1"/>
  <c r="E31" i="1"/>
  <c r="E2" i="1"/>
  <c r="E6" i="1"/>
  <c r="E10" i="1"/>
  <c r="E14" i="1"/>
  <c r="E18" i="1"/>
  <c r="E22" i="1"/>
  <c r="E26" i="1"/>
  <c r="E30" i="1"/>
  <c r="E34" i="1"/>
  <c r="D39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E49" i="1" l="1"/>
  <c r="D50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E61" i="1" l="1"/>
  <c r="D62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3" i="1" s="1"/>
  <c r="E72" i="1"/>
  <c r="E74" i="1" l="1"/>
  <c r="H2" i="1" s="1"/>
</calcChain>
</file>

<file path=xl/sharedStrings.xml><?xml version="1.0" encoding="utf-8"?>
<sst xmlns="http://schemas.openxmlformats.org/spreadsheetml/2006/main" count="20" uniqueCount="19">
  <si>
    <t>Rok</t>
  </si>
  <si>
    <t>Miesiąc</t>
  </si>
  <si>
    <t>Liczba dni</t>
  </si>
  <si>
    <t>Liczba danych w TB łącznie</t>
  </si>
  <si>
    <t>Koszt składowanych danych</t>
  </si>
  <si>
    <t>euro</t>
  </si>
  <si>
    <t>Koszt składowania 1 TB</t>
  </si>
  <si>
    <t>Koszt odtwarzanych danych</t>
  </si>
  <si>
    <t>Koszt odzyskania danych 1 TB</t>
  </si>
  <si>
    <t>Total</t>
  </si>
  <si>
    <t>TOTAL</t>
  </si>
  <si>
    <t>storage block blob</t>
  </si>
  <si>
    <t>lrs</t>
  </si>
  <si>
    <t>v2</t>
  </si>
  <si>
    <t>archive</t>
  </si>
  <si>
    <t>usuga</t>
  </si>
  <si>
    <t>typ</t>
  </si>
  <si>
    <t>reduncancja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</si>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</sst>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64" fontId="0" fillId="2" borderId="0" xfId="0" applyNumberFormat="1" applyFill="1"/>
    <xf numFmtId="0" fontId="2" fillId="0" borderId="0" xfId="0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74" totalsRowCount="1">
  <autoFilter ref="A1:F7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Rok" totalsRowLabel="Total"/>
    <tableColumn id="2" name="Miesiąc"/>
    <tableColumn id="3" name="Liczba dni"/>
    <tableColumn id="4" name="Liczba danych w TB łącznie" dataDxfId="4">
      <calculatedColumnFormula>Table1[[#This Row],[Liczba dni]]</calculatedColumnFormula>
    </tableColumn>
    <tableColumn id="6" name="Koszt składowanych danych" totalsRowFunction="custom" dataDxfId="2" totalsRowDxfId="0" dataCellStyle="Percent">
      <calculatedColumnFormula>Table1[[#This Row],[Liczba danych w TB łącznie]]*$L$1</calculatedColumnFormula>
      <totalsRowFormula>SUBTOTAL(109, Table1[Koszt składowanych danych])</totalsRowFormula>
    </tableColumn>
    <tableColumn id="7" name="Koszt odtwarzanych danych" totalsRowFunction="sum" dataDxfId="3" totalsRow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selection activeCell="K8" sqref="K8"/>
    </sheetView>
  </sheetViews>
  <sheetFormatPr defaultRowHeight="14.4" x14ac:dyDescent="0.3"/>
  <cols>
    <col min="2" max="2" width="9.21875" customWidth="1"/>
    <col min="3" max="3" width="11.109375" customWidth="1"/>
    <col min="4" max="6" width="25.33203125" customWidth="1"/>
    <col min="8" max="8" width="12.6640625" bestFit="1" customWidth="1"/>
    <col min="10" max="10" width="10.88671875" bestFit="1" customWidth="1"/>
    <col min="11" max="11" width="25.21875" bestFit="1" customWidth="1"/>
    <col min="12" max="12" width="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H1" s="4" t="s">
        <v>10</v>
      </c>
      <c r="K1" t="s">
        <v>6</v>
      </c>
      <c r="L1">
        <v>1.94</v>
      </c>
      <c r="M1" t="s">
        <v>5</v>
      </c>
    </row>
    <row r="2" spans="1:13" x14ac:dyDescent="0.3">
      <c r="A2">
        <v>1</v>
      </c>
      <c r="B2">
        <v>1</v>
      </c>
      <c r="C2">
        <v>31</v>
      </c>
      <c r="D2">
        <f>Table1[[#This Row],[Liczba dni]]</f>
        <v>31</v>
      </c>
      <c r="E2" s="2">
        <f>Table1[[#This Row],[Liczba danych w TB łącznie]]*$L$1</f>
        <v>60.14</v>
      </c>
      <c r="F2" s="1"/>
      <c r="H2" s="3">
        <f>Table1[[#Totals],[Koszt odtwarzanych danych]]+Table1[[#Totals],[Koszt składowanych danych]]</f>
        <v>104837.21999999999</v>
      </c>
      <c r="K2" t="s">
        <v>8</v>
      </c>
      <c r="L2">
        <v>20.72</v>
      </c>
      <c r="M2" t="s">
        <v>5</v>
      </c>
    </row>
    <row r="3" spans="1:13" x14ac:dyDescent="0.3">
      <c r="A3">
        <v>1</v>
      </c>
      <c r="B3">
        <v>2</v>
      </c>
      <c r="C3">
        <v>28</v>
      </c>
      <c r="D3">
        <f>Table1[[#This Row],[Liczba dni]]+D2</f>
        <v>59</v>
      </c>
      <c r="E3" s="2">
        <f>Table1[[#This Row],[Liczba danych w TB łącznie]]*$L$1</f>
        <v>114.46</v>
      </c>
      <c r="F3" s="1"/>
    </row>
    <row r="4" spans="1:13" x14ac:dyDescent="0.3">
      <c r="A4">
        <v>1</v>
      </c>
      <c r="B4">
        <v>3</v>
      </c>
      <c r="C4">
        <v>31</v>
      </c>
      <c r="D4">
        <f>Table1[[#This Row],[Liczba dni]]+D3</f>
        <v>90</v>
      </c>
      <c r="E4" s="2">
        <f>Table1[[#This Row],[Liczba danych w TB łącznie]]*$L$1</f>
        <v>174.6</v>
      </c>
      <c r="F4" s="1"/>
    </row>
    <row r="5" spans="1:13" x14ac:dyDescent="0.3">
      <c r="A5">
        <v>1</v>
      </c>
      <c r="B5">
        <v>4</v>
      </c>
      <c r="C5">
        <v>30</v>
      </c>
      <c r="D5">
        <f>Table1[[#This Row],[Liczba dni]]+D4</f>
        <v>120</v>
      </c>
      <c r="E5" s="2">
        <f>Table1[[#This Row],[Liczba danych w TB łącznie]]*$L$1</f>
        <v>232.79999999999998</v>
      </c>
      <c r="F5" s="1"/>
    </row>
    <row r="6" spans="1:13" x14ac:dyDescent="0.3">
      <c r="A6">
        <v>1</v>
      </c>
      <c r="B6">
        <v>5</v>
      </c>
      <c r="C6">
        <v>31</v>
      </c>
      <c r="D6">
        <f>Table1[[#This Row],[Liczba dni]]+D5</f>
        <v>151</v>
      </c>
      <c r="E6" s="2">
        <f>Table1[[#This Row],[Liczba danych w TB łącznie]]*$L$1</f>
        <v>292.94</v>
      </c>
      <c r="F6" s="1"/>
      <c r="J6" t="s">
        <v>15</v>
      </c>
      <c r="K6" t="s">
        <v>11</v>
      </c>
    </row>
    <row r="7" spans="1:13" x14ac:dyDescent="0.3">
      <c r="A7">
        <v>1</v>
      </c>
      <c r="B7">
        <v>6</v>
      </c>
      <c r="C7">
        <v>30</v>
      </c>
      <c r="D7">
        <f>Table1[[#This Row],[Liczba dni]]+D6</f>
        <v>181</v>
      </c>
      <c r="E7" s="2">
        <f>Table1[[#This Row],[Liczba danych w TB łącznie]]*$L$1</f>
        <v>351.14</v>
      </c>
      <c r="F7" s="1"/>
      <c r="J7" t="s">
        <v>16</v>
      </c>
      <c r="K7" t="s">
        <v>13</v>
      </c>
    </row>
    <row r="8" spans="1:13" x14ac:dyDescent="0.3">
      <c r="A8">
        <v>1</v>
      </c>
      <c r="B8">
        <v>7</v>
      </c>
      <c r="C8">
        <v>31</v>
      </c>
      <c r="D8">
        <f>Table1[[#This Row],[Liczba dni]]+D7</f>
        <v>212</v>
      </c>
      <c r="E8" s="2">
        <f>Table1[[#This Row],[Liczba danych w TB łącznie]]*$L$1</f>
        <v>411.28</v>
      </c>
      <c r="F8" s="1"/>
      <c r="J8" t="s">
        <v>17</v>
      </c>
      <c r="K8" t="s">
        <v>12</v>
      </c>
    </row>
    <row r="9" spans="1:13" x14ac:dyDescent="0.3">
      <c r="A9">
        <v>1</v>
      </c>
      <c r="B9">
        <v>8</v>
      </c>
      <c r="C9">
        <v>31</v>
      </c>
      <c r="D9">
        <f>Table1[[#This Row],[Liczba dni]]+D8</f>
        <v>243</v>
      </c>
      <c r="E9" s="2">
        <f>Table1[[#This Row],[Liczba danych w TB łącznie]]*$L$1</f>
        <v>471.41999999999996</v>
      </c>
      <c r="F9" s="1"/>
      <c r="J9" t="s">
        <v>18</v>
      </c>
      <c r="K9" t="s">
        <v>14</v>
      </c>
    </row>
    <row r="10" spans="1:13" x14ac:dyDescent="0.3">
      <c r="A10">
        <v>1</v>
      </c>
      <c r="B10">
        <v>9</v>
      </c>
      <c r="C10">
        <v>30</v>
      </c>
      <c r="D10">
        <f>Table1[[#This Row],[Liczba dni]]+D9</f>
        <v>273</v>
      </c>
      <c r="E10" s="2">
        <f>Table1[[#This Row],[Liczba danych w TB łącznie]]*$L$1</f>
        <v>529.62</v>
      </c>
      <c r="F10" s="1"/>
    </row>
    <row r="11" spans="1:13" x14ac:dyDescent="0.3">
      <c r="A11">
        <v>1</v>
      </c>
      <c r="B11">
        <v>10</v>
      </c>
      <c r="C11">
        <v>31</v>
      </c>
      <c r="D11">
        <f>Table1[[#This Row],[Liczba dni]]+D10</f>
        <v>304</v>
      </c>
      <c r="E11" s="2">
        <f>Table1[[#This Row],[Liczba danych w TB łącznie]]*$L$1</f>
        <v>589.76</v>
      </c>
      <c r="F11" s="1"/>
    </row>
    <row r="12" spans="1:13" x14ac:dyDescent="0.3">
      <c r="A12">
        <v>1</v>
      </c>
      <c r="B12">
        <v>11</v>
      </c>
      <c r="C12">
        <v>30</v>
      </c>
      <c r="D12">
        <f>Table1[[#This Row],[Liczba dni]]+D11</f>
        <v>334</v>
      </c>
      <c r="E12" s="2">
        <f>Table1[[#This Row],[Liczba danych w TB łącznie]]*$L$1</f>
        <v>647.96</v>
      </c>
      <c r="F12" s="1"/>
    </row>
    <row r="13" spans="1:13" x14ac:dyDescent="0.3">
      <c r="A13">
        <v>1</v>
      </c>
      <c r="B13">
        <v>12</v>
      </c>
      <c r="C13">
        <v>31</v>
      </c>
      <c r="D13">
        <f>Table1[[#This Row],[Liczba dni]]+D12</f>
        <v>365</v>
      </c>
      <c r="E13" s="2">
        <f>Table1[[#This Row],[Liczba danych w TB łącznie]]*$L$1</f>
        <v>708.1</v>
      </c>
      <c r="F13" s="1"/>
    </row>
    <row r="14" spans="1:13" x14ac:dyDescent="0.3">
      <c r="A14">
        <v>2</v>
      </c>
      <c r="B14">
        <v>1</v>
      </c>
      <c r="C14">
        <v>31</v>
      </c>
      <c r="D14">
        <f>Table1[[#This Row],[Liczba dni]]+D13</f>
        <v>396</v>
      </c>
      <c r="E14" s="2">
        <f>Table1[[#This Row],[Liczba danych w TB łącznie]]*$L$1</f>
        <v>768.24</v>
      </c>
      <c r="F14" s="1"/>
    </row>
    <row r="15" spans="1:13" x14ac:dyDescent="0.3">
      <c r="A15">
        <v>2</v>
      </c>
      <c r="B15">
        <v>2</v>
      </c>
      <c r="C15">
        <v>28</v>
      </c>
      <c r="D15">
        <f>Table1[[#This Row],[Liczba dni]]+D14</f>
        <v>424</v>
      </c>
      <c r="E15" s="2">
        <f>Table1[[#This Row],[Liczba danych w TB łącznie]]*$L$1</f>
        <v>822.56</v>
      </c>
      <c r="F15" s="1"/>
    </row>
    <row r="16" spans="1:13" x14ac:dyDescent="0.3">
      <c r="A16">
        <v>2</v>
      </c>
      <c r="B16">
        <v>3</v>
      </c>
      <c r="C16">
        <v>31</v>
      </c>
      <c r="D16">
        <f>Table1[[#This Row],[Liczba dni]]+D15</f>
        <v>455</v>
      </c>
      <c r="E16" s="2">
        <f>Table1[[#This Row],[Liczba danych w TB łącznie]]*$L$1</f>
        <v>882.69999999999993</v>
      </c>
      <c r="F16" s="1"/>
    </row>
    <row r="17" spans="1:6" x14ac:dyDescent="0.3">
      <c r="A17">
        <v>2</v>
      </c>
      <c r="B17">
        <v>4</v>
      </c>
      <c r="C17">
        <v>30</v>
      </c>
      <c r="D17">
        <f>Table1[[#This Row],[Liczba dni]]+D16</f>
        <v>485</v>
      </c>
      <c r="E17" s="2">
        <f>Table1[[#This Row],[Liczba danych w TB łącznie]]*$L$1</f>
        <v>940.9</v>
      </c>
      <c r="F17" s="1"/>
    </row>
    <row r="18" spans="1:6" x14ac:dyDescent="0.3">
      <c r="A18">
        <v>2</v>
      </c>
      <c r="B18">
        <v>5</v>
      </c>
      <c r="C18">
        <v>31</v>
      </c>
      <c r="D18">
        <f>Table1[[#This Row],[Liczba dni]]+D17</f>
        <v>516</v>
      </c>
      <c r="E18" s="2">
        <f>Table1[[#This Row],[Liczba danych w TB łącznie]]*$L$1</f>
        <v>1001.04</v>
      </c>
      <c r="F18" s="1"/>
    </row>
    <row r="19" spans="1:6" x14ac:dyDescent="0.3">
      <c r="A19">
        <v>2</v>
      </c>
      <c r="B19">
        <v>6</v>
      </c>
      <c r="C19">
        <v>30</v>
      </c>
      <c r="D19">
        <f>Table1[[#This Row],[Liczba dni]]+D18</f>
        <v>546</v>
      </c>
      <c r="E19" s="2">
        <f>Table1[[#This Row],[Liczba danych w TB łącznie]]*$L$1</f>
        <v>1059.24</v>
      </c>
      <c r="F19" s="1"/>
    </row>
    <row r="20" spans="1:6" x14ac:dyDescent="0.3">
      <c r="A20">
        <v>2</v>
      </c>
      <c r="B20">
        <v>7</v>
      </c>
      <c r="C20">
        <v>31</v>
      </c>
      <c r="D20">
        <f>Table1[[#This Row],[Liczba dni]]+D19</f>
        <v>577</v>
      </c>
      <c r="E20" s="2">
        <f>Table1[[#This Row],[Liczba danych w TB łącznie]]*$L$1</f>
        <v>1119.3799999999999</v>
      </c>
      <c r="F20" s="1"/>
    </row>
    <row r="21" spans="1:6" x14ac:dyDescent="0.3">
      <c r="A21">
        <v>2</v>
      </c>
      <c r="B21">
        <v>8</v>
      </c>
      <c r="C21">
        <v>31</v>
      </c>
      <c r="D21">
        <f>Table1[[#This Row],[Liczba dni]]+D20</f>
        <v>608</v>
      </c>
      <c r="E21" s="2">
        <f>Table1[[#This Row],[Liczba danych w TB łącznie]]*$L$1</f>
        <v>1179.52</v>
      </c>
      <c r="F21" s="1"/>
    </row>
    <row r="22" spans="1:6" x14ac:dyDescent="0.3">
      <c r="A22">
        <v>2</v>
      </c>
      <c r="B22">
        <v>9</v>
      </c>
      <c r="C22">
        <v>30</v>
      </c>
      <c r="D22">
        <f>Table1[[#This Row],[Liczba dni]]+D21</f>
        <v>638</v>
      </c>
      <c r="E22" s="2">
        <f>Table1[[#This Row],[Liczba danych w TB łącznie]]*$L$1</f>
        <v>1237.72</v>
      </c>
      <c r="F22" s="1"/>
    </row>
    <row r="23" spans="1:6" x14ac:dyDescent="0.3">
      <c r="A23">
        <v>2</v>
      </c>
      <c r="B23">
        <v>10</v>
      </c>
      <c r="C23">
        <v>31</v>
      </c>
      <c r="D23">
        <f>Table1[[#This Row],[Liczba dni]]+D22</f>
        <v>669</v>
      </c>
      <c r="E23" s="2">
        <f>Table1[[#This Row],[Liczba danych w TB łącznie]]*$L$1</f>
        <v>1297.8599999999999</v>
      </c>
      <c r="F23" s="1"/>
    </row>
    <row r="24" spans="1:6" x14ac:dyDescent="0.3">
      <c r="A24">
        <v>2</v>
      </c>
      <c r="B24">
        <v>11</v>
      </c>
      <c r="C24">
        <v>30</v>
      </c>
      <c r="D24">
        <f>Table1[[#This Row],[Liczba dni]]+D23</f>
        <v>699</v>
      </c>
      <c r="E24" s="2">
        <f>Table1[[#This Row],[Liczba danych w TB łącznie]]*$L$1</f>
        <v>1356.06</v>
      </c>
      <c r="F24" s="1"/>
    </row>
    <row r="25" spans="1:6" x14ac:dyDescent="0.3">
      <c r="A25">
        <v>2</v>
      </c>
      <c r="B25">
        <v>12</v>
      </c>
      <c r="C25">
        <v>31</v>
      </c>
      <c r="D25">
        <f>Table1[[#This Row],[Liczba dni]]+D24</f>
        <v>730</v>
      </c>
      <c r="E25" s="2">
        <f>Table1[[#This Row],[Liczba danych w TB łącznie]]*$L$1</f>
        <v>1416.2</v>
      </c>
      <c r="F25" s="1">
        <f>2*$L$2</f>
        <v>41.44</v>
      </c>
    </row>
    <row r="26" spans="1:6" x14ac:dyDescent="0.3">
      <c r="A26">
        <v>3</v>
      </c>
      <c r="B26">
        <v>1</v>
      </c>
      <c r="C26">
        <v>31</v>
      </c>
      <c r="D26">
        <f>Table1[[#This Row],[Liczba dni]]+D25</f>
        <v>761</v>
      </c>
      <c r="E26" s="2">
        <f>Table1[[#This Row],[Liczba danych w TB łącznie]]*$L$1</f>
        <v>1476.34</v>
      </c>
      <c r="F26" s="1"/>
    </row>
    <row r="27" spans="1:6" x14ac:dyDescent="0.3">
      <c r="A27">
        <v>3</v>
      </c>
      <c r="B27">
        <v>2</v>
      </c>
      <c r="C27">
        <v>28</v>
      </c>
      <c r="D27">
        <f>Table1[[#This Row],[Liczba dni]]+D26</f>
        <v>789</v>
      </c>
      <c r="E27" s="2">
        <f>Table1[[#This Row],[Liczba danych w TB łącznie]]*$L$1</f>
        <v>1530.6599999999999</v>
      </c>
      <c r="F27" s="1"/>
    </row>
    <row r="28" spans="1:6" x14ac:dyDescent="0.3">
      <c r="A28">
        <v>3</v>
      </c>
      <c r="B28">
        <v>3</v>
      </c>
      <c r="C28">
        <v>31</v>
      </c>
      <c r="D28">
        <f>Table1[[#This Row],[Liczba dni]]+D27</f>
        <v>820</v>
      </c>
      <c r="E28" s="2">
        <f>Table1[[#This Row],[Liczba danych w TB łącznie]]*$L$1</f>
        <v>1590.8</v>
      </c>
      <c r="F28" s="1"/>
    </row>
    <row r="29" spans="1:6" x14ac:dyDescent="0.3">
      <c r="A29">
        <v>3</v>
      </c>
      <c r="B29">
        <v>4</v>
      </c>
      <c r="C29">
        <v>30</v>
      </c>
      <c r="D29">
        <f>Table1[[#This Row],[Liczba dni]]+D28</f>
        <v>850</v>
      </c>
      <c r="E29" s="2">
        <f>Table1[[#This Row],[Liczba danych w TB łącznie]]*$L$1</f>
        <v>1649</v>
      </c>
      <c r="F29" s="1"/>
    </row>
    <row r="30" spans="1:6" x14ac:dyDescent="0.3">
      <c r="A30">
        <v>3</v>
      </c>
      <c r="B30">
        <v>5</v>
      </c>
      <c r="C30">
        <v>31</v>
      </c>
      <c r="D30">
        <f>Table1[[#This Row],[Liczba dni]]+D29</f>
        <v>881</v>
      </c>
      <c r="E30" s="2">
        <f>Table1[[#This Row],[Liczba danych w TB łącznie]]*$L$1</f>
        <v>1709.1399999999999</v>
      </c>
      <c r="F30" s="1"/>
    </row>
    <row r="31" spans="1:6" x14ac:dyDescent="0.3">
      <c r="A31">
        <v>3</v>
      </c>
      <c r="B31">
        <v>6</v>
      </c>
      <c r="C31">
        <v>30</v>
      </c>
      <c r="D31">
        <f>Table1[[#This Row],[Liczba dni]]+D30</f>
        <v>911</v>
      </c>
      <c r="E31" s="2">
        <f>Table1[[#This Row],[Liczba danych w TB łącznie]]*$L$1</f>
        <v>1767.34</v>
      </c>
      <c r="F31" s="1"/>
    </row>
    <row r="32" spans="1:6" x14ac:dyDescent="0.3">
      <c r="A32">
        <v>3</v>
      </c>
      <c r="B32">
        <v>7</v>
      </c>
      <c r="C32">
        <v>31</v>
      </c>
      <c r="D32">
        <f>Table1[[#This Row],[Liczba dni]]+D31</f>
        <v>942</v>
      </c>
      <c r="E32" s="2">
        <f>Table1[[#This Row],[Liczba danych w TB łącznie]]*$L$1</f>
        <v>1827.48</v>
      </c>
      <c r="F32" s="1"/>
    </row>
    <row r="33" spans="1:6" x14ac:dyDescent="0.3">
      <c r="A33">
        <v>3</v>
      </c>
      <c r="B33">
        <v>8</v>
      </c>
      <c r="C33">
        <v>31</v>
      </c>
      <c r="D33">
        <f>Table1[[#This Row],[Liczba dni]]+D32</f>
        <v>973</v>
      </c>
      <c r="E33" s="2">
        <f>Table1[[#This Row],[Liczba danych w TB łącznie]]*$L$1</f>
        <v>1887.62</v>
      </c>
      <c r="F33" s="1"/>
    </row>
    <row r="34" spans="1:6" x14ac:dyDescent="0.3">
      <c r="A34">
        <v>3</v>
      </c>
      <c r="B34">
        <v>9</v>
      </c>
      <c r="C34">
        <v>30</v>
      </c>
      <c r="D34">
        <f>Table1[[#This Row],[Liczba dni]]+D33</f>
        <v>1003</v>
      </c>
      <c r="E34" s="2">
        <f>Table1[[#This Row],[Liczba danych w TB łącznie]]*$L$1</f>
        <v>1945.82</v>
      </c>
      <c r="F34" s="1"/>
    </row>
    <row r="35" spans="1:6" x14ac:dyDescent="0.3">
      <c r="A35">
        <v>3</v>
      </c>
      <c r="B35">
        <v>10</v>
      </c>
      <c r="C35">
        <v>31</v>
      </c>
      <c r="D35">
        <f>Table1[[#This Row],[Liczba dni]]+D34</f>
        <v>1034</v>
      </c>
      <c r="E35" s="2">
        <f>Table1[[#This Row],[Liczba danych w TB łącznie]]*$L$1</f>
        <v>2005.96</v>
      </c>
      <c r="F35" s="1"/>
    </row>
    <row r="36" spans="1:6" x14ac:dyDescent="0.3">
      <c r="A36">
        <v>3</v>
      </c>
      <c r="B36">
        <v>11</v>
      </c>
      <c r="C36">
        <v>30</v>
      </c>
      <c r="D36">
        <f>Table1[[#This Row],[Liczba dni]]+D35</f>
        <v>1064</v>
      </c>
      <c r="E36" s="2">
        <f>Table1[[#This Row],[Liczba danych w TB łącznie]]*$L$1</f>
        <v>2064.16</v>
      </c>
      <c r="F36" s="1"/>
    </row>
    <row r="37" spans="1:6" x14ac:dyDescent="0.3">
      <c r="A37">
        <v>3</v>
      </c>
      <c r="B37">
        <v>12</v>
      </c>
      <c r="C37">
        <v>31</v>
      </c>
      <c r="D37">
        <f>Table1[[#This Row],[Liczba dni]]+D36</f>
        <v>1095</v>
      </c>
      <c r="E37" s="2">
        <f>Table1[[#This Row],[Liczba danych w TB łącznie]]*$L$1</f>
        <v>2124.2999999999997</v>
      </c>
      <c r="F37" s="1">
        <f>2*$L$2</f>
        <v>41.44</v>
      </c>
    </row>
    <row r="38" spans="1:6" x14ac:dyDescent="0.3">
      <c r="A38">
        <v>4</v>
      </c>
      <c r="B38">
        <v>1</v>
      </c>
      <c r="C38">
        <v>31</v>
      </c>
      <c r="D38">
        <f>Table1[[#This Row],[Liczba dni]]+D37-356</f>
        <v>770</v>
      </c>
      <c r="E38" s="2">
        <f>Table1[[#This Row],[Liczba danych w TB łącznie]]*$L$1</f>
        <v>1493.8</v>
      </c>
      <c r="F38" s="1"/>
    </row>
    <row r="39" spans="1:6" x14ac:dyDescent="0.3">
      <c r="A39">
        <v>4</v>
      </c>
      <c r="B39">
        <v>2</v>
      </c>
      <c r="C39">
        <v>29</v>
      </c>
      <c r="D39">
        <f>Table1[[#This Row],[Liczba dni]]+D38</f>
        <v>799</v>
      </c>
      <c r="E39" s="2">
        <f>Table1[[#This Row],[Liczba danych w TB łącznie]]*$L$1</f>
        <v>1550.06</v>
      </c>
      <c r="F39" s="1"/>
    </row>
    <row r="40" spans="1:6" x14ac:dyDescent="0.3">
      <c r="A40">
        <v>4</v>
      </c>
      <c r="B40">
        <v>3</v>
      </c>
      <c r="C40">
        <v>31</v>
      </c>
      <c r="D40">
        <f>Table1[[#This Row],[Liczba dni]]+D39</f>
        <v>830</v>
      </c>
      <c r="E40" s="2">
        <f>Table1[[#This Row],[Liczba danych w TB łącznie]]*$L$1</f>
        <v>1610.2</v>
      </c>
      <c r="F40" s="1"/>
    </row>
    <row r="41" spans="1:6" x14ac:dyDescent="0.3">
      <c r="A41">
        <v>4</v>
      </c>
      <c r="B41">
        <v>4</v>
      </c>
      <c r="C41">
        <v>30</v>
      </c>
      <c r="D41">
        <f>Table1[[#This Row],[Liczba dni]]+D40</f>
        <v>860</v>
      </c>
      <c r="E41" s="2">
        <f>Table1[[#This Row],[Liczba danych w TB łącznie]]*$L$1</f>
        <v>1668.3999999999999</v>
      </c>
      <c r="F41" s="1"/>
    </row>
    <row r="42" spans="1:6" x14ac:dyDescent="0.3">
      <c r="A42">
        <v>4</v>
      </c>
      <c r="B42">
        <v>5</v>
      </c>
      <c r="C42">
        <v>31</v>
      </c>
      <c r="D42">
        <f>Table1[[#This Row],[Liczba dni]]+D41</f>
        <v>891</v>
      </c>
      <c r="E42" s="2">
        <f>Table1[[#This Row],[Liczba danych w TB łącznie]]*$L$1</f>
        <v>1728.54</v>
      </c>
      <c r="F42" s="1"/>
    </row>
    <row r="43" spans="1:6" x14ac:dyDescent="0.3">
      <c r="A43">
        <v>4</v>
      </c>
      <c r="B43">
        <v>6</v>
      </c>
      <c r="C43">
        <v>30</v>
      </c>
      <c r="D43">
        <f>Table1[[#This Row],[Liczba dni]]+D42</f>
        <v>921</v>
      </c>
      <c r="E43" s="2">
        <f>Table1[[#This Row],[Liczba danych w TB łącznie]]*$L$1</f>
        <v>1786.74</v>
      </c>
      <c r="F43" s="1"/>
    </row>
    <row r="44" spans="1:6" x14ac:dyDescent="0.3">
      <c r="A44">
        <v>4</v>
      </c>
      <c r="B44">
        <v>7</v>
      </c>
      <c r="C44">
        <v>31</v>
      </c>
      <c r="D44">
        <f>Table1[[#This Row],[Liczba dni]]+D43</f>
        <v>952</v>
      </c>
      <c r="E44" s="2">
        <f>Table1[[#This Row],[Liczba danych w TB łącznie]]*$L$1</f>
        <v>1846.8799999999999</v>
      </c>
      <c r="F44" s="1"/>
    </row>
    <row r="45" spans="1:6" x14ac:dyDescent="0.3">
      <c r="A45">
        <v>4</v>
      </c>
      <c r="B45">
        <v>8</v>
      </c>
      <c r="C45">
        <v>31</v>
      </c>
      <c r="D45">
        <f>Table1[[#This Row],[Liczba dni]]+D44</f>
        <v>983</v>
      </c>
      <c r="E45" s="2">
        <f>Table1[[#This Row],[Liczba danych w TB łącznie]]*$L$1</f>
        <v>1907.02</v>
      </c>
      <c r="F45" s="1"/>
    </row>
    <row r="46" spans="1:6" x14ac:dyDescent="0.3">
      <c r="A46">
        <v>4</v>
      </c>
      <c r="B46">
        <v>9</v>
      </c>
      <c r="C46">
        <v>30</v>
      </c>
      <c r="D46">
        <f>Table1[[#This Row],[Liczba dni]]+D45</f>
        <v>1013</v>
      </c>
      <c r="E46" s="2">
        <f>Table1[[#This Row],[Liczba danych w TB łącznie]]*$L$1</f>
        <v>1965.22</v>
      </c>
      <c r="F46" s="1"/>
    </row>
    <row r="47" spans="1:6" x14ac:dyDescent="0.3">
      <c r="A47">
        <v>4</v>
      </c>
      <c r="B47">
        <v>10</v>
      </c>
      <c r="C47">
        <v>31</v>
      </c>
      <c r="D47">
        <f>Table1[[#This Row],[Liczba dni]]+D46</f>
        <v>1044</v>
      </c>
      <c r="E47" s="2">
        <f>Table1[[#This Row],[Liczba danych w TB łącznie]]*$L$1</f>
        <v>2025.36</v>
      </c>
      <c r="F47" s="1"/>
    </row>
    <row r="48" spans="1:6" x14ac:dyDescent="0.3">
      <c r="A48">
        <v>4</v>
      </c>
      <c r="B48">
        <v>11</v>
      </c>
      <c r="C48">
        <v>30</v>
      </c>
      <c r="D48">
        <f>Table1[[#This Row],[Liczba dni]]+D47</f>
        <v>1074</v>
      </c>
      <c r="E48" s="2">
        <f>Table1[[#This Row],[Liczba danych w TB łącznie]]*$L$1</f>
        <v>2083.56</v>
      </c>
      <c r="F48" s="1"/>
    </row>
    <row r="49" spans="1:6" x14ac:dyDescent="0.3">
      <c r="A49">
        <v>4</v>
      </c>
      <c r="B49">
        <v>12</v>
      </c>
      <c r="C49">
        <v>31</v>
      </c>
      <c r="D49">
        <f>Table1[[#This Row],[Liczba dni]]+D48</f>
        <v>1105</v>
      </c>
      <c r="E49" s="2">
        <f>Table1[[#This Row],[Liczba danych w TB łącznie]]*$L$1</f>
        <v>2143.6999999999998</v>
      </c>
      <c r="F49" s="1">
        <f>2*$L$2</f>
        <v>41.44</v>
      </c>
    </row>
    <row r="50" spans="1:6" x14ac:dyDescent="0.3">
      <c r="A50">
        <v>5</v>
      </c>
      <c r="B50">
        <v>1</v>
      </c>
      <c r="C50">
        <v>31</v>
      </c>
      <c r="D50">
        <f>Table1[[#This Row],[Liczba dni]]+D49-366</f>
        <v>770</v>
      </c>
      <c r="E50" s="2">
        <f>Table1[[#This Row],[Liczba danych w TB łącznie]]*$L$1</f>
        <v>1493.8</v>
      </c>
      <c r="F50" s="1"/>
    </row>
    <row r="51" spans="1:6" x14ac:dyDescent="0.3">
      <c r="A51">
        <v>5</v>
      </c>
      <c r="B51">
        <v>2</v>
      </c>
      <c r="C51">
        <v>28</v>
      </c>
      <c r="D51">
        <f>Table1[[#This Row],[Liczba dni]]+D50</f>
        <v>798</v>
      </c>
      <c r="E51" s="2">
        <f>Table1[[#This Row],[Liczba danych w TB łącznie]]*$L$1</f>
        <v>1548.12</v>
      </c>
      <c r="F51" s="1"/>
    </row>
    <row r="52" spans="1:6" x14ac:dyDescent="0.3">
      <c r="A52">
        <v>5</v>
      </c>
      <c r="B52">
        <v>3</v>
      </c>
      <c r="C52">
        <v>31</v>
      </c>
      <c r="D52">
        <f>Table1[[#This Row],[Liczba dni]]+D51</f>
        <v>829</v>
      </c>
      <c r="E52" s="2">
        <f>Table1[[#This Row],[Liczba danych w TB łącznie]]*$L$1</f>
        <v>1608.26</v>
      </c>
      <c r="F52" s="1"/>
    </row>
    <row r="53" spans="1:6" x14ac:dyDescent="0.3">
      <c r="A53">
        <v>5</v>
      </c>
      <c r="B53">
        <v>4</v>
      </c>
      <c r="C53">
        <v>30</v>
      </c>
      <c r="D53">
        <f>Table1[[#This Row],[Liczba dni]]+D52</f>
        <v>859</v>
      </c>
      <c r="E53" s="2">
        <f>Table1[[#This Row],[Liczba danych w TB łącznie]]*$L$1</f>
        <v>1666.46</v>
      </c>
      <c r="F53" s="1"/>
    </row>
    <row r="54" spans="1:6" x14ac:dyDescent="0.3">
      <c r="A54">
        <v>5</v>
      </c>
      <c r="B54">
        <v>5</v>
      </c>
      <c r="C54">
        <v>31</v>
      </c>
      <c r="D54">
        <f>Table1[[#This Row],[Liczba dni]]+D53</f>
        <v>890</v>
      </c>
      <c r="E54" s="2">
        <f>Table1[[#This Row],[Liczba danych w TB łącznie]]*$L$1</f>
        <v>1726.6</v>
      </c>
      <c r="F54" s="1"/>
    </row>
    <row r="55" spans="1:6" x14ac:dyDescent="0.3">
      <c r="A55">
        <v>5</v>
      </c>
      <c r="B55">
        <v>6</v>
      </c>
      <c r="C55">
        <v>30</v>
      </c>
      <c r="D55">
        <f>Table1[[#This Row],[Liczba dni]]+D54</f>
        <v>920</v>
      </c>
      <c r="E55" s="2">
        <f>Table1[[#This Row],[Liczba danych w TB łącznie]]*$L$1</f>
        <v>1784.8</v>
      </c>
      <c r="F55" s="1"/>
    </row>
    <row r="56" spans="1:6" x14ac:dyDescent="0.3">
      <c r="A56">
        <v>5</v>
      </c>
      <c r="B56">
        <v>7</v>
      </c>
      <c r="C56">
        <v>31</v>
      </c>
      <c r="D56">
        <f>Table1[[#This Row],[Liczba dni]]+D55</f>
        <v>951</v>
      </c>
      <c r="E56" s="2">
        <f>Table1[[#This Row],[Liczba danych w TB łącznie]]*$L$1</f>
        <v>1844.94</v>
      </c>
      <c r="F56" s="1"/>
    </row>
    <row r="57" spans="1:6" x14ac:dyDescent="0.3">
      <c r="A57">
        <v>5</v>
      </c>
      <c r="B57">
        <v>8</v>
      </c>
      <c r="C57">
        <v>31</v>
      </c>
      <c r="D57">
        <f>Table1[[#This Row],[Liczba dni]]+D56</f>
        <v>982</v>
      </c>
      <c r="E57" s="2">
        <f>Table1[[#This Row],[Liczba danych w TB łącznie]]*$L$1</f>
        <v>1905.08</v>
      </c>
      <c r="F57" s="1"/>
    </row>
    <row r="58" spans="1:6" x14ac:dyDescent="0.3">
      <c r="A58">
        <v>5</v>
      </c>
      <c r="B58">
        <v>9</v>
      </c>
      <c r="C58">
        <v>30</v>
      </c>
      <c r="D58">
        <f>Table1[[#This Row],[Liczba dni]]+D57</f>
        <v>1012</v>
      </c>
      <c r="E58" s="2">
        <f>Table1[[#This Row],[Liczba danych w TB łącznie]]*$L$1</f>
        <v>1963.28</v>
      </c>
      <c r="F58" s="1"/>
    </row>
    <row r="59" spans="1:6" x14ac:dyDescent="0.3">
      <c r="A59">
        <v>5</v>
      </c>
      <c r="B59">
        <v>10</v>
      </c>
      <c r="C59">
        <v>31</v>
      </c>
      <c r="D59">
        <f>Table1[[#This Row],[Liczba dni]]+D58</f>
        <v>1043</v>
      </c>
      <c r="E59" s="2">
        <f>Table1[[#This Row],[Liczba danych w TB łącznie]]*$L$1</f>
        <v>2023.4199999999998</v>
      </c>
      <c r="F59" s="1"/>
    </row>
    <row r="60" spans="1:6" x14ac:dyDescent="0.3">
      <c r="A60">
        <v>5</v>
      </c>
      <c r="B60">
        <v>11</v>
      </c>
      <c r="C60">
        <v>30</v>
      </c>
      <c r="D60">
        <f>Table1[[#This Row],[Liczba dni]]+D59</f>
        <v>1073</v>
      </c>
      <c r="E60" s="2">
        <f>Table1[[#This Row],[Liczba danych w TB łącznie]]*$L$1</f>
        <v>2081.62</v>
      </c>
      <c r="F60" s="1"/>
    </row>
    <row r="61" spans="1:6" x14ac:dyDescent="0.3">
      <c r="A61">
        <v>5</v>
      </c>
      <c r="B61">
        <v>12</v>
      </c>
      <c r="C61">
        <v>31</v>
      </c>
      <c r="D61">
        <f>Table1[[#This Row],[Liczba dni]]+D60</f>
        <v>1104</v>
      </c>
      <c r="E61" s="2">
        <f>Table1[[#This Row],[Liczba danych w TB łącznie]]*$L$1</f>
        <v>2141.7599999999998</v>
      </c>
      <c r="F61" s="1">
        <f>2*$L$2</f>
        <v>41.44</v>
      </c>
    </row>
    <row r="62" spans="1:6" x14ac:dyDescent="0.3">
      <c r="A62">
        <v>6</v>
      </c>
      <c r="B62">
        <v>1</v>
      </c>
      <c r="C62">
        <v>31</v>
      </c>
      <c r="D62">
        <f>Table1[[#This Row],[Liczba dni]]+D61-365</f>
        <v>770</v>
      </c>
      <c r="E62" s="2">
        <f>Table1[[#This Row],[Liczba danych w TB łącznie]]*$L$1</f>
        <v>1493.8</v>
      </c>
      <c r="F62" s="1"/>
    </row>
    <row r="63" spans="1:6" x14ac:dyDescent="0.3">
      <c r="A63">
        <v>6</v>
      </c>
      <c r="B63">
        <v>2</v>
      </c>
      <c r="C63">
        <v>28</v>
      </c>
      <c r="D63">
        <f>Table1[[#This Row],[Liczba dni]]+D62</f>
        <v>798</v>
      </c>
      <c r="E63" s="2">
        <f>Table1[[#This Row],[Liczba danych w TB łącznie]]*$L$1</f>
        <v>1548.12</v>
      </c>
      <c r="F63" s="1"/>
    </row>
    <row r="64" spans="1:6" x14ac:dyDescent="0.3">
      <c r="A64">
        <v>6</v>
      </c>
      <c r="B64">
        <v>3</v>
      </c>
      <c r="C64">
        <v>31</v>
      </c>
      <c r="D64">
        <f>Table1[[#This Row],[Liczba dni]]+D63</f>
        <v>829</v>
      </c>
      <c r="E64" s="2">
        <f>Table1[[#This Row],[Liczba danych w TB łącznie]]*$L$1</f>
        <v>1608.26</v>
      </c>
      <c r="F64" s="1"/>
    </row>
    <row r="65" spans="1:6" x14ac:dyDescent="0.3">
      <c r="A65">
        <v>6</v>
      </c>
      <c r="B65">
        <v>4</v>
      </c>
      <c r="C65">
        <v>30</v>
      </c>
      <c r="D65">
        <f>Table1[[#This Row],[Liczba dni]]+D64</f>
        <v>859</v>
      </c>
      <c r="E65" s="2">
        <f>Table1[[#This Row],[Liczba danych w TB łącznie]]*$L$1</f>
        <v>1666.46</v>
      </c>
      <c r="F65" s="1"/>
    </row>
    <row r="66" spans="1:6" x14ac:dyDescent="0.3">
      <c r="A66">
        <v>6</v>
      </c>
      <c r="B66">
        <v>5</v>
      </c>
      <c r="C66">
        <v>31</v>
      </c>
      <c r="D66">
        <f>Table1[[#This Row],[Liczba dni]]+D65</f>
        <v>890</v>
      </c>
      <c r="E66" s="2">
        <f>Table1[[#This Row],[Liczba danych w TB łącznie]]*$L$1</f>
        <v>1726.6</v>
      </c>
      <c r="F66" s="1"/>
    </row>
    <row r="67" spans="1:6" x14ac:dyDescent="0.3">
      <c r="A67">
        <v>6</v>
      </c>
      <c r="B67">
        <v>6</v>
      </c>
      <c r="C67">
        <v>30</v>
      </c>
      <c r="D67">
        <f>Table1[[#This Row],[Liczba dni]]+D66</f>
        <v>920</v>
      </c>
      <c r="E67" s="2">
        <f>Table1[[#This Row],[Liczba danych w TB łącznie]]*$L$1</f>
        <v>1784.8</v>
      </c>
      <c r="F67" s="1"/>
    </row>
    <row r="68" spans="1:6" x14ac:dyDescent="0.3">
      <c r="A68">
        <v>6</v>
      </c>
      <c r="B68">
        <v>7</v>
      </c>
      <c r="C68">
        <v>31</v>
      </c>
      <c r="D68">
        <f>Table1[[#This Row],[Liczba dni]]+D67</f>
        <v>951</v>
      </c>
      <c r="E68" s="2">
        <f>Table1[[#This Row],[Liczba danych w TB łącznie]]*$L$1</f>
        <v>1844.94</v>
      </c>
      <c r="F68" s="1"/>
    </row>
    <row r="69" spans="1:6" x14ac:dyDescent="0.3">
      <c r="A69">
        <v>6</v>
      </c>
      <c r="B69">
        <v>8</v>
      </c>
      <c r="C69">
        <v>31</v>
      </c>
      <c r="D69">
        <f>Table1[[#This Row],[Liczba dni]]+D68</f>
        <v>982</v>
      </c>
      <c r="E69" s="2">
        <f>Table1[[#This Row],[Liczba danych w TB łącznie]]*$L$1</f>
        <v>1905.08</v>
      </c>
      <c r="F69" s="1"/>
    </row>
    <row r="70" spans="1:6" x14ac:dyDescent="0.3">
      <c r="A70">
        <v>6</v>
      </c>
      <c r="B70">
        <v>9</v>
      </c>
      <c r="C70">
        <v>30</v>
      </c>
      <c r="D70">
        <f>Table1[[#This Row],[Liczba dni]]+D69</f>
        <v>1012</v>
      </c>
      <c r="E70" s="2">
        <f>Table1[[#This Row],[Liczba danych w TB łącznie]]*$L$1</f>
        <v>1963.28</v>
      </c>
      <c r="F70" s="1"/>
    </row>
    <row r="71" spans="1:6" x14ac:dyDescent="0.3">
      <c r="A71">
        <v>6</v>
      </c>
      <c r="B71">
        <v>10</v>
      </c>
      <c r="C71">
        <v>31</v>
      </c>
      <c r="D71">
        <f>Table1[[#This Row],[Liczba dni]]+D70</f>
        <v>1043</v>
      </c>
      <c r="E71" s="2">
        <f>Table1[[#This Row],[Liczba danych w TB łącznie]]*$L$1</f>
        <v>2023.4199999999998</v>
      </c>
      <c r="F71" s="1"/>
    </row>
    <row r="72" spans="1:6" x14ac:dyDescent="0.3">
      <c r="A72">
        <v>6</v>
      </c>
      <c r="B72">
        <v>11</v>
      </c>
      <c r="C72">
        <v>30</v>
      </c>
      <c r="D72">
        <f>Table1[[#This Row],[Liczba dni]]+D71</f>
        <v>1073</v>
      </c>
      <c r="E72" s="2">
        <f>Table1[[#This Row],[Liczba danych w TB łącznie]]*$L$1</f>
        <v>2081.62</v>
      </c>
      <c r="F72" s="1"/>
    </row>
    <row r="73" spans="1:6" x14ac:dyDescent="0.3">
      <c r="A73">
        <v>6</v>
      </c>
      <c r="B73">
        <v>12</v>
      </c>
      <c r="C73">
        <v>31</v>
      </c>
      <c r="D73">
        <f>Table1[[#This Row],[Liczba dni]]+D72</f>
        <v>1104</v>
      </c>
      <c r="E73" s="2">
        <f>Table1[[#This Row],[Liczba danych w TB łącznie]]*$L$1</f>
        <v>2141.7599999999998</v>
      </c>
      <c r="F73" s="1">
        <f>2*$L$2</f>
        <v>41.44</v>
      </c>
    </row>
    <row r="74" spans="1:6" x14ac:dyDescent="0.3">
      <c r="A74" t="s">
        <v>9</v>
      </c>
      <c r="E74" s="5">
        <f>SUBTOTAL(109, Table1[Koszt składowanych danych])</f>
        <v>104630.01999999999</v>
      </c>
      <c r="F74" s="5">
        <f>SUBTOTAL(109,Table1[Koszt odtwarzanych danych])</f>
        <v>207.2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ITMAGINATION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Mitruś</dc:creator>
  <cp:lastModifiedBy>Paweł Mitruś</cp:lastModifiedBy>
  <dcterms:created xsi:type="dcterms:W3CDTF">2018-11-17T15:43:40Z</dcterms:created>
  <dcterms:modified xsi:type="dcterms:W3CDTF">2018-11-17T16:30:25Z</dcterms:modified>
</cp:coreProperties>
</file>