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OneDrive\Documents\GitHub\Algorytmy-i-Struktury-Danych\laboratorium\lista5Java\sprawko\"/>
    </mc:Choice>
  </mc:AlternateContent>
  <xr:revisionPtr revIDLastSave="0" documentId="13_ncr:1_{700584B4-C10A-404A-BEF4-D96CF0291ED3}" xr6:coauthVersionLast="43" xr6:coauthVersionMax="43" xr10:uidLastSave="{00000000-0000-0000-0000-000000000000}"/>
  <bookViews>
    <workbookView xWindow="4965" yWindow="2310" windowWidth="28800" windowHeight="15435" xr2:uid="{84E1AA03-D7ED-4AA8-8577-CC7FBA649B31}"/>
  </bookViews>
  <sheets>
    <sheet name="MatchValue" sheetId="6" r:id="rId1"/>
    <sheet name="MatchTime" sheetId="5" r:id="rId2"/>
    <sheet name="glpk" sheetId="7" r:id="rId3"/>
    <sheet name="glpkVSjava" sheetId="8" r:id="rId4"/>
    <sheet name="Flow" sheetId="2" r:id="rId5"/>
  </sheets>
  <definedNames>
    <definedName name="DaneZewnętrzne_1" localSheetId="4" hidden="1">Flow!$A$1:$E$17</definedName>
    <definedName name="DaneZewnętrzne_2" localSheetId="1" hidden="1">MatchTime!$A$1:$K$9</definedName>
    <definedName name="DaneZewnętrzne_3" localSheetId="0" hidden="1">MatchValue!$A$1:$L$9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8" l="1"/>
  <c r="B2" i="8"/>
  <c r="C17" i="7"/>
  <c r="B16" i="7"/>
  <c r="C16" i="7"/>
  <c r="B12" i="7"/>
  <c r="B13" i="7"/>
  <c r="B14" i="7"/>
  <c r="B1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A16" i="7"/>
  <c r="A17" i="7"/>
  <c r="A11" i="7"/>
  <c r="A12" i="7" s="1"/>
  <c r="A13" i="7" s="1"/>
  <c r="A14" i="7" s="1"/>
  <c r="A15" i="7" s="1"/>
  <c r="A4" i="7"/>
  <c r="A5" i="7"/>
  <c r="A6" i="7" s="1"/>
  <c r="A7" i="7" s="1"/>
  <c r="A8" i="7" s="1"/>
  <c r="A9" i="7" s="1"/>
  <c r="A10" i="7" s="1"/>
  <c r="A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9D8B3E-71BD-4E25-9211-A36C7425233D}" keepAlive="1" name="Zapytanie — statsFlow" description="Połączenie z zapytaniem „statsFlow” w skoroszycie." type="5" refreshedVersion="6" background="1" saveData="1">
    <dbPr connection="Provider=Microsoft.Mashup.OleDb.1;Data Source=$Workbook$;Location=statsFlow;Extended Properties=&quot;&quot;" command="SELECT * FROM [statsFlow]"/>
  </connection>
  <connection id="2" xr16:uid="{C51AE33D-6373-4656-8838-48F8319180D5}" keepAlive="1" name="Zapytanie — statsMatchMatches" description="Połączenie z zapytaniem „statsMatchMatches” w skoroszycie." type="5" refreshedVersion="6" background="1" saveData="1">
    <dbPr connection="Provider=Microsoft.Mashup.OleDb.1;Data Source=$Workbook$;Location=statsMatchMatches;Extended Properties=&quot;&quot;" command="SELECT * FROM [statsMatchMatches]"/>
  </connection>
  <connection id="3" xr16:uid="{FE7A528F-D421-4E2B-9091-E3239A5A8317}" keepAlive="1" name="Zapytanie — statsMatchTime" description="Połączenie z zapytaniem „statsMatchTime” w skoroszycie." type="5" refreshedVersion="6" background="1" saveData="1">
    <dbPr connection="Provider=Microsoft.Mashup.OleDb.1;Data Source=$Workbook$;Location=statsMatchTime;Extended Properties=&quot;&quot;" command="SELECT * FROM [statsMatchTime]"/>
  </connection>
</connections>
</file>

<file path=xl/sharedStrings.xml><?xml version="1.0" encoding="utf-8"?>
<sst xmlns="http://schemas.openxmlformats.org/spreadsheetml/2006/main" count="62" uniqueCount="20">
  <si>
    <t>i</t>
  </si>
  <si>
    <t>flow</t>
  </si>
  <si>
    <t>paths</t>
  </si>
  <si>
    <t>time</t>
  </si>
  <si>
    <t>Column1</t>
  </si>
  <si>
    <t/>
  </si>
  <si>
    <t>Kolumna1</t>
  </si>
  <si>
    <t>k</t>
  </si>
  <si>
    <t>3</t>
  </si>
  <si>
    <t>4</t>
  </si>
  <si>
    <t>5</t>
  </si>
  <si>
    <t>6</t>
  </si>
  <si>
    <t>7</t>
  </si>
  <si>
    <t>8</t>
  </si>
  <si>
    <t>9</t>
  </si>
  <si>
    <t>10</t>
  </si>
  <si>
    <t>1</t>
  </si>
  <si>
    <t>2</t>
  </si>
  <si>
    <t>glpk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</si>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</sst>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Font="1" applyBorder="1"/>
    <xf numFmtId="165" fontId="0" fillId="0" borderId="1" xfId="0" applyNumberFormat="1" applyFont="1" applyBorder="1"/>
  </cellXfs>
  <cellStyles count="1">
    <cellStyle name="Normalny" xfId="0" builtinId="0"/>
  </cellStyles>
  <dxfs count="16">
    <dxf>
      <numFmt numFmtId="0" formatCode="General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Maximum Matching</a:t>
            </a:r>
            <a:r>
              <a:rPr lang="pl-PL" b="1" baseline="0"/>
              <a:t> (100 tests)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MatchValue!$B$1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MatchValue!$A$2:$A$9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MatchValue!$B$2:$B$9</c:f>
              <c:numCache>
                <c:formatCode>General</c:formatCode>
                <c:ptCount val="8"/>
                <c:pt idx="0">
                  <c:v>5.7</c:v>
                </c:pt>
                <c:pt idx="1">
                  <c:v>10.1</c:v>
                </c:pt>
                <c:pt idx="2">
                  <c:v>20.5</c:v>
                </c:pt>
                <c:pt idx="3">
                  <c:v>40.200000000000003</c:v>
                </c:pt>
                <c:pt idx="4">
                  <c:v>80.399999999999977</c:v>
                </c:pt>
                <c:pt idx="5">
                  <c:v>160.30000000000001</c:v>
                </c:pt>
                <c:pt idx="6">
                  <c:v>324.3</c:v>
                </c:pt>
                <c:pt idx="7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0-45DD-A614-152923E87613}"/>
            </c:ext>
          </c:extLst>
        </c:ser>
        <c:ser>
          <c:idx val="1"/>
          <c:order val="1"/>
          <c:tx>
            <c:strRef>
              <c:f>MatchValue!$C$1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MatchValue!$A$2:$A$9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MatchValue!$C$2:$C$9</c:f>
              <c:numCache>
                <c:formatCode>General</c:formatCode>
                <c:ptCount val="8"/>
                <c:pt idx="0">
                  <c:v>7.1000000000000005</c:v>
                </c:pt>
                <c:pt idx="1">
                  <c:v>13.700000000000003</c:v>
                </c:pt>
                <c:pt idx="2">
                  <c:v>26.900000000000002</c:v>
                </c:pt>
                <c:pt idx="3">
                  <c:v>53.4</c:v>
                </c:pt>
                <c:pt idx="4">
                  <c:v>109.09999999999998</c:v>
                </c:pt>
                <c:pt idx="5">
                  <c:v>214.6</c:v>
                </c:pt>
                <c:pt idx="6">
                  <c:v>426.7</c:v>
                </c:pt>
                <c:pt idx="7">
                  <c:v>861.60000000000014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0-45DD-A614-152923E87613}"/>
            </c:ext>
          </c:extLst>
        </c:ser>
        <c:ser>
          <c:idx val="2"/>
          <c:order val="2"/>
          <c:tx>
            <c:strRef>
              <c:f>MatchValue!$D$1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MatchValue!$A$2:$A$9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MatchValue!$D$2:$D$9</c:f>
              <c:numCache>
                <c:formatCode>General</c:formatCode>
                <c:ptCount val="8"/>
                <c:pt idx="0">
                  <c:v>7.6999999999999993</c:v>
                </c:pt>
                <c:pt idx="1">
                  <c:v>15.299999999999999</c:v>
                </c:pt>
                <c:pt idx="2">
                  <c:v>30.4</c:v>
                </c:pt>
                <c:pt idx="3">
                  <c:v>60.100000000000009</c:v>
                </c:pt>
                <c:pt idx="4">
                  <c:v>120.1</c:v>
                </c:pt>
                <c:pt idx="5">
                  <c:v>241.10000000000002</c:v>
                </c:pt>
                <c:pt idx="6">
                  <c:v>479.40000000000003</c:v>
                </c:pt>
                <c:pt idx="7">
                  <c:v>963.1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80-45DD-A614-152923E87613}"/>
            </c:ext>
          </c:extLst>
        </c:ser>
        <c:ser>
          <c:idx val="3"/>
          <c:order val="3"/>
          <c:tx>
            <c:strRef>
              <c:f>MatchValue!$E$1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MatchValue!$A$2:$A$9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MatchValue!$E$2:$E$9</c:f>
              <c:numCache>
                <c:formatCode>General</c:formatCode>
                <c:ptCount val="8"/>
                <c:pt idx="1">
                  <c:v>15.899999999999999</c:v>
                </c:pt>
                <c:pt idx="2">
                  <c:v>31.6</c:v>
                </c:pt>
                <c:pt idx="3">
                  <c:v>62.899999999999991</c:v>
                </c:pt>
                <c:pt idx="4">
                  <c:v>125.6</c:v>
                </c:pt>
                <c:pt idx="5">
                  <c:v>250.3</c:v>
                </c:pt>
                <c:pt idx="6">
                  <c:v>501.5</c:v>
                </c:pt>
                <c:pt idx="7">
                  <c:v>1002.9999999999999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80-45DD-A614-152923E87613}"/>
            </c:ext>
          </c:extLst>
        </c:ser>
        <c:ser>
          <c:idx val="4"/>
          <c:order val="4"/>
          <c:tx>
            <c:strRef>
              <c:f>MatchValue!$F$1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MatchValue!$A$2:$A$9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MatchValue!$F$2:$F$9</c:f>
              <c:numCache>
                <c:formatCode>General</c:formatCode>
                <c:ptCount val="8"/>
                <c:pt idx="2">
                  <c:v>31.7</c:v>
                </c:pt>
                <c:pt idx="3">
                  <c:v>63.79999999999999</c:v>
                </c:pt>
                <c:pt idx="4">
                  <c:v>126.79999999999998</c:v>
                </c:pt>
                <c:pt idx="5">
                  <c:v>254.4</c:v>
                </c:pt>
                <c:pt idx="6">
                  <c:v>508.7</c:v>
                </c:pt>
                <c:pt idx="7">
                  <c:v>1016.6999999999999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80-45DD-A614-152923E87613}"/>
            </c:ext>
          </c:extLst>
        </c:ser>
        <c:ser>
          <c:idx val="5"/>
          <c:order val="5"/>
          <c:tx>
            <c:strRef>
              <c:f>MatchValue!$G$1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MatchValue!$A$2:$A$9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MatchValue!$G$2:$G$9</c:f>
              <c:numCache>
                <c:formatCode>General</c:formatCode>
                <c:ptCount val="8"/>
                <c:pt idx="3">
                  <c:v>63.899999999999991</c:v>
                </c:pt>
                <c:pt idx="4">
                  <c:v>127.6</c:v>
                </c:pt>
                <c:pt idx="5">
                  <c:v>255.29999999999995</c:v>
                </c:pt>
                <c:pt idx="6">
                  <c:v>510.7</c:v>
                </c:pt>
                <c:pt idx="7">
                  <c:v>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80-45DD-A614-152923E87613}"/>
            </c:ext>
          </c:extLst>
        </c:ser>
        <c:ser>
          <c:idx val="6"/>
          <c:order val="6"/>
          <c:tx>
            <c:strRef>
              <c:f>MatchValue!$H$1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MatchValue!$A$2:$A$9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MatchValue!$H$2:$H$9</c:f>
              <c:numCache>
                <c:formatCode>General</c:formatCode>
                <c:ptCount val="8"/>
                <c:pt idx="4">
                  <c:v>127.89999999999999</c:v>
                </c:pt>
                <c:pt idx="5">
                  <c:v>255.79999999999998</c:v>
                </c:pt>
                <c:pt idx="6">
                  <c:v>511.6</c:v>
                </c:pt>
                <c:pt idx="7">
                  <c:v>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80-45DD-A614-152923E87613}"/>
            </c:ext>
          </c:extLst>
        </c:ser>
        <c:ser>
          <c:idx val="7"/>
          <c:order val="7"/>
          <c:tx>
            <c:strRef>
              <c:f>MatchValue!$I$1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MatchValue!$A$2:$A$9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MatchValue!$I$2:$I$9</c:f>
              <c:numCache>
                <c:formatCode>General</c:formatCode>
                <c:ptCount val="8"/>
                <c:pt idx="5">
                  <c:v>255.7</c:v>
                </c:pt>
                <c:pt idx="6">
                  <c:v>511.99999999999994</c:v>
                </c:pt>
                <c:pt idx="7">
                  <c:v>1023.3999999999999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80-45DD-A614-152923E87613}"/>
            </c:ext>
          </c:extLst>
        </c:ser>
        <c:ser>
          <c:idx val="8"/>
          <c:order val="8"/>
          <c:tx>
            <c:strRef>
              <c:f>MatchValue!$J$1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MatchValue!$A$2:$A$9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MatchValue!$J$2:$J$9</c:f>
              <c:numCache>
                <c:formatCode>General</c:formatCode>
                <c:ptCount val="8"/>
                <c:pt idx="6">
                  <c:v>511.99999999999994</c:v>
                </c:pt>
                <c:pt idx="7">
                  <c:v>1023.9999999999999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80-45DD-A614-152923E87613}"/>
            </c:ext>
          </c:extLst>
        </c:ser>
        <c:ser>
          <c:idx val="9"/>
          <c:order val="9"/>
          <c:tx>
            <c:strRef>
              <c:f>MatchValue!$K$1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MatchValue!$A$2:$A$9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MatchValue!$K$2:$K$9</c:f>
              <c:numCache>
                <c:formatCode>General</c:formatCode>
                <c:ptCount val="8"/>
                <c:pt idx="7">
                  <c:v>1023.8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80-45DD-A614-152923E87613}"/>
            </c:ext>
          </c:extLst>
        </c:ser>
        <c:ser>
          <c:idx val="10"/>
          <c:order val="10"/>
          <c:tx>
            <c:strRef>
              <c:f>MatchValue!$L$1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MatchValue!$A$2:$A$9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MatchValue!$L$2:$L$9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0-4165-B060-05687B3A0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802832"/>
        <c:axId val="970805392"/>
      </c:barChart>
      <c:catAx>
        <c:axId val="9708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05392"/>
        <c:crosses val="autoZero"/>
        <c:auto val="1"/>
        <c:lblAlgn val="ctr"/>
        <c:lblOffset val="100"/>
        <c:noMultiLvlLbl val="0"/>
      </c:catAx>
      <c:valAx>
        <c:axId val="9708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maximum matching value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glpk vs Java - Max Flow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glpkVSjava!$B$1</c:f>
              <c:strCache>
                <c:ptCount val="1"/>
                <c:pt idx="0">
                  <c:v>glpk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glpkVSjava!$A$2:$A$4</c:f>
              <c:numCache>
                <c:formatCode>General</c:formatCode>
                <c:ptCount val="3"/>
                <c:pt idx="0">
                  <c:v>14</c:v>
                </c:pt>
                <c:pt idx="1">
                  <c:v>15</c:v>
                </c:pt>
                <c:pt idx="2">
                  <c:v>16</c:v>
                </c:pt>
              </c:numCache>
            </c:numRef>
          </c:cat>
          <c:val>
            <c:numRef>
              <c:f>glpkVSjava!$B$2:$B$4</c:f>
              <c:numCache>
                <c:formatCode>General</c:formatCode>
                <c:ptCount val="3"/>
                <c:pt idx="0">
                  <c:v>11.399999999999999</c:v>
                </c:pt>
                <c:pt idx="1">
                  <c:v>48.650000000000006</c:v>
                </c:pt>
                <c:pt idx="2">
                  <c:v>152.12299999999999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E-48A2-8368-84C4E91AE67C}"/>
            </c:ext>
          </c:extLst>
        </c:ser>
        <c:ser>
          <c:idx val="2"/>
          <c:order val="2"/>
          <c:tx>
            <c:strRef>
              <c:f>glpkVSjava!$C$1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glpkVSjava!$A$2:$A$4</c:f>
              <c:numCache>
                <c:formatCode>General</c:formatCode>
                <c:ptCount val="3"/>
                <c:pt idx="0">
                  <c:v>14</c:v>
                </c:pt>
                <c:pt idx="1">
                  <c:v>15</c:v>
                </c:pt>
                <c:pt idx="2">
                  <c:v>16</c:v>
                </c:pt>
              </c:numCache>
            </c:numRef>
          </c:cat>
          <c:val>
            <c:numRef>
              <c:f>glpkVSjava!$C$2:$C$4</c:f>
              <c:numCache>
                <c:formatCode>General</c:formatCode>
                <c:ptCount val="3"/>
                <c:pt idx="0">
                  <c:v>1.8894695049999997</c:v>
                </c:pt>
                <c:pt idx="1">
                  <c:v>6.6447947440000057</c:v>
                </c:pt>
                <c:pt idx="2">
                  <c:v>22.800672382999995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E-48A2-8368-84C4E91AE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327696"/>
        <c:axId val="941332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glpkVSjava!$A$1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glpkVSjava!$A$2:$A$4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glpkVSjava!$A$2:$A$4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78E-48A2-8368-84C4E91AE67C}"/>
                  </c:ext>
                </c:extLst>
              </c15:ser>
            </c15:filteredBarSeries>
          </c:ext>
        </c:extLst>
      </c:barChart>
      <c:catAx>
        <c:axId val="94132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32496"/>
        <c:crosses val="autoZero"/>
        <c:auto val="1"/>
        <c:lblAlgn val="ctr"/>
        <c:lblOffset val="100"/>
        <c:noMultiLvlLbl val="0"/>
      </c:catAx>
      <c:valAx>
        <c:axId val="941332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glpk vs Java - BPM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glpkVSjava!$B$7</c:f>
              <c:strCache>
                <c:ptCount val="1"/>
                <c:pt idx="0">
                  <c:v>glpk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glpkVSjava!$A$8:$A$10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glpkVSjava!$B$8:$B$10</c:f>
              <c:numCache>
                <c:formatCode>General</c:formatCode>
                <c:ptCount val="3"/>
                <c:pt idx="0">
                  <c:v>0.05</c:v>
                </c:pt>
                <c:pt idx="1">
                  <c:v>0.1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4-4B53-BC22-660AA05AD92F}"/>
            </c:ext>
          </c:extLst>
        </c:ser>
        <c:ser>
          <c:idx val="2"/>
          <c:order val="2"/>
          <c:tx>
            <c:strRef>
              <c:f>glpkVSjava!$C$7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glpkVSjava!$A$8:$A$10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glpkVSjava!$C$8:$C$10</c:f>
              <c:numCache>
                <c:formatCode>General</c:formatCode>
                <c:ptCount val="3"/>
                <c:pt idx="0" formatCode="0.00000">
                  <c:v>6.7312300000000004E-3</c:v>
                </c:pt>
                <c:pt idx="1">
                  <c:v>2.6527559999999999E-2</c:v>
                </c:pt>
                <c:pt idx="2" formatCode="0.00000">
                  <c:v>0.11266022000000001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4-4B53-BC22-660AA05A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145872"/>
        <c:axId val="10621420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glpkVSjava!$A$7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glpkVSjava!$A$8:$A$10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glpkVSjava!$A$8:$A$10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6E4-4B53-BC22-660AA05AD92F}"/>
                  </c:ext>
                </c:extLst>
              </c15:ser>
            </c15:filteredBarSeries>
          </c:ext>
        </c:extLst>
      </c:barChart>
      <c:catAx>
        <c:axId val="10621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42032"/>
        <c:crosses val="autoZero"/>
        <c:auto val="1"/>
        <c:lblAlgn val="ctr"/>
        <c:lblOffset val="100"/>
        <c:noMultiLvlLbl val="0"/>
      </c:catAx>
      <c:valAx>
        <c:axId val="10621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glpk vs Java - BPM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glpkVSjava!$B$7</c:f>
              <c:strCache>
                <c:ptCount val="1"/>
                <c:pt idx="0">
                  <c:v>glpk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glpkVSjava!$A$8:$A$10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glpkVSjava!$B$8:$B$10</c:f>
              <c:numCache>
                <c:formatCode>General</c:formatCode>
                <c:ptCount val="3"/>
                <c:pt idx="0">
                  <c:v>0.05</c:v>
                </c:pt>
                <c:pt idx="1">
                  <c:v>0.1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A-4599-A91A-BB79B0A296C0}"/>
            </c:ext>
          </c:extLst>
        </c:ser>
        <c:ser>
          <c:idx val="2"/>
          <c:order val="2"/>
          <c:tx>
            <c:strRef>
              <c:f>glpkVSjava!$C$7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glpkVSjava!$A$8:$A$10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glpkVSjava!$C$8:$C$10</c:f>
              <c:numCache>
                <c:formatCode>General</c:formatCode>
                <c:ptCount val="3"/>
                <c:pt idx="0" formatCode="0.00000">
                  <c:v>6.7312300000000004E-3</c:v>
                </c:pt>
                <c:pt idx="1">
                  <c:v>2.6527559999999999E-2</c:v>
                </c:pt>
                <c:pt idx="2" formatCode="0.00000">
                  <c:v>0.11266022000000001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A-4599-A91A-BB79B0A29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145872"/>
        <c:axId val="10621420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glpkVSjava!$A$7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glpkVSjava!$A$8:$A$10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glpkVSjava!$A$8:$A$10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EAA-4599-A91A-BB79B0A296C0}"/>
                  </c:ext>
                </c:extLst>
              </c15:ser>
            </c15:filteredBarSeries>
          </c:ext>
        </c:extLst>
      </c:barChart>
      <c:catAx>
        <c:axId val="10621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42032"/>
        <c:crossesAt val="1.0000000000000002E-3"/>
        <c:auto val="1"/>
        <c:lblAlgn val="ctr"/>
        <c:lblOffset val="100"/>
        <c:noMultiLvlLbl val="0"/>
      </c:catAx>
      <c:valAx>
        <c:axId val="1062142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Max Flow (100 tests)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Flow!$B$1</c:f>
              <c:strCache>
                <c:ptCount val="1"/>
                <c:pt idx="0">
                  <c:v>flow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Flow!$A$2:$A$17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Flow!$B$2:$B$17</c:f>
              <c:numCache>
                <c:formatCode>General</c:formatCode>
                <c:ptCount val="16"/>
                <c:pt idx="0">
                  <c:v>1.4700000000000011</c:v>
                </c:pt>
                <c:pt idx="1">
                  <c:v>3.2699999999999982</c:v>
                </c:pt>
                <c:pt idx="2">
                  <c:v>7.69</c:v>
                </c:pt>
                <c:pt idx="3">
                  <c:v>20.309999999999995</c:v>
                </c:pt>
                <c:pt idx="4">
                  <c:v>49.490000000000016</c:v>
                </c:pt>
                <c:pt idx="5">
                  <c:v>112.19000000000001</c:v>
                </c:pt>
                <c:pt idx="6">
                  <c:v>260.13</c:v>
                </c:pt>
                <c:pt idx="7">
                  <c:v>578.24</c:v>
                </c:pt>
                <c:pt idx="8">
                  <c:v>1256.4800000000002</c:v>
                </c:pt>
                <c:pt idx="9">
                  <c:v>2794.81</c:v>
                </c:pt>
                <c:pt idx="10">
                  <c:v>6243.4600000000019</c:v>
                </c:pt>
                <c:pt idx="11">
                  <c:v>13206.66</c:v>
                </c:pt>
                <c:pt idx="12">
                  <c:v>28179.870000000003</c:v>
                </c:pt>
                <c:pt idx="13">
                  <c:v>61205.849999999991</c:v>
                </c:pt>
                <c:pt idx="14">
                  <c:v>132489.59</c:v>
                </c:pt>
                <c:pt idx="15">
                  <c:v>280902.39999999997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8-4FE9-8143-A768F00F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9498384"/>
        <c:axId val="949499344"/>
      </c:barChart>
      <c:catAx>
        <c:axId val="94949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99344"/>
        <c:crosses val="autoZero"/>
        <c:auto val="1"/>
        <c:lblAlgn val="ctr"/>
        <c:lblOffset val="100"/>
        <c:noMultiLvlLbl val="0"/>
      </c:catAx>
      <c:valAx>
        <c:axId val="949499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max flow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9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Paths (100 tests)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Flow!$C$1</c:f>
              <c:strCache>
                <c:ptCount val="1"/>
                <c:pt idx="0">
                  <c:v>paths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Flow!$A$2:$A$17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Flow!$C$2:$C$17</c:f>
              <c:numCache>
                <c:formatCode>General</c:formatCode>
                <c:ptCount val="16"/>
                <c:pt idx="0">
                  <c:v>1.0000000000000007</c:v>
                </c:pt>
                <c:pt idx="1">
                  <c:v>2.0000000000000013</c:v>
                </c:pt>
                <c:pt idx="2">
                  <c:v>4.4499999999999975</c:v>
                </c:pt>
                <c:pt idx="3">
                  <c:v>9.7999999999999936</c:v>
                </c:pt>
                <c:pt idx="4">
                  <c:v>20.290000000000013</c:v>
                </c:pt>
                <c:pt idx="5">
                  <c:v>34.909999999999982</c:v>
                </c:pt>
                <c:pt idx="6">
                  <c:v>60.579999999999991</c:v>
                </c:pt>
                <c:pt idx="7">
                  <c:v>96.149999999999963</c:v>
                </c:pt>
                <c:pt idx="8">
                  <c:v>146.83999999999997</c:v>
                </c:pt>
                <c:pt idx="9">
                  <c:v>225.94999999999993</c:v>
                </c:pt>
                <c:pt idx="10">
                  <c:v>346.33000000000004</c:v>
                </c:pt>
                <c:pt idx="11">
                  <c:v>488.46000000000015</c:v>
                </c:pt>
                <c:pt idx="12">
                  <c:v>690.92000000000019</c:v>
                </c:pt>
                <c:pt idx="13">
                  <c:v>996.65999999999974</c:v>
                </c:pt>
                <c:pt idx="14">
                  <c:v>1469.9600000000005</c:v>
                </c:pt>
                <c:pt idx="15">
                  <c:v>2052.86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4-406A-8021-1FCFC3CF1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5184952"/>
        <c:axId val="915183992"/>
      </c:barChart>
      <c:catAx>
        <c:axId val="91518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83992"/>
        <c:crosses val="autoZero"/>
        <c:auto val="1"/>
        <c:lblAlgn val="ctr"/>
        <c:lblOffset val="100"/>
        <c:noMultiLvlLbl val="0"/>
      </c:catAx>
      <c:valAx>
        <c:axId val="915183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paths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8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</a:t>
            </a:r>
            <a:r>
              <a:rPr lang="en-US"/>
              <a:t>ime</a:t>
            </a:r>
            <a:r>
              <a:rPr lang="pl-PL"/>
              <a:t> (100 tests)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Flow!$D$1</c:f>
              <c:strCache>
                <c:ptCount val="1"/>
                <c:pt idx="0">
                  <c:v>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Flow!$A$2:$A$17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Flow!$D$2:$D$17</c:f>
              <c:numCache>
                <c:formatCode>General</c:formatCode>
                <c:ptCount val="16"/>
                <c:pt idx="0">
                  <c:v>1.9680000000000008E-5</c:v>
                </c:pt>
                <c:pt idx="1">
                  <c:v>1.4964999999999996E-5</c:v>
                </c:pt>
                <c:pt idx="2">
                  <c:v>1.0670000000000003E-5</c:v>
                </c:pt>
                <c:pt idx="3">
                  <c:v>1.1625000000000001E-5</c:v>
                </c:pt>
                <c:pt idx="4">
                  <c:v>7.9134000000000032E-5</c:v>
                </c:pt>
                <c:pt idx="5">
                  <c:v>1.4192300000000004E-4</c:v>
                </c:pt>
                <c:pt idx="6">
                  <c:v>4.9265699999999997E-4</c:v>
                </c:pt>
                <c:pt idx="7">
                  <c:v>1.8409729999999992E-3</c:v>
                </c:pt>
                <c:pt idx="8">
                  <c:v>7.4549669999999981E-3</c:v>
                </c:pt>
                <c:pt idx="9">
                  <c:v>2.2576618000000003E-2</c:v>
                </c:pt>
                <c:pt idx="10">
                  <c:v>7.1632214000000013E-2</c:v>
                </c:pt>
                <c:pt idx="11">
                  <c:v>0.22726611500000007</c:v>
                </c:pt>
                <c:pt idx="12">
                  <c:v>0.6149386400000002</c:v>
                </c:pt>
                <c:pt idx="13">
                  <c:v>1.8894695049999997</c:v>
                </c:pt>
                <c:pt idx="14">
                  <c:v>6.6447947440000057</c:v>
                </c:pt>
                <c:pt idx="15">
                  <c:v>22.800672382999995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BAB-9E31-6C88094F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0791472"/>
        <c:axId val="949518864"/>
      </c:barChart>
      <c:catAx>
        <c:axId val="44079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18864"/>
        <c:crossesAt val="1.0000000000000004E-6"/>
        <c:auto val="1"/>
        <c:lblAlgn val="ctr"/>
        <c:lblOffset val="100"/>
        <c:noMultiLvlLbl val="0"/>
      </c:catAx>
      <c:valAx>
        <c:axId val="949518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9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Max Flow (100 tests)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Flow!$B$1</c:f>
              <c:strCache>
                <c:ptCount val="1"/>
                <c:pt idx="0">
                  <c:v>flow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Flow!$A$2:$A$17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Flow!$B$2:$B$17</c:f>
              <c:numCache>
                <c:formatCode>General</c:formatCode>
                <c:ptCount val="16"/>
                <c:pt idx="0">
                  <c:v>1.4700000000000011</c:v>
                </c:pt>
                <c:pt idx="1">
                  <c:v>3.2699999999999982</c:v>
                </c:pt>
                <c:pt idx="2">
                  <c:v>7.69</c:v>
                </c:pt>
                <c:pt idx="3">
                  <c:v>20.309999999999995</c:v>
                </c:pt>
                <c:pt idx="4">
                  <c:v>49.490000000000016</c:v>
                </c:pt>
                <c:pt idx="5">
                  <c:v>112.19000000000001</c:v>
                </c:pt>
                <c:pt idx="6">
                  <c:v>260.13</c:v>
                </c:pt>
                <c:pt idx="7">
                  <c:v>578.24</c:v>
                </c:pt>
                <c:pt idx="8">
                  <c:v>1256.4800000000002</c:v>
                </c:pt>
                <c:pt idx="9">
                  <c:v>2794.81</c:v>
                </c:pt>
                <c:pt idx="10">
                  <c:v>6243.4600000000019</c:v>
                </c:pt>
                <c:pt idx="11">
                  <c:v>13206.66</c:v>
                </c:pt>
                <c:pt idx="12">
                  <c:v>28179.870000000003</c:v>
                </c:pt>
                <c:pt idx="13">
                  <c:v>61205.849999999991</c:v>
                </c:pt>
                <c:pt idx="14">
                  <c:v>132489.59</c:v>
                </c:pt>
                <c:pt idx="15">
                  <c:v>280902.39999999997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9-429B-81BD-A3ADB09E7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9498384"/>
        <c:axId val="949499344"/>
      </c:barChart>
      <c:catAx>
        <c:axId val="94949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99344"/>
        <c:crosses val="autoZero"/>
        <c:auto val="1"/>
        <c:lblAlgn val="ctr"/>
        <c:lblOffset val="100"/>
        <c:noMultiLvlLbl val="0"/>
      </c:catAx>
      <c:valAx>
        <c:axId val="9494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max flow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9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Paths (100 tests)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Flow!$C$1</c:f>
              <c:strCache>
                <c:ptCount val="1"/>
                <c:pt idx="0">
                  <c:v>paths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Flow!$A$2:$A$17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Flow!$C$2:$C$17</c:f>
              <c:numCache>
                <c:formatCode>General</c:formatCode>
                <c:ptCount val="16"/>
                <c:pt idx="0">
                  <c:v>1.0000000000000007</c:v>
                </c:pt>
                <c:pt idx="1">
                  <c:v>2.0000000000000013</c:v>
                </c:pt>
                <c:pt idx="2">
                  <c:v>4.4499999999999975</c:v>
                </c:pt>
                <c:pt idx="3">
                  <c:v>9.7999999999999936</c:v>
                </c:pt>
                <c:pt idx="4">
                  <c:v>20.290000000000013</c:v>
                </c:pt>
                <c:pt idx="5">
                  <c:v>34.909999999999982</c:v>
                </c:pt>
                <c:pt idx="6">
                  <c:v>60.579999999999991</c:v>
                </c:pt>
                <c:pt idx="7">
                  <c:v>96.149999999999963</c:v>
                </c:pt>
                <c:pt idx="8">
                  <c:v>146.83999999999997</c:v>
                </c:pt>
                <c:pt idx="9">
                  <c:v>225.94999999999993</c:v>
                </c:pt>
                <c:pt idx="10">
                  <c:v>346.33000000000004</c:v>
                </c:pt>
                <c:pt idx="11">
                  <c:v>488.46000000000015</c:v>
                </c:pt>
                <c:pt idx="12">
                  <c:v>690.92000000000019</c:v>
                </c:pt>
                <c:pt idx="13">
                  <c:v>996.65999999999974</c:v>
                </c:pt>
                <c:pt idx="14">
                  <c:v>1469.9600000000005</c:v>
                </c:pt>
                <c:pt idx="15">
                  <c:v>2052.86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9-4EA1-9C1B-92274EC6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5184952"/>
        <c:axId val="915183992"/>
      </c:barChart>
      <c:catAx>
        <c:axId val="91518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83992"/>
        <c:crosses val="autoZero"/>
        <c:auto val="1"/>
        <c:lblAlgn val="ctr"/>
        <c:lblOffset val="100"/>
        <c:noMultiLvlLbl val="0"/>
      </c:catAx>
      <c:valAx>
        <c:axId val="91518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paths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8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</a:t>
            </a:r>
            <a:r>
              <a:rPr lang="en-US"/>
              <a:t>ime</a:t>
            </a:r>
            <a:r>
              <a:rPr lang="pl-PL"/>
              <a:t> (100 tests)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Flow!$D$1</c:f>
              <c:strCache>
                <c:ptCount val="1"/>
                <c:pt idx="0">
                  <c:v>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Flow!$A$2:$A$17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Flow!$D$2:$D$17</c:f>
              <c:numCache>
                <c:formatCode>General</c:formatCode>
                <c:ptCount val="16"/>
                <c:pt idx="0">
                  <c:v>1.9680000000000008E-5</c:v>
                </c:pt>
                <c:pt idx="1">
                  <c:v>1.4964999999999996E-5</c:v>
                </c:pt>
                <c:pt idx="2">
                  <c:v>1.0670000000000003E-5</c:v>
                </c:pt>
                <c:pt idx="3">
                  <c:v>1.1625000000000001E-5</c:v>
                </c:pt>
                <c:pt idx="4">
                  <c:v>7.9134000000000032E-5</c:v>
                </c:pt>
                <c:pt idx="5">
                  <c:v>1.4192300000000004E-4</c:v>
                </c:pt>
                <c:pt idx="6">
                  <c:v>4.9265699999999997E-4</c:v>
                </c:pt>
                <c:pt idx="7">
                  <c:v>1.8409729999999992E-3</c:v>
                </c:pt>
                <c:pt idx="8">
                  <c:v>7.4549669999999981E-3</c:v>
                </c:pt>
                <c:pt idx="9">
                  <c:v>2.2576618000000003E-2</c:v>
                </c:pt>
                <c:pt idx="10">
                  <c:v>7.1632214000000013E-2</c:v>
                </c:pt>
                <c:pt idx="11">
                  <c:v>0.22726611500000007</c:v>
                </c:pt>
                <c:pt idx="12">
                  <c:v>0.6149386400000002</c:v>
                </c:pt>
                <c:pt idx="13">
                  <c:v>1.8894695049999997</c:v>
                </c:pt>
                <c:pt idx="14">
                  <c:v>6.6447947440000057</c:v>
                </c:pt>
                <c:pt idx="15">
                  <c:v>22.800672382999995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C-4849-8279-A43279E5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0791472"/>
        <c:axId val="949518864"/>
      </c:barChart>
      <c:catAx>
        <c:axId val="44079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18864"/>
        <c:crossesAt val="1.0000000000000004E-5"/>
        <c:auto val="1"/>
        <c:lblAlgn val="ctr"/>
        <c:lblOffset val="100"/>
        <c:noMultiLvlLbl val="0"/>
      </c:catAx>
      <c:valAx>
        <c:axId val="9495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9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Maximum Matching (100 tests)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MatchValue!$B$1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MatchValue!$A$2:$A$9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MatchValue!$B$2:$B$9</c:f>
              <c:numCache>
                <c:formatCode>General</c:formatCode>
                <c:ptCount val="8"/>
                <c:pt idx="0">
                  <c:v>5.7</c:v>
                </c:pt>
                <c:pt idx="1">
                  <c:v>10.1</c:v>
                </c:pt>
                <c:pt idx="2">
                  <c:v>20.5</c:v>
                </c:pt>
                <c:pt idx="3">
                  <c:v>40.200000000000003</c:v>
                </c:pt>
                <c:pt idx="4">
                  <c:v>80.399999999999977</c:v>
                </c:pt>
                <c:pt idx="5">
                  <c:v>160.30000000000001</c:v>
                </c:pt>
                <c:pt idx="6">
                  <c:v>324.3</c:v>
                </c:pt>
                <c:pt idx="7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5-4E50-A079-F56644024CC8}"/>
            </c:ext>
          </c:extLst>
        </c:ser>
        <c:ser>
          <c:idx val="1"/>
          <c:order val="1"/>
          <c:tx>
            <c:strRef>
              <c:f>MatchValue!$C$1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MatchValue!$A$2:$A$9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MatchValue!$C$2:$C$9</c:f>
              <c:numCache>
                <c:formatCode>General</c:formatCode>
                <c:ptCount val="8"/>
                <c:pt idx="0">
                  <c:v>7.1000000000000005</c:v>
                </c:pt>
                <c:pt idx="1">
                  <c:v>13.700000000000003</c:v>
                </c:pt>
                <c:pt idx="2">
                  <c:v>26.900000000000002</c:v>
                </c:pt>
                <c:pt idx="3">
                  <c:v>53.4</c:v>
                </c:pt>
                <c:pt idx="4">
                  <c:v>109.09999999999998</c:v>
                </c:pt>
                <c:pt idx="5">
                  <c:v>214.6</c:v>
                </c:pt>
                <c:pt idx="6">
                  <c:v>426.7</c:v>
                </c:pt>
                <c:pt idx="7">
                  <c:v>861.60000000000014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5-4E50-A079-F56644024CC8}"/>
            </c:ext>
          </c:extLst>
        </c:ser>
        <c:ser>
          <c:idx val="2"/>
          <c:order val="2"/>
          <c:tx>
            <c:strRef>
              <c:f>MatchValue!$D$1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MatchValue!$A$2:$A$9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MatchValue!$D$2:$D$9</c:f>
              <c:numCache>
                <c:formatCode>General</c:formatCode>
                <c:ptCount val="8"/>
                <c:pt idx="0">
                  <c:v>7.6999999999999993</c:v>
                </c:pt>
                <c:pt idx="1">
                  <c:v>15.299999999999999</c:v>
                </c:pt>
                <c:pt idx="2">
                  <c:v>30.4</c:v>
                </c:pt>
                <c:pt idx="3">
                  <c:v>60.100000000000009</c:v>
                </c:pt>
                <c:pt idx="4">
                  <c:v>120.1</c:v>
                </c:pt>
                <c:pt idx="5">
                  <c:v>241.10000000000002</c:v>
                </c:pt>
                <c:pt idx="6">
                  <c:v>479.40000000000003</c:v>
                </c:pt>
                <c:pt idx="7">
                  <c:v>963.1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75-4E50-A079-F56644024CC8}"/>
            </c:ext>
          </c:extLst>
        </c:ser>
        <c:ser>
          <c:idx val="3"/>
          <c:order val="3"/>
          <c:tx>
            <c:strRef>
              <c:f>MatchValue!$E$1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MatchValue!$A$2:$A$9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MatchValue!$E$2:$E$9</c:f>
              <c:numCache>
                <c:formatCode>General</c:formatCode>
                <c:ptCount val="8"/>
                <c:pt idx="1">
                  <c:v>15.899999999999999</c:v>
                </c:pt>
                <c:pt idx="2">
                  <c:v>31.6</c:v>
                </c:pt>
                <c:pt idx="3">
                  <c:v>62.899999999999991</c:v>
                </c:pt>
                <c:pt idx="4">
                  <c:v>125.6</c:v>
                </c:pt>
                <c:pt idx="5">
                  <c:v>250.3</c:v>
                </c:pt>
                <c:pt idx="6">
                  <c:v>501.5</c:v>
                </c:pt>
                <c:pt idx="7">
                  <c:v>1002.9999999999999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75-4E50-A079-F56644024CC8}"/>
            </c:ext>
          </c:extLst>
        </c:ser>
        <c:ser>
          <c:idx val="4"/>
          <c:order val="4"/>
          <c:tx>
            <c:strRef>
              <c:f>MatchValue!$F$1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MatchValue!$A$2:$A$9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MatchValue!$F$2:$F$9</c:f>
              <c:numCache>
                <c:formatCode>General</c:formatCode>
                <c:ptCount val="8"/>
                <c:pt idx="2">
                  <c:v>31.7</c:v>
                </c:pt>
                <c:pt idx="3">
                  <c:v>63.79999999999999</c:v>
                </c:pt>
                <c:pt idx="4">
                  <c:v>126.79999999999998</c:v>
                </c:pt>
                <c:pt idx="5">
                  <c:v>254.4</c:v>
                </c:pt>
                <c:pt idx="6">
                  <c:v>508.7</c:v>
                </c:pt>
                <c:pt idx="7">
                  <c:v>1016.6999999999999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75-4E50-A079-F56644024CC8}"/>
            </c:ext>
          </c:extLst>
        </c:ser>
        <c:ser>
          <c:idx val="5"/>
          <c:order val="5"/>
          <c:tx>
            <c:strRef>
              <c:f>MatchValue!$G$1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MatchValue!$A$2:$A$9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MatchValue!$G$2:$G$9</c:f>
              <c:numCache>
                <c:formatCode>General</c:formatCode>
                <c:ptCount val="8"/>
                <c:pt idx="3">
                  <c:v>63.899999999999991</c:v>
                </c:pt>
                <c:pt idx="4">
                  <c:v>127.6</c:v>
                </c:pt>
                <c:pt idx="5">
                  <c:v>255.29999999999995</c:v>
                </c:pt>
                <c:pt idx="6">
                  <c:v>510.7</c:v>
                </c:pt>
                <c:pt idx="7">
                  <c:v>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75-4E50-A079-F56644024CC8}"/>
            </c:ext>
          </c:extLst>
        </c:ser>
        <c:ser>
          <c:idx val="6"/>
          <c:order val="6"/>
          <c:tx>
            <c:strRef>
              <c:f>MatchValue!$H$1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MatchValue!$A$2:$A$9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MatchValue!$H$2:$H$9</c:f>
              <c:numCache>
                <c:formatCode>General</c:formatCode>
                <c:ptCount val="8"/>
                <c:pt idx="4">
                  <c:v>127.89999999999999</c:v>
                </c:pt>
                <c:pt idx="5">
                  <c:v>255.79999999999998</c:v>
                </c:pt>
                <c:pt idx="6">
                  <c:v>511.6</c:v>
                </c:pt>
                <c:pt idx="7">
                  <c:v>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75-4E50-A079-F56644024CC8}"/>
            </c:ext>
          </c:extLst>
        </c:ser>
        <c:ser>
          <c:idx val="7"/>
          <c:order val="7"/>
          <c:tx>
            <c:strRef>
              <c:f>MatchValue!$I$1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MatchValue!$A$2:$A$9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MatchValue!$I$2:$I$9</c:f>
              <c:numCache>
                <c:formatCode>General</c:formatCode>
                <c:ptCount val="8"/>
                <c:pt idx="5">
                  <c:v>255.7</c:v>
                </c:pt>
                <c:pt idx="6">
                  <c:v>511.99999999999994</c:v>
                </c:pt>
                <c:pt idx="7">
                  <c:v>1023.3999999999999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75-4E50-A079-F56644024CC8}"/>
            </c:ext>
          </c:extLst>
        </c:ser>
        <c:ser>
          <c:idx val="8"/>
          <c:order val="8"/>
          <c:tx>
            <c:strRef>
              <c:f>MatchValue!$J$1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MatchValue!$A$2:$A$9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MatchValue!$J$2:$J$9</c:f>
              <c:numCache>
                <c:formatCode>General</c:formatCode>
                <c:ptCount val="8"/>
                <c:pt idx="6">
                  <c:v>511.99999999999994</c:v>
                </c:pt>
                <c:pt idx="7">
                  <c:v>1023.9999999999999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75-4E50-A079-F56644024CC8}"/>
            </c:ext>
          </c:extLst>
        </c:ser>
        <c:ser>
          <c:idx val="9"/>
          <c:order val="9"/>
          <c:tx>
            <c:strRef>
              <c:f>MatchValue!$K$1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MatchValue!$A$2:$A$9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MatchValue!$K$2:$K$9</c:f>
              <c:numCache>
                <c:formatCode>General</c:formatCode>
                <c:ptCount val="8"/>
                <c:pt idx="7">
                  <c:v>1023.8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75-4E50-A079-F56644024CC8}"/>
            </c:ext>
          </c:extLst>
        </c:ser>
        <c:ser>
          <c:idx val="10"/>
          <c:order val="10"/>
          <c:tx>
            <c:strRef>
              <c:f>MatchValue!$L$1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MatchValue!$A$2:$A$9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MatchValue!$L$2:$L$9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6-47A5-BC9E-9BB4FC59A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802832"/>
        <c:axId val="970805392"/>
      </c:barChart>
      <c:catAx>
        <c:axId val="9708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05392"/>
        <c:crosses val="autoZero"/>
        <c:auto val="1"/>
        <c:lblAlgn val="ctr"/>
        <c:lblOffset val="100"/>
        <c:noMultiLvlLbl val="0"/>
      </c:catAx>
      <c:valAx>
        <c:axId val="970805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maximum</a:t>
                </a:r>
                <a:r>
                  <a:rPr lang="pl-PL" b="1" baseline="0"/>
                  <a:t> matching value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 (100 tests)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MatchTime!$B$1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MatchTime!$B$2:$B$9</c:f>
              <c:numCache>
                <c:formatCode>0.00000</c:formatCode>
                <c:ptCount val="8"/>
                <c:pt idx="0">
                  <c:v>9.6989999999999991E-5</c:v>
                </c:pt>
                <c:pt idx="1">
                  <c:v>1.3229999999999999E-5</c:v>
                </c:pt>
                <c:pt idx="2">
                  <c:v>3.4050000000000001E-5</c:v>
                </c:pt>
                <c:pt idx="3">
                  <c:v>9.2189999999999997E-5</c:v>
                </c:pt>
                <c:pt idx="4">
                  <c:v>5.0518999999999998E-4</c:v>
                </c:pt>
                <c:pt idx="5">
                  <c:v>1.7122899999999998E-3</c:v>
                </c:pt>
                <c:pt idx="6">
                  <c:v>1.3325139999999999E-2</c:v>
                </c:pt>
                <c:pt idx="7">
                  <c:v>4.4409450000000003E-2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4-4B81-A04F-F1EA69621AEA}"/>
            </c:ext>
          </c:extLst>
        </c:ser>
        <c:ser>
          <c:idx val="3"/>
          <c:order val="2"/>
          <c:tx>
            <c:strRef>
              <c:f>MatchTime!$C$1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MatchTime!$C$2:$C$9</c:f>
              <c:numCache>
                <c:formatCode>0.00000</c:formatCode>
                <c:ptCount val="8"/>
                <c:pt idx="0">
                  <c:v>2.071E-5</c:v>
                </c:pt>
                <c:pt idx="1">
                  <c:v>1.7720000000000003E-5</c:v>
                </c:pt>
                <c:pt idx="2">
                  <c:v>5.3559999999999995E-5</c:v>
                </c:pt>
                <c:pt idx="3">
                  <c:v>1.4034999999999997E-4</c:v>
                </c:pt>
                <c:pt idx="4">
                  <c:v>6.9820999999999989E-4</c:v>
                </c:pt>
                <c:pt idx="5">
                  <c:v>4.4522599999999996E-3</c:v>
                </c:pt>
                <c:pt idx="6">
                  <c:v>1.9007059999999999E-2</c:v>
                </c:pt>
                <c:pt idx="7">
                  <c:v>6.7732529999999999E-2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4-4B81-A04F-F1EA69621AEA}"/>
            </c:ext>
          </c:extLst>
        </c:ser>
        <c:ser>
          <c:idx val="4"/>
          <c:order val="3"/>
          <c:tx>
            <c:strRef>
              <c:f>MatchTime!$D$1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MatchTime!$D$2:$D$9</c:f>
              <c:numCache>
                <c:formatCode>0.00000</c:formatCode>
                <c:ptCount val="8"/>
                <c:pt idx="0">
                  <c:v>1.1639999999999999E-5</c:v>
                </c:pt>
                <c:pt idx="1">
                  <c:v>2.1719999999999999E-5</c:v>
                </c:pt>
                <c:pt idx="2">
                  <c:v>5.0420000000000002E-5</c:v>
                </c:pt>
                <c:pt idx="3">
                  <c:v>2.1797E-4</c:v>
                </c:pt>
                <c:pt idx="4">
                  <c:v>8.3707999999999992E-4</c:v>
                </c:pt>
                <c:pt idx="5">
                  <c:v>6.5936000000000007E-3</c:v>
                </c:pt>
                <c:pt idx="6">
                  <c:v>2.0341370000000001E-2</c:v>
                </c:pt>
                <c:pt idx="7">
                  <c:v>8.4222849999999988E-2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E4-4B81-A04F-F1EA69621AEA}"/>
            </c:ext>
          </c:extLst>
        </c:ser>
        <c:ser>
          <c:idx val="5"/>
          <c:order val="4"/>
          <c:tx>
            <c:strRef>
              <c:f>MatchTime!$E$1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MatchTime!$E$2:$E$9</c:f>
              <c:numCache>
                <c:formatCode>0.00000</c:formatCode>
                <c:ptCount val="8"/>
                <c:pt idx="1">
                  <c:v>2.1439999999999998E-5</c:v>
                </c:pt>
                <c:pt idx="2">
                  <c:v>5.6259999999999993E-5</c:v>
                </c:pt>
                <c:pt idx="3">
                  <c:v>2.1075999999999999E-4</c:v>
                </c:pt>
                <c:pt idx="4">
                  <c:v>8.7838E-4</c:v>
                </c:pt>
                <c:pt idx="5">
                  <c:v>5.8694699999999999E-3</c:v>
                </c:pt>
                <c:pt idx="6">
                  <c:v>2.2237939999999998E-2</c:v>
                </c:pt>
                <c:pt idx="7">
                  <c:v>9.6607099999999987E-2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E4-4B81-A04F-F1EA69621AEA}"/>
            </c:ext>
          </c:extLst>
        </c:ser>
        <c:ser>
          <c:idx val="6"/>
          <c:order val="5"/>
          <c:tx>
            <c:strRef>
              <c:f>MatchTime!$F$1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MatchTime!$F$2:$F$9</c:f>
              <c:numCache>
                <c:formatCode>0.00000</c:formatCode>
                <c:ptCount val="8"/>
                <c:pt idx="2">
                  <c:v>6.2069999999999994E-5</c:v>
                </c:pt>
                <c:pt idx="3">
                  <c:v>2.4762999999999999E-4</c:v>
                </c:pt>
                <c:pt idx="4">
                  <c:v>1.0531499999999999E-3</c:v>
                </c:pt>
                <c:pt idx="5">
                  <c:v>5.9407000000000001E-3</c:v>
                </c:pt>
                <c:pt idx="6">
                  <c:v>2.4473979999999999E-2</c:v>
                </c:pt>
                <c:pt idx="7">
                  <c:v>9.9955709999999989E-2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E4-4B81-A04F-F1EA69621AEA}"/>
            </c:ext>
          </c:extLst>
        </c:ser>
        <c:ser>
          <c:idx val="7"/>
          <c:order val="6"/>
          <c:tx>
            <c:strRef>
              <c:f>MatchTime!$G$1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MatchTime!$G$2:$G$9</c:f>
              <c:numCache>
                <c:formatCode>0.00000</c:formatCode>
                <c:ptCount val="8"/>
                <c:pt idx="3">
                  <c:v>2.3887999999999999E-4</c:v>
                </c:pt>
                <c:pt idx="4">
                  <c:v>1.1440099999999998E-3</c:v>
                </c:pt>
                <c:pt idx="5">
                  <c:v>6.1647700000000008E-3</c:v>
                </c:pt>
                <c:pt idx="6">
                  <c:v>2.459213E-2</c:v>
                </c:pt>
                <c:pt idx="7">
                  <c:v>0.10637141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E4-4B81-A04F-F1EA69621AEA}"/>
            </c:ext>
          </c:extLst>
        </c:ser>
        <c:ser>
          <c:idx val="8"/>
          <c:order val="7"/>
          <c:tx>
            <c:strRef>
              <c:f>MatchTime!$H$1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MatchTime!$H$2:$H$9</c:f>
              <c:numCache>
                <c:formatCode>0.00000</c:formatCode>
                <c:ptCount val="8"/>
                <c:pt idx="4">
                  <c:v>1.0950200000000002E-3</c:v>
                </c:pt>
                <c:pt idx="5">
                  <c:v>6.3542500000000005E-3</c:v>
                </c:pt>
                <c:pt idx="6">
                  <c:v>2.610881E-2</c:v>
                </c:pt>
                <c:pt idx="7">
                  <c:v>0.10896122999999998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E4-4B81-A04F-F1EA69621AEA}"/>
            </c:ext>
          </c:extLst>
        </c:ser>
        <c:ser>
          <c:idx val="0"/>
          <c:order val="8"/>
          <c:tx>
            <c:strRef>
              <c:f>MatchTime!$I$1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MatchTime!$I$2:$I$9</c:f>
              <c:numCache>
                <c:formatCode>0.00000</c:formatCode>
                <c:ptCount val="8"/>
                <c:pt idx="5">
                  <c:v>6.7312300000000004E-3</c:v>
                </c:pt>
                <c:pt idx="6">
                  <c:v>2.6527559999999999E-2</c:v>
                </c:pt>
                <c:pt idx="7">
                  <c:v>0.11266022000000001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363-4D69-974B-0B5832C2305B}"/>
            </c:ext>
          </c:extLst>
        </c:ser>
        <c:ser>
          <c:idx val="9"/>
          <c:order val="9"/>
          <c:tx>
            <c:strRef>
              <c:f>MatchTime!$J$1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MatchTime!$J$2:$J$9</c:f>
              <c:numCache>
                <c:formatCode>0.00000</c:formatCode>
                <c:ptCount val="8"/>
                <c:pt idx="6">
                  <c:v>2.7718999999999997E-2</c:v>
                </c:pt>
                <c:pt idx="7">
                  <c:v>0.11870890000000001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363-4D69-974B-0B5832C2305B}"/>
            </c:ext>
          </c:extLst>
        </c:ser>
        <c:ser>
          <c:idx val="10"/>
          <c:order val="10"/>
          <c:tx>
            <c:strRef>
              <c:f>MatchTime!$K$1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MatchTime!$K$2:$K$9</c:f>
              <c:numCache>
                <c:formatCode>0.00000</c:formatCode>
                <c:ptCount val="8"/>
                <c:pt idx="7">
                  <c:v>0.12392747000000001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363-4D69-974B-0B5832C23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9986384"/>
        <c:axId val="96998670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MatchTime!$A$1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MatchTime!$A$2:$A$9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68E4-4B81-A04F-F1EA69621AEA}"/>
                  </c:ext>
                </c:extLst>
              </c15:ser>
            </c15:filteredBarSeries>
          </c:ext>
        </c:extLst>
      </c:barChart>
      <c:catAx>
        <c:axId val="96998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86704"/>
        <c:crossesAt val="1.0000000000000004E-6"/>
        <c:auto val="1"/>
        <c:lblAlgn val="ctr"/>
        <c:lblOffset val="100"/>
        <c:tickLblSkip val="1"/>
        <c:tickMarkSkip val="1"/>
        <c:noMultiLvlLbl val="0"/>
      </c:catAx>
      <c:valAx>
        <c:axId val="969986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8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Time(k)</a:t>
            </a:r>
            <a:r>
              <a:rPr lang="pl-PL" baseline="0"/>
              <a:t> for each i (100 tests)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MatchTime!$A$2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MatchTime!$A$1:$K$1</c15:sqref>
                  </c15:fullRef>
                </c:ext>
              </c:extLst>
              <c:f>MatchTime!$B$1:$K$1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MatchTime!$A$2:$K$2</c15:sqref>
                  </c15:fullRef>
                </c:ext>
              </c:extLst>
              <c:f>MatchTime!$B$2:$K$2</c:f>
              <c:numCache>
                <c:formatCode>0.00000</c:formatCode>
                <c:ptCount val="10"/>
                <c:pt idx="0">
                  <c:v>9.6989999999999991E-5</c:v>
                </c:pt>
                <c:pt idx="1">
                  <c:v>2.071E-5</c:v>
                </c:pt>
                <c:pt idx="2">
                  <c:v>1.1639999999999999E-5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A4F-43B0-996C-E82A3EBCB682}"/>
            </c:ext>
          </c:extLst>
        </c:ser>
        <c:ser>
          <c:idx val="2"/>
          <c:order val="1"/>
          <c:tx>
            <c:strRef>
              <c:f>MatchTime!$A$3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MatchTime!$A$1:$K$1</c15:sqref>
                  </c15:fullRef>
                </c:ext>
              </c:extLst>
              <c:f>MatchTime!$B$1:$K$1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MatchTime!$B$3:$K$3</c15:sqref>
                  </c15:fullRef>
                </c:ext>
              </c:extLst>
              <c:f>MatchTime!$C$3:$K$3</c:f>
              <c:numCache>
                <c:formatCode>0.00000</c:formatCode>
                <c:ptCount val="9"/>
                <c:pt idx="0">
                  <c:v>1.7720000000000003E-5</c:v>
                </c:pt>
                <c:pt idx="1">
                  <c:v>2.1719999999999999E-5</c:v>
                </c:pt>
                <c:pt idx="2">
                  <c:v>2.1439999999999998E-5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F-43B0-996C-E82A3EBCB682}"/>
            </c:ext>
          </c:extLst>
        </c:ser>
        <c:ser>
          <c:idx val="3"/>
          <c:order val="2"/>
          <c:tx>
            <c:strRef>
              <c:f>MatchTime!$A$4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MatchTime!$A$1:$K$1</c15:sqref>
                  </c15:fullRef>
                </c:ext>
              </c:extLst>
              <c:f>MatchTime!$B$1:$K$1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MatchTime!$A$4:$K$4</c15:sqref>
                  </c15:fullRef>
                </c:ext>
              </c:extLst>
              <c:f>MatchTime!$B$4:$K$4</c:f>
              <c:numCache>
                <c:formatCode>0.00000</c:formatCode>
                <c:ptCount val="10"/>
                <c:pt idx="0">
                  <c:v>3.4050000000000001E-5</c:v>
                </c:pt>
                <c:pt idx="1">
                  <c:v>5.3559999999999995E-5</c:v>
                </c:pt>
                <c:pt idx="2">
                  <c:v>5.0420000000000002E-5</c:v>
                </c:pt>
                <c:pt idx="3">
                  <c:v>5.6259999999999993E-5</c:v>
                </c:pt>
                <c:pt idx="4">
                  <c:v>6.2069999999999994E-5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F-43B0-996C-E82A3EBCB682}"/>
            </c:ext>
          </c:extLst>
        </c:ser>
        <c:ser>
          <c:idx val="4"/>
          <c:order val="3"/>
          <c:tx>
            <c:strRef>
              <c:f>MatchTime!$A$5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MatchTime!$A$1:$K$1</c15:sqref>
                  </c15:fullRef>
                </c:ext>
              </c:extLst>
              <c:f>MatchTime!$B$1:$K$1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MatchTime!$A$5:$K$5</c15:sqref>
                  </c15:fullRef>
                </c:ext>
              </c:extLst>
              <c:f>MatchTime!$B$5:$K$5</c:f>
              <c:numCache>
                <c:formatCode>0.00000</c:formatCode>
                <c:ptCount val="10"/>
                <c:pt idx="0">
                  <c:v>9.2189999999999997E-5</c:v>
                </c:pt>
                <c:pt idx="1">
                  <c:v>1.4034999999999997E-4</c:v>
                </c:pt>
                <c:pt idx="2">
                  <c:v>2.1797E-4</c:v>
                </c:pt>
                <c:pt idx="3">
                  <c:v>2.1075999999999999E-4</c:v>
                </c:pt>
                <c:pt idx="4">
                  <c:v>2.4762999999999999E-4</c:v>
                </c:pt>
                <c:pt idx="5">
                  <c:v>2.3887999999999999E-4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4F-43B0-996C-E82A3EBCB682}"/>
            </c:ext>
          </c:extLst>
        </c:ser>
        <c:ser>
          <c:idx val="5"/>
          <c:order val="4"/>
          <c:tx>
            <c:strRef>
              <c:f>MatchTime!$A$6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MatchTime!$A$1:$K$1</c15:sqref>
                  </c15:fullRef>
                </c:ext>
              </c:extLst>
              <c:f>MatchTime!$B$1:$K$1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MatchTime!$A$6:$K$6</c15:sqref>
                  </c15:fullRef>
                </c:ext>
              </c:extLst>
              <c:f>MatchTime!$B$6:$K$6</c:f>
              <c:numCache>
                <c:formatCode>0.00000</c:formatCode>
                <c:ptCount val="10"/>
                <c:pt idx="0">
                  <c:v>5.0518999999999998E-4</c:v>
                </c:pt>
                <c:pt idx="1">
                  <c:v>6.9820999999999989E-4</c:v>
                </c:pt>
                <c:pt idx="2">
                  <c:v>8.3707999999999992E-4</c:v>
                </c:pt>
                <c:pt idx="3">
                  <c:v>8.7838E-4</c:v>
                </c:pt>
                <c:pt idx="4">
                  <c:v>1.0531499999999999E-3</c:v>
                </c:pt>
                <c:pt idx="5">
                  <c:v>1.1440099999999998E-3</c:v>
                </c:pt>
                <c:pt idx="6">
                  <c:v>1.0950200000000002E-3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4F-43B0-996C-E82A3EBCB682}"/>
            </c:ext>
          </c:extLst>
        </c:ser>
        <c:ser>
          <c:idx val="6"/>
          <c:order val="5"/>
          <c:tx>
            <c:strRef>
              <c:f>MatchTime!$A$7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MatchTime!$A$1:$K$1</c15:sqref>
                  </c15:fullRef>
                </c:ext>
              </c:extLst>
              <c:f>MatchTime!$B$1:$K$1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MatchTime!$A$7:$K$7</c15:sqref>
                  </c15:fullRef>
                </c:ext>
              </c:extLst>
              <c:f>MatchTime!$B$7:$K$7</c:f>
              <c:numCache>
                <c:formatCode>0.00000</c:formatCode>
                <c:ptCount val="10"/>
                <c:pt idx="0">
                  <c:v>1.7122899999999998E-3</c:v>
                </c:pt>
                <c:pt idx="1">
                  <c:v>4.4522599999999996E-3</c:v>
                </c:pt>
                <c:pt idx="2">
                  <c:v>6.5936000000000007E-3</c:v>
                </c:pt>
                <c:pt idx="3">
                  <c:v>5.8694699999999999E-3</c:v>
                </c:pt>
                <c:pt idx="4">
                  <c:v>5.9407000000000001E-3</c:v>
                </c:pt>
                <c:pt idx="5">
                  <c:v>6.1647700000000008E-3</c:v>
                </c:pt>
                <c:pt idx="6">
                  <c:v>6.3542500000000005E-3</c:v>
                </c:pt>
                <c:pt idx="7">
                  <c:v>6.7312300000000004E-3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4F-43B0-996C-E82A3EBCB682}"/>
            </c:ext>
          </c:extLst>
        </c:ser>
        <c:ser>
          <c:idx val="7"/>
          <c:order val="6"/>
          <c:tx>
            <c:strRef>
              <c:f>MatchTime!$A$8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MatchTime!$A$1:$K$1</c15:sqref>
                  </c15:fullRef>
                </c:ext>
              </c:extLst>
              <c:f>MatchTime!$B$1:$K$1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MatchTime!$A$8:$K$8</c15:sqref>
                  </c15:fullRef>
                </c:ext>
              </c:extLst>
              <c:f>MatchTime!$B$8:$K$8</c:f>
              <c:numCache>
                <c:formatCode>0.00000</c:formatCode>
                <c:ptCount val="10"/>
                <c:pt idx="0">
                  <c:v>1.3325139999999999E-2</c:v>
                </c:pt>
                <c:pt idx="1">
                  <c:v>1.9007059999999999E-2</c:v>
                </c:pt>
                <c:pt idx="2">
                  <c:v>2.0341370000000001E-2</c:v>
                </c:pt>
                <c:pt idx="3">
                  <c:v>2.2237939999999998E-2</c:v>
                </c:pt>
                <c:pt idx="4">
                  <c:v>2.4473979999999999E-2</c:v>
                </c:pt>
                <c:pt idx="5">
                  <c:v>2.459213E-2</c:v>
                </c:pt>
                <c:pt idx="6">
                  <c:v>2.610881E-2</c:v>
                </c:pt>
                <c:pt idx="7">
                  <c:v>2.6527559999999999E-2</c:v>
                </c:pt>
                <c:pt idx="8">
                  <c:v>2.7718999999999997E-2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4F-43B0-996C-E82A3EBCB682}"/>
            </c:ext>
          </c:extLst>
        </c:ser>
        <c:ser>
          <c:idx val="8"/>
          <c:order val="7"/>
          <c:tx>
            <c:strRef>
              <c:f>MatchTime!$A$9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MatchTime!$A$1:$K$1</c15:sqref>
                  </c15:fullRef>
                </c:ext>
              </c:extLst>
              <c:f>MatchTime!$B$1:$K$1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MatchTime!$A$9:$K$9</c15:sqref>
                  </c15:fullRef>
                </c:ext>
              </c:extLst>
              <c:f>MatchTime!$B$9:$K$9</c:f>
              <c:numCache>
                <c:formatCode>0.00000</c:formatCode>
                <c:ptCount val="10"/>
                <c:pt idx="0">
                  <c:v>4.4409450000000003E-2</c:v>
                </c:pt>
                <c:pt idx="1">
                  <c:v>6.7732529999999999E-2</c:v>
                </c:pt>
                <c:pt idx="2">
                  <c:v>8.4222849999999988E-2</c:v>
                </c:pt>
                <c:pt idx="3">
                  <c:v>9.6607099999999987E-2</c:v>
                </c:pt>
                <c:pt idx="4">
                  <c:v>9.9955709999999989E-2</c:v>
                </c:pt>
                <c:pt idx="5">
                  <c:v>0.10637141</c:v>
                </c:pt>
                <c:pt idx="6">
                  <c:v>0.10896122999999998</c:v>
                </c:pt>
                <c:pt idx="7">
                  <c:v>0.11266022000000001</c:v>
                </c:pt>
                <c:pt idx="8">
                  <c:v>0.11870890000000001</c:v>
                </c:pt>
                <c:pt idx="9">
                  <c:v>0.12392747000000001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4F-43B0-996C-E82A3EBC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9986384"/>
        <c:axId val="969986704"/>
        <c:extLst/>
      </c:barChart>
      <c:catAx>
        <c:axId val="96998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86704"/>
        <c:crossesAt val="1.0000000000000004E-6"/>
        <c:auto val="1"/>
        <c:lblAlgn val="ctr"/>
        <c:lblOffset val="100"/>
        <c:tickLblSkip val="1"/>
        <c:tickMarkSkip val="1"/>
        <c:noMultiLvlLbl val="0"/>
      </c:catAx>
      <c:valAx>
        <c:axId val="969986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8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 (100</a:t>
            </a:r>
            <a:r>
              <a:rPr lang="pl-PL" baseline="0"/>
              <a:t> tests)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MatchTime!$B$1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MatchTime!$B$2:$B$9</c:f>
              <c:numCache>
                <c:formatCode>0.00000</c:formatCode>
                <c:ptCount val="8"/>
                <c:pt idx="0">
                  <c:v>9.6989999999999991E-5</c:v>
                </c:pt>
                <c:pt idx="1">
                  <c:v>1.3229999999999999E-5</c:v>
                </c:pt>
                <c:pt idx="2">
                  <c:v>3.4050000000000001E-5</c:v>
                </c:pt>
                <c:pt idx="3">
                  <c:v>9.2189999999999997E-5</c:v>
                </c:pt>
                <c:pt idx="4">
                  <c:v>5.0518999999999998E-4</c:v>
                </c:pt>
                <c:pt idx="5">
                  <c:v>1.7122899999999998E-3</c:v>
                </c:pt>
                <c:pt idx="6">
                  <c:v>1.3325139999999999E-2</c:v>
                </c:pt>
                <c:pt idx="7">
                  <c:v>4.4409450000000003E-2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4-46FB-9D71-A838F61827EA}"/>
            </c:ext>
          </c:extLst>
        </c:ser>
        <c:ser>
          <c:idx val="3"/>
          <c:order val="2"/>
          <c:tx>
            <c:strRef>
              <c:f>MatchTime!$C$1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MatchTime!$C$2:$C$9</c:f>
              <c:numCache>
                <c:formatCode>0.00000</c:formatCode>
                <c:ptCount val="8"/>
                <c:pt idx="0">
                  <c:v>2.071E-5</c:v>
                </c:pt>
                <c:pt idx="1">
                  <c:v>1.7720000000000003E-5</c:v>
                </c:pt>
                <c:pt idx="2">
                  <c:v>5.3559999999999995E-5</c:v>
                </c:pt>
                <c:pt idx="3">
                  <c:v>1.4034999999999997E-4</c:v>
                </c:pt>
                <c:pt idx="4">
                  <c:v>6.9820999999999989E-4</c:v>
                </c:pt>
                <c:pt idx="5">
                  <c:v>4.4522599999999996E-3</c:v>
                </c:pt>
                <c:pt idx="6">
                  <c:v>1.9007059999999999E-2</c:v>
                </c:pt>
                <c:pt idx="7">
                  <c:v>6.7732529999999999E-2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4-46FB-9D71-A838F61827EA}"/>
            </c:ext>
          </c:extLst>
        </c:ser>
        <c:ser>
          <c:idx val="4"/>
          <c:order val="3"/>
          <c:tx>
            <c:strRef>
              <c:f>MatchTime!$D$1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MatchTime!$D$2:$D$9</c:f>
              <c:numCache>
                <c:formatCode>0.00000</c:formatCode>
                <c:ptCount val="8"/>
                <c:pt idx="0">
                  <c:v>1.1639999999999999E-5</c:v>
                </c:pt>
                <c:pt idx="1">
                  <c:v>2.1719999999999999E-5</c:v>
                </c:pt>
                <c:pt idx="2">
                  <c:v>5.0420000000000002E-5</c:v>
                </c:pt>
                <c:pt idx="3">
                  <c:v>2.1797E-4</c:v>
                </c:pt>
                <c:pt idx="4">
                  <c:v>8.3707999999999992E-4</c:v>
                </c:pt>
                <c:pt idx="5">
                  <c:v>6.5936000000000007E-3</c:v>
                </c:pt>
                <c:pt idx="6">
                  <c:v>2.0341370000000001E-2</c:v>
                </c:pt>
                <c:pt idx="7">
                  <c:v>8.4222849999999988E-2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4-46FB-9D71-A838F61827EA}"/>
            </c:ext>
          </c:extLst>
        </c:ser>
        <c:ser>
          <c:idx val="5"/>
          <c:order val="4"/>
          <c:tx>
            <c:strRef>
              <c:f>MatchTime!$E$1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MatchTime!$E$2:$E$9</c:f>
              <c:numCache>
                <c:formatCode>0.00000</c:formatCode>
                <c:ptCount val="8"/>
                <c:pt idx="1">
                  <c:v>2.1439999999999998E-5</c:v>
                </c:pt>
                <c:pt idx="2">
                  <c:v>5.6259999999999993E-5</c:v>
                </c:pt>
                <c:pt idx="3">
                  <c:v>2.1075999999999999E-4</c:v>
                </c:pt>
                <c:pt idx="4">
                  <c:v>8.7838E-4</c:v>
                </c:pt>
                <c:pt idx="5">
                  <c:v>5.8694699999999999E-3</c:v>
                </c:pt>
                <c:pt idx="6">
                  <c:v>2.2237939999999998E-2</c:v>
                </c:pt>
                <c:pt idx="7">
                  <c:v>9.6607099999999987E-2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04-46FB-9D71-A838F61827EA}"/>
            </c:ext>
          </c:extLst>
        </c:ser>
        <c:ser>
          <c:idx val="6"/>
          <c:order val="5"/>
          <c:tx>
            <c:strRef>
              <c:f>MatchTime!$F$1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MatchTime!$F$2:$F$9</c:f>
              <c:numCache>
                <c:formatCode>0.00000</c:formatCode>
                <c:ptCount val="8"/>
                <c:pt idx="2">
                  <c:v>6.2069999999999994E-5</c:v>
                </c:pt>
                <c:pt idx="3">
                  <c:v>2.4762999999999999E-4</c:v>
                </c:pt>
                <c:pt idx="4">
                  <c:v>1.0531499999999999E-3</c:v>
                </c:pt>
                <c:pt idx="5">
                  <c:v>5.9407000000000001E-3</c:v>
                </c:pt>
                <c:pt idx="6">
                  <c:v>2.4473979999999999E-2</c:v>
                </c:pt>
                <c:pt idx="7">
                  <c:v>9.9955709999999989E-2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04-46FB-9D71-A838F61827EA}"/>
            </c:ext>
          </c:extLst>
        </c:ser>
        <c:ser>
          <c:idx val="7"/>
          <c:order val="6"/>
          <c:tx>
            <c:strRef>
              <c:f>MatchTime!$G$1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MatchTime!$G$2:$G$9</c:f>
              <c:numCache>
                <c:formatCode>0.00000</c:formatCode>
                <c:ptCount val="8"/>
                <c:pt idx="3">
                  <c:v>2.3887999999999999E-4</c:v>
                </c:pt>
                <c:pt idx="4">
                  <c:v>1.1440099999999998E-3</c:v>
                </c:pt>
                <c:pt idx="5">
                  <c:v>6.1647700000000008E-3</c:v>
                </c:pt>
                <c:pt idx="6">
                  <c:v>2.459213E-2</c:v>
                </c:pt>
                <c:pt idx="7">
                  <c:v>0.10637141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04-46FB-9D71-A838F61827EA}"/>
            </c:ext>
          </c:extLst>
        </c:ser>
        <c:ser>
          <c:idx val="8"/>
          <c:order val="7"/>
          <c:tx>
            <c:strRef>
              <c:f>MatchTime!$H$1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MatchTime!$H$2:$H$9</c:f>
              <c:numCache>
                <c:formatCode>0.00000</c:formatCode>
                <c:ptCount val="8"/>
                <c:pt idx="4">
                  <c:v>1.0950200000000002E-3</c:v>
                </c:pt>
                <c:pt idx="5">
                  <c:v>6.3542500000000005E-3</c:v>
                </c:pt>
                <c:pt idx="6">
                  <c:v>2.610881E-2</c:v>
                </c:pt>
                <c:pt idx="7">
                  <c:v>0.10896122999999998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04-46FB-9D71-A838F61827EA}"/>
            </c:ext>
          </c:extLst>
        </c:ser>
        <c:ser>
          <c:idx val="0"/>
          <c:order val="8"/>
          <c:tx>
            <c:strRef>
              <c:f>MatchTime!$I$1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MatchTime!$I$2:$I$9</c:f>
              <c:numCache>
                <c:formatCode>0.00000</c:formatCode>
                <c:ptCount val="8"/>
                <c:pt idx="5">
                  <c:v>6.7312300000000004E-3</c:v>
                </c:pt>
                <c:pt idx="6">
                  <c:v>2.6527559999999999E-2</c:v>
                </c:pt>
                <c:pt idx="7">
                  <c:v>0.11266022000000001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04-46FB-9D71-A838F61827EA}"/>
            </c:ext>
          </c:extLst>
        </c:ser>
        <c:ser>
          <c:idx val="9"/>
          <c:order val="9"/>
          <c:tx>
            <c:strRef>
              <c:f>MatchTime!$J$1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MatchTime!$J$2:$J$9</c:f>
              <c:numCache>
                <c:formatCode>0.00000</c:formatCode>
                <c:ptCount val="8"/>
                <c:pt idx="6">
                  <c:v>2.7718999999999997E-2</c:v>
                </c:pt>
                <c:pt idx="7">
                  <c:v>0.11870890000000001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04-46FB-9D71-A838F61827EA}"/>
            </c:ext>
          </c:extLst>
        </c:ser>
        <c:ser>
          <c:idx val="10"/>
          <c:order val="10"/>
          <c:tx>
            <c:strRef>
              <c:f>MatchTime!$K$1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MatchTime!$K$2:$K$9</c:f>
              <c:numCache>
                <c:formatCode>0.00000</c:formatCode>
                <c:ptCount val="8"/>
                <c:pt idx="7">
                  <c:v>0.12392747000000001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04-46FB-9D71-A838F6182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9986384"/>
        <c:axId val="96998670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MatchTime!$A$1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MatchTime!$A$2:$A$9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9704-46FB-9D71-A838F61827EA}"/>
                  </c:ext>
                </c:extLst>
              </c15:ser>
            </c15:filteredBarSeries>
          </c:ext>
        </c:extLst>
      </c:barChart>
      <c:catAx>
        <c:axId val="96998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86704"/>
        <c:crossesAt val="1.0000000000000004E-6"/>
        <c:auto val="1"/>
        <c:lblAlgn val="ctr"/>
        <c:lblOffset val="100"/>
        <c:tickLblSkip val="1"/>
        <c:tickMarkSkip val="1"/>
        <c:noMultiLvlLbl val="0"/>
      </c:catAx>
      <c:valAx>
        <c:axId val="9699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8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600" b="1" i="0" baseline="0">
                <a:effectLst/>
              </a:rPr>
              <a:t>Time(k) for each i (100 tests)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MatchTime!$A$2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MatchTime!$A$1:$K$1</c15:sqref>
                  </c15:fullRef>
                </c:ext>
              </c:extLst>
              <c:f>MatchTime!$B$1:$K$1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MatchTime!$A$2:$K$2</c15:sqref>
                  </c15:fullRef>
                </c:ext>
              </c:extLst>
              <c:f>MatchTime!$B$2:$K$2</c:f>
              <c:numCache>
                <c:formatCode>0.00000</c:formatCode>
                <c:ptCount val="10"/>
                <c:pt idx="0">
                  <c:v>9.6989999999999991E-5</c:v>
                </c:pt>
                <c:pt idx="1">
                  <c:v>2.071E-5</c:v>
                </c:pt>
                <c:pt idx="2">
                  <c:v>1.1639999999999999E-5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3AA-4A7B-8B74-17C02C729D19}"/>
            </c:ext>
          </c:extLst>
        </c:ser>
        <c:ser>
          <c:idx val="2"/>
          <c:order val="1"/>
          <c:tx>
            <c:strRef>
              <c:f>MatchTime!$A$3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MatchTime!$A$1:$K$1</c15:sqref>
                  </c15:fullRef>
                </c:ext>
              </c:extLst>
              <c:f>MatchTime!$B$1:$K$1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MatchTime!$B$3:$K$3</c15:sqref>
                  </c15:fullRef>
                </c:ext>
              </c:extLst>
              <c:f>MatchTime!$C$3:$K$3</c:f>
              <c:numCache>
                <c:formatCode>0.00000</c:formatCode>
                <c:ptCount val="9"/>
                <c:pt idx="0">
                  <c:v>1.7720000000000003E-5</c:v>
                </c:pt>
                <c:pt idx="1">
                  <c:v>2.1719999999999999E-5</c:v>
                </c:pt>
                <c:pt idx="2">
                  <c:v>2.1439999999999998E-5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A-4A7B-8B74-17C02C729D19}"/>
            </c:ext>
          </c:extLst>
        </c:ser>
        <c:ser>
          <c:idx val="3"/>
          <c:order val="2"/>
          <c:tx>
            <c:strRef>
              <c:f>MatchTime!$A$4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MatchTime!$A$1:$K$1</c15:sqref>
                  </c15:fullRef>
                </c:ext>
              </c:extLst>
              <c:f>MatchTime!$B$1:$K$1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MatchTime!$A$4:$K$4</c15:sqref>
                  </c15:fullRef>
                </c:ext>
              </c:extLst>
              <c:f>MatchTime!$B$4:$K$4</c:f>
              <c:numCache>
                <c:formatCode>0.00000</c:formatCode>
                <c:ptCount val="10"/>
                <c:pt idx="0">
                  <c:v>3.4050000000000001E-5</c:v>
                </c:pt>
                <c:pt idx="1">
                  <c:v>5.3559999999999995E-5</c:v>
                </c:pt>
                <c:pt idx="2">
                  <c:v>5.0420000000000002E-5</c:v>
                </c:pt>
                <c:pt idx="3">
                  <c:v>5.6259999999999993E-5</c:v>
                </c:pt>
                <c:pt idx="4">
                  <c:v>6.2069999999999994E-5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A7B-8B74-17C02C729D19}"/>
            </c:ext>
          </c:extLst>
        </c:ser>
        <c:ser>
          <c:idx val="4"/>
          <c:order val="3"/>
          <c:tx>
            <c:strRef>
              <c:f>MatchTime!$A$5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MatchTime!$A$1:$K$1</c15:sqref>
                  </c15:fullRef>
                </c:ext>
              </c:extLst>
              <c:f>MatchTime!$B$1:$K$1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MatchTime!$A$5:$K$5</c15:sqref>
                  </c15:fullRef>
                </c:ext>
              </c:extLst>
              <c:f>MatchTime!$B$5:$K$5</c:f>
              <c:numCache>
                <c:formatCode>0.00000</c:formatCode>
                <c:ptCount val="10"/>
                <c:pt idx="0">
                  <c:v>9.2189999999999997E-5</c:v>
                </c:pt>
                <c:pt idx="1">
                  <c:v>1.4034999999999997E-4</c:v>
                </c:pt>
                <c:pt idx="2">
                  <c:v>2.1797E-4</c:v>
                </c:pt>
                <c:pt idx="3">
                  <c:v>2.1075999999999999E-4</c:v>
                </c:pt>
                <c:pt idx="4">
                  <c:v>2.4762999999999999E-4</c:v>
                </c:pt>
                <c:pt idx="5">
                  <c:v>2.3887999999999999E-4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A-4A7B-8B74-17C02C729D19}"/>
            </c:ext>
          </c:extLst>
        </c:ser>
        <c:ser>
          <c:idx val="5"/>
          <c:order val="4"/>
          <c:tx>
            <c:strRef>
              <c:f>MatchTime!$A$6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MatchTime!$A$1:$K$1</c15:sqref>
                  </c15:fullRef>
                </c:ext>
              </c:extLst>
              <c:f>MatchTime!$B$1:$K$1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MatchTime!$A$6:$K$6</c15:sqref>
                  </c15:fullRef>
                </c:ext>
              </c:extLst>
              <c:f>MatchTime!$B$6:$K$6</c:f>
              <c:numCache>
                <c:formatCode>0.00000</c:formatCode>
                <c:ptCount val="10"/>
                <c:pt idx="0">
                  <c:v>5.0518999999999998E-4</c:v>
                </c:pt>
                <c:pt idx="1">
                  <c:v>6.9820999999999989E-4</c:v>
                </c:pt>
                <c:pt idx="2">
                  <c:v>8.3707999999999992E-4</c:v>
                </c:pt>
                <c:pt idx="3">
                  <c:v>8.7838E-4</c:v>
                </c:pt>
                <c:pt idx="4">
                  <c:v>1.0531499999999999E-3</c:v>
                </c:pt>
                <c:pt idx="5">
                  <c:v>1.1440099999999998E-3</c:v>
                </c:pt>
                <c:pt idx="6">
                  <c:v>1.0950200000000002E-3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AA-4A7B-8B74-17C02C729D19}"/>
            </c:ext>
          </c:extLst>
        </c:ser>
        <c:ser>
          <c:idx val="6"/>
          <c:order val="5"/>
          <c:tx>
            <c:strRef>
              <c:f>MatchTime!$A$7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MatchTime!$A$1:$K$1</c15:sqref>
                  </c15:fullRef>
                </c:ext>
              </c:extLst>
              <c:f>MatchTime!$B$1:$K$1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MatchTime!$A$7:$K$7</c15:sqref>
                  </c15:fullRef>
                </c:ext>
              </c:extLst>
              <c:f>MatchTime!$B$7:$K$7</c:f>
              <c:numCache>
                <c:formatCode>0.00000</c:formatCode>
                <c:ptCount val="10"/>
                <c:pt idx="0">
                  <c:v>1.7122899999999998E-3</c:v>
                </c:pt>
                <c:pt idx="1">
                  <c:v>4.4522599999999996E-3</c:v>
                </c:pt>
                <c:pt idx="2">
                  <c:v>6.5936000000000007E-3</c:v>
                </c:pt>
                <c:pt idx="3">
                  <c:v>5.8694699999999999E-3</c:v>
                </c:pt>
                <c:pt idx="4">
                  <c:v>5.9407000000000001E-3</c:v>
                </c:pt>
                <c:pt idx="5">
                  <c:v>6.1647700000000008E-3</c:v>
                </c:pt>
                <c:pt idx="6">
                  <c:v>6.3542500000000005E-3</c:v>
                </c:pt>
                <c:pt idx="7">
                  <c:v>6.7312300000000004E-3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AA-4A7B-8B74-17C02C729D19}"/>
            </c:ext>
          </c:extLst>
        </c:ser>
        <c:ser>
          <c:idx val="7"/>
          <c:order val="6"/>
          <c:tx>
            <c:strRef>
              <c:f>MatchTime!$A$8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MatchTime!$A$1:$K$1</c15:sqref>
                  </c15:fullRef>
                </c:ext>
              </c:extLst>
              <c:f>MatchTime!$B$1:$K$1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MatchTime!$A$8:$K$8</c15:sqref>
                  </c15:fullRef>
                </c:ext>
              </c:extLst>
              <c:f>MatchTime!$B$8:$K$8</c:f>
              <c:numCache>
                <c:formatCode>0.00000</c:formatCode>
                <c:ptCount val="10"/>
                <c:pt idx="0">
                  <c:v>1.3325139999999999E-2</c:v>
                </c:pt>
                <c:pt idx="1">
                  <c:v>1.9007059999999999E-2</c:v>
                </c:pt>
                <c:pt idx="2">
                  <c:v>2.0341370000000001E-2</c:v>
                </c:pt>
                <c:pt idx="3">
                  <c:v>2.2237939999999998E-2</c:v>
                </c:pt>
                <c:pt idx="4">
                  <c:v>2.4473979999999999E-2</c:v>
                </c:pt>
                <c:pt idx="5">
                  <c:v>2.459213E-2</c:v>
                </c:pt>
                <c:pt idx="6">
                  <c:v>2.610881E-2</c:v>
                </c:pt>
                <c:pt idx="7">
                  <c:v>2.6527559999999999E-2</c:v>
                </c:pt>
                <c:pt idx="8">
                  <c:v>2.7718999999999997E-2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AA-4A7B-8B74-17C02C729D19}"/>
            </c:ext>
          </c:extLst>
        </c:ser>
        <c:ser>
          <c:idx val="8"/>
          <c:order val="7"/>
          <c:tx>
            <c:strRef>
              <c:f>MatchTime!$A$9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MatchTime!$A$1:$K$1</c15:sqref>
                  </c15:fullRef>
                </c:ext>
              </c:extLst>
              <c:f>MatchTime!$B$1:$K$1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MatchTime!$A$9:$K$9</c15:sqref>
                  </c15:fullRef>
                </c:ext>
              </c:extLst>
              <c:f>MatchTime!$B$9:$K$9</c:f>
              <c:numCache>
                <c:formatCode>0.00000</c:formatCode>
                <c:ptCount val="10"/>
                <c:pt idx="0">
                  <c:v>4.4409450000000003E-2</c:v>
                </c:pt>
                <c:pt idx="1">
                  <c:v>6.7732529999999999E-2</c:v>
                </c:pt>
                <c:pt idx="2">
                  <c:v>8.4222849999999988E-2</c:v>
                </c:pt>
                <c:pt idx="3">
                  <c:v>9.6607099999999987E-2</c:v>
                </c:pt>
                <c:pt idx="4">
                  <c:v>9.9955709999999989E-2</c:v>
                </c:pt>
                <c:pt idx="5">
                  <c:v>0.10637141</c:v>
                </c:pt>
                <c:pt idx="6">
                  <c:v>0.10896122999999998</c:v>
                </c:pt>
                <c:pt idx="7">
                  <c:v>0.11266022000000001</c:v>
                </c:pt>
                <c:pt idx="8">
                  <c:v>0.11870890000000001</c:v>
                </c:pt>
                <c:pt idx="9">
                  <c:v>0.12392747000000001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AA-4A7B-8B74-17C02C729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9986384"/>
        <c:axId val="969986704"/>
        <c:extLst/>
      </c:barChart>
      <c:catAx>
        <c:axId val="96998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86704"/>
        <c:crossesAt val="1.0000000000000004E-6"/>
        <c:auto val="1"/>
        <c:lblAlgn val="ctr"/>
        <c:lblOffset val="100"/>
        <c:tickLblSkip val="1"/>
        <c:tickMarkSkip val="1"/>
        <c:noMultiLvlLbl val="0"/>
      </c:catAx>
      <c:valAx>
        <c:axId val="9699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8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glpk!$C$1</c:f>
              <c:strCache>
                <c:ptCount val="1"/>
                <c:pt idx="0">
                  <c:v>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glpk!$A$2:$A$17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glpk!$C$2:$C$17</c:f>
              <c:numCache>
                <c:formatCode>General</c:formatCode>
                <c:ptCount val="16"/>
                <c:pt idx="0">
                  <c:v>1</c:v>
                </c:pt>
                <c:pt idx="1">
                  <c:v>3.5</c:v>
                </c:pt>
                <c:pt idx="2">
                  <c:v>7.5</c:v>
                </c:pt>
                <c:pt idx="3">
                  <c:v>18.5</c:v>
                </c:pt>
                <c:pt idx="4">
                  <c:v>47</c:v>
                </c:pt>
                <c:pt idx="5">
                  <c:v>122.5</c:v>
                </c:pt>
                <c:pt idx="6">
                  <c:v>326</c:v>
                </c:pt>
                <c:pt idx="7">
                  <c:v>716.5</c:v>
                </c:pt>
                <c:pt idx="8">
                  <c:v>1437.5</c:v>
                </c:pt>
                <c:pt idx="9">
                  <c:v>2579</c:v>
                </c:pt>
                <c:pt idx="10">
                  <c:v>5255.5</c:v>
                </c:pt>
                <c:pt idx="11">
                  <c:v>16170.5</c:v>
                </c:pt>
                <c:pt idx="12">
                  <c:v>36819.5</c:v>
                </c:pt>
                <c:pt idx="13">
                  <c:v>49585.5</c:v>
                </c:pt>
                <c:pt idx="14">
                  <c:v>862968</c:v>
                </c:pt>
                <c:pt idx="15">
                  <c:v>1725936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F-42C2-B501-F100EA77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890640"/>
        <c:axId val="904892240"/>
      </c:barChart>
      <c:catAx>
        <c:axId val="9048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92240"/>
        <c:crosses val="autoZero"/>
        <c:auto val="1"/>
        <c:lblAlgn val="ctr"/>
        <c:lblOffset val="100"/>
        <c:noMultiLvlLbl val="0"/>
      </c:catAx>
      <c:valAx>
        <c:axId val="904892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glpk!$B$1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glpk!$A$2:$A$16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glpk!$B$2:$B$16</c:f>
              <c:numCache>
                <c:formatCode>General</c:formatCode>
                <c:ptCount val="1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0.95</c:v>
                </c:pt>
                <c:pt idx="12">
                  <c:v>3.8</c:v>
                </c:pt>
                <c:pt idx="13">
                  <c:v>11.399999999999999</c:v>
                </c:pt>
                <c:pt idx="14">
                  <c:v>48.650000000000006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D-4211-8958-D8D278E4A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01520"/>
        <c:axId val="904898960"/>
      </c:barChart>
      <c:catAx>
        <c:axId val="9049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98960"/>
        <c:crossesAt val="0.1"/>
        <c:auto val="1"/>
        <c:lblAlgn val="ctr"/>
        <c:lblOffset val="100"/>
        <c:noMultiLvlLbl val="0"/>
      </c:catAx>
      <c:valAx>
        <c:axId val="904898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glpk vs Java -</a:t>
            </a:r>
            <a:r>
              <a:rPr lang="pl-PL" baseline="0"/>
              <a:t> Max Flow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glpkVSjava!$B$1</c:f>
              <c:strCache>
                <c:ptCount val="1"/>
                <c:pt idx="0">
                  <c:v>glpk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glpkVSjava!$A$2:$A$4</c:f>
              <c:numCache>
                <c:formatCode>General</c:formatCode>
                <c:ptCount val="3"/>
                <c:pt idx="0">
                  <c:v>14</c:v>
                </c:pt>
                <c:pt idx="1">
                  <c:v>15</c:v>
                </c:pt>
                <c:pt idx="2">
                  <c:v>16</c:v>
                </c:pt>
              </c:numCache>
            </c:numRef>
          </c:cat>
          <c:val>
            <c:numRef>
              <c:f>glpkVSjava!$B$2:$B$4</c:f>
              <c:numCache>
                <c:formatCode>General</c:formatCode>
                <c:ptCount val="3"/>
                <c:pt idx="0">
                  <c:v>11.399999999999999</c:v>
                </c:pt>
                <c:pt idx="1">
                  <c:v>48.650000000000006</c:v>
                </c:pt>
                <c:pt idx="2">
                  <c:v>152.12299999999999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A-4C46-A28C-F296BAC60519}"/>
            </c:ext>
          </c:extLst>
        </c:ser>
        <c:ser>
          <c:idx val="2"/>
          <c:order val="2"/>
          <c:tx>
            <c:strRef>
              <c:f>glpkVSjava!$C$1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glpkVSjava!$A$2:$A$4</c:f>
              <c:numCache>
                <c:formatCode>General</c:formatCode>
                <c:ptCount val="3"/>
                <c:pt idx="0">
                  <c:v>14</c:v>
                </c:pt>
                <c:pt idx="1">
                  <c:v>15</c:v>
                </c:pt>
                <c:pt idx="2">
                  <c:v>16</c:v>
                </c:pt>
              </c:numCache>
            </c:numRef>
          </c:cat>
          <c:val>
            <c:numRef>
              <c:f>glpkVSjava!$C$2:$C$4</c:f>
              <c:numCache>
                <c:formatCode>General</c:formatCode>
                <c:ptCount val="3"/>
                <c:pt idx="0">
                  <c:v>1.8894695049999997</c:v>
                </c:pt>
                <c:pt idx="1">
                  <c:v>6.6447947440000057</c:v>
                </c:pt>
                <c:pt idx="2">
                  <c:v>22.800672382999995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A-4C46-A28C-F296BAC6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327696"/>
        <c:axId val="941332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glpkVSjava!$A$1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glpkVSjava!$A$2:$A$4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glpkVSjava!$A$2:$A$4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0A-4C46-A28C-F296BAC60519}"/>
                  </c:ext>
                </c:extLst>
              </c15:ser>
            </c15:filteredBarSeries>
          </c:ext>
        </c:extLst>
      </c:barChart>
      <c:catAx>
        <c:axId val="94132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32496"/>
        <c:crosses val="autoZero"/>
        <c:auto val="1"/>
        <c:lblAlgn val="ctr"/>
        <c:lblOffset val="100"/>
        <c:noMultiLvlLbl val="0"/>
      </c:catAx>
      <c:valAx>
        <c:axId val="9413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466396</xdr:colOff>
      <xdr:row>18</xdr:row>
      <xdr:rowOff>2462</xdr:rowOff>
    </xdr:from>
    <xdr:to>
      <xdr:col>14</xdr:col>
      <xdr:colOff>549165</xdr:colOff>
      <xdr:row>32</xdr:row>
      <xdr:rowOff>78662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0188E85-6706-44E6-8A66-E0C59088A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351710</xdr:colOff>
      <xdr:row>32</xdr:row>
      <xdr:rowOff>76200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8441863-7970-4175-B52C-A1411C9E8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15</xdr:col>
      <xdr:colOff>476250</xdr:colOff>
      <xdr:row>24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FC54788-D766-43FE-A991-6AB7F0973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15</xdr:col>
      <xdr:colOff>438150</xdr:colOff>
      <xdr:row>40</xdr:row>
      <xdr:rowOff>76200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8CBB2809-07DC-4093-93D8-FF27C3EDE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23</xdr:col>
      <xdr:colOff>476250</xdr:colOff>
      <xdr:row>24</xdr:row>
      <xdr:rowOff>76200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681FE2E2-752A-427B-98FB-818C04490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26</xdr:row>
      <xdr:rowOff>0</xdr:rowOff>
    </xdr:from>
    <xdr:to>
      <xdr:col>23</xdr:col>
      <xdr:colOff>438150</xdr:colOff>
      <xdr:row>40</xdr:row>
      <xdr:rowOff>76200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251CD985-A113-4BFA-9701-5924CC82C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304800</xdr:colOff>
      <xdr:row>15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44CFC0E-BE50-475A-9562-014260C9F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4762</xdr:rowOff>
    </xdr:from>
    <xdr:to>
      <xdr:col>12</xdr:col>
      <xdr:colOff>304800</xdr:colOff>
      <xdr:row>30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73CB92F-0C95-4BE9-9C0D-3FB1DCFEF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B1897B-63F6-48FF-92DF-61529F6D5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2FE553C-1814-426F-B9E1-7D2DD2111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6EF325C-D478-40A4-827F-1F5005222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5A03CD3-99EF-4D41-AA91-F70637D03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1</xdr:row>
      <xdr:rowOff>0</xdr:rowOff>
    </xdr:from>
    <xdr:to>
      <xdr:col>22</xdr:col>
      <xdr:colOff>314325</xdr:colOff>
      <xdr:row>15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6F8976F-2FC8-482B-88A5-BD551E76B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9525</xdr:rowOff>
    </xdr:from>
    <xdr:to>
      <xdr:col>22</xdr:col>
      <xdr:colOff>304800</xdr:colOff>
      <xdr:row>30</xdr:row>
      <xdr:rowOff>85725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F6C96FB-15BB-4047-A978-C4A6780CE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22</xdr:col>
      <xdr:colOff>304800</xdr:colOff>
      <xdr:row>45</xdr:row>
      <xdr:rowOff>76200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5D57F6F-1723-4D53-B985-F660A309D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0F56BF81-A5CD-4400-9382-1D10C50AE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F11496AE-A413-4B2D-AF33-567A64CC8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451B80E3-7A61-44F2-8263-3429BF61D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2" xr16:uid="{DF00E941-5302-47A6-A856-F0CA1C1D162E}" autoFormatId="16" applyNumberFormats="0" applyBorderFormats="0" applyFontFormats="0" applyPatternFormats="0" applyAlignmentFormats="0" applyWidthHeightFormats="0">
  <queryTableRefresh nextId="14">
    <queryTableFields count="12">
      <queryTableField id="1" name="k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3" name="Column1" tableColumnId="12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980FF65E-8F16-4DED-A7FF-FFD2C3841516}" autoFormatId="16" applyNumberFormats="0" applyBorderFormats="0" applyFontFormats="0" applyPatternFormats="0" applyAlignmentFormats="0" applyWidthHeightFormats="0">
  <queryTableRefresh nextId="14">
    <queryTableFields count="11">
      <queryTableField id="1" name="k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</queryTableFields>
    <queryTableDeletedFields count="2">
      <deletedField name="Column1"/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218D880-6E61-463D-9E00-D26159D6F190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i" tableColumnId="1"/>
      <queryTableField id="2" name="flow" tableColumnId="2"/>
      <queryTableField id="3" name="paths" tableColumnId="3"/>
      <queryTableField id="4" name="time" tableColumnId="4"/>
      <queryTableField id="7" name="Column1" tableColumnId="7"/>
      <queryTableField id="6" dataBound="0" tableColumnId="6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5B630B-5F9E-4948-87E1-C4A4333F0D27}" name="statsMatchMatches" displayName="statsMatchMatches" ref="A1:L9" tableType="queryTable" totalsRowShown="0">
  <autoFilter ref="A1:L9" xr:uid="{979D75D7-D1DC-4F7B-9457-77F5644D72E8}"/>
  <tableColumns count="12">
    <tableColumn id="1" xr3:uid="{C3C887AB-1602-47A6-AF91-5353E00E1EBA}" uniqueName="1" name="k" queryTableFieldId="1"/>
    <tableColumn id="2" xr3:uid="{E05CA885-84F8-4CAA-913B-BC2EE36C6701}" uniqueName="2" name="1" queryTableFieldId="2"/>
    <tableColumn id="3" xr3:uid="{EE189747-3253-4F16-BDFC-AB664292A827}" uniqueName="3" name="2" queryTableFieldId="3"/>
    <tableColumn id="4" xr3:uid="{2F59FCD8-3E0B-4937-A5A1-0E2EA0F4FDF6}" uniqueName="4" name="3" queryTableFieldId="4"/>
    <tableColumn id="5" xr3:uid="{747F2347-65DF-40FA-A8B7-244EE8710E1B}" uniqueName="5" name="4" queryTableFieldId="5"/>
    <tableColumn id="6" xr3:uid="{27DFD42A-2B8D-4B33-A0C4-DF8C0A80F1A0}" uniqueName="6" name="5" queryTableFieldId="6"/>
    <tableColumn id="7" xr3:uid="{6599D9C2-706A-4578-806F-8E78AD3BF67D}" uniqueName="7" name="6" queryTableFieldId="7"/>
    <tableColumn id="8" xr3:uid="{30D691C0-C92D-48EE-8D3D-A2B09726B408}" uniqueName="8" name="7" queryTableFieldId="8"/>
    <tableColumn id="9" xr3:uid="{94C641EF-D02A-4B85-B418-F0D1F0948689}" uniqueName="9" name="8" queryTableFieldId="9"/>
    <tableColumn id="10" xr3:uid="{7A0651AC-E88C-4C6B-A990-F17CA42C632C}" uniqueName="10" name="9" queryTableFieldId="10"/>
    <tableColumn id="11" xr3:uid="{E4A0CCB5-B244-4691-8207-1415737616A9}" uniqueName="11" name="10" queryTableFieldId="11"/>
    <tableColumn id="12" xr3:uid="{1C311C4F-5B31-4126-B73B-0E833F7516B9}" uniqueName="12" name="Column1" queryTableFieldId="13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67CF4B-904E-4B68-A1A2-0C2DC9D708D4}" name="statsMatchTime" displayName="statsMatchTime" ref="A1:K9" tableType="queryTable" totalsRowShown="0" headerRowDxfId="15" dataDxfId="14">
  <autoFilter ref="A1:K9" xr:uid="{B25818B7-B13A-44A6-B0F1-4C868AE40037}"/>
  <tableColumns count="11">
    <tableColumn id="1" xr3:uid="{4B5A59B1-3ABA-46E8-A6E0-DB113B6AF759}" uniqueName="1" name="k" queryTableFieldId="1" dataDxfId="11"/>
    <tableColumn id="2" xr3:uid="{33368E77-919F-45B8-B468-941175072B9D}" uniqueName="2" name="1" queryTableFieldId="2" dataDxfId="10"/>
    <tableColumn id="3" xr3:uid="{00D695E4-6F63-455F-8F72-D381478FFEC9}" uniqueName="3" name="2" queryTableFieldId="3" dataDxfId="9"/>
    <tableColumn id="4" xr3:uid="{7912591F-5EE7-4DAF-A66F-6F127DEE3184}" uniqueName="4" name="3" queryTableFieldId="4" dataDxfId="8"/>
    <tableColumn id="5" xr3:uid="{9756322F-B008-4016-A149-9BB89288E1FA}" uniqueName="5" name="4" queryTableFieldId="5" dataDxfId="7"/>
    <tableColumn id="6" xr3:uid="{97778A1B-AD4C-48EA-B3C3-2DF6EEDEC9AA}" uniqueName="6" name="5" queryTableFieldId="6" dataDxfId="6"/>
    <tableColumn id="7" xr3:uid="{460AAEAD-F11D-4FC0-B8CA-B6C205A33D18}" uniqueName="7" name="6" queryTableFieldId="7" dataDxfId="5"/>
    <tableColumn id="8" xr3:uid="{51B2B4D9-7201-42B7-8D02-BC49ACDEE9CD}" uniqueName="8" name="7" queryTableFieldId="8" dataDxfId="4"/>
    <tableColumn id="9" xr3:uid="{E3E8E132-9686-4CF2-A69E-D53CEB50049A}" uniqueName="9" name="8" queryTableFieldId="9" dataDxfId="3"/>
    <tableColumn id="10" xr3:uid="{E66B4321-F9B5-4BC4-9AD4-D37AEB8B7D63}" uniqueName="10" name="9" queryTableFieldId="10" dataDxfId="2"/>
    <tableColumn id="11" xr3:uid="{FD367DD5-5F7D-4350-ADFB-52866E42B1B9}" uniqueName="11" name="10" queryTableFieldId="11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80D6EA-E57E-41A3-AD90-5137A344B088}" name="Tabela2" displayName="Tabela2" ref="A1:C4" totalsRowShown="0">
  <autoFilter ref="A1:C4" xr:uid="{21960746-60A6-4A03-82DF-1BA0FA6D6EB5}"/>
  <tableColumns count="3">
    <tableColumn id="1" xr3:uid="{8BBB5A6D-8826-433D-955F-C5160388BCD6}" name="k"/>
    <tableColumn id="2" xr3:uid="{269D063A-EF09-4402-B94F-2A27797A0E29}" name="glpk"/>
    <tableColumn id="3" xr3:uid="{E781B395-30A4-4973-881B-066588962699}" name="Java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87417C-8869-43CD-8C18-3E40EDC5657F}" name="Tabela3" displayName="Tabela3" ref="A7:C10" totalsRowShown="0">
  <autoFilter ref="A7:C10" xr:uid="{FBA97DDD-A96E-4EE8-9D04-7E4A67893C65}"/>
  <tableColumns count="3">
    <tableColumn id="1" xr3:uid="{E4740B55-C031-4B13-B3E3-57BCE1800197}" name="k"/>
    <tableColumn id="2" xr3:uid="{117D2EC1-D763-4D17-AB74-430F9003B8EC}" name="glpk"/>
    <tableColumn id="3" xr3:uid="{C876432F-18F8-435B-A65D-914F62BA9961}" name="Java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44639-0C1B-4EF5-968F-25E9BA297EAC}" name="statsFlow" displayName="statsFlow" ref="A1:F17" tableType="queryTable" totalsRowShown="0">
  <autoFilter ref="A1:F17" xr:uid="{7076F344-FB3A-4E8C-A11B-7C65FEFCF576}"/>
  <tableColumns count="6">
    <tableColumn id="1" xr3:uid="{81ABF73C-6A6A-4AF7-8FA0-AFF6B88B00A1}" uniqueName="1" name="i" queryTableFieldId="1"/>
    <tableColumn id="2" xr3:uid="{5BBA0511-C3BC-4B67-9B32-F7761D7EAB03}" uniqueName="2" name="flow" queryTableFieldId="2"/>
    <tableColumn id="3" xr3:uid="{1BC5FDAC-2911-4D35-B393-4A310ED5B5EE}" uniqueName="3" name="paths" queryTableFieldId="3"/>
    <tableColumn id="4" xr3:uid="{BE078E18-0CA8-452C-891E-8F517BD271A6}" uniqueName="4" name="time" queryTableFieldId="4"/>
    <tableColumn id="7" xr3:uid="{8CCB8333-7ECA-4F66-A401-3475D29E796F}" uniqueName="7" name="Column1" queryTableFieldId="7" dataDxfId="0"/>
    <tableColumn id="6" xr3:uid="{071D5893-4710-4650-B4FE-FB2DD87ECFD4}" uniqueName="6" name="Kolumna1" queryTableFieldId="6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D4975-1B9E-4725-B320-2205C2361614}">
  <dimension ref="A1:L9"/>
  <sheetViews>
    <sheetView tabSelected="1" zoomScale="115" zoomScaleNormal="115" workbookViewId="0">
      <selection activeCell="G17" sqref="G17"/>
    </sheetView>
  </sheetViews>
  <sheetFormatPr defaultRowHeight="15" x14ac:dyDescent="0.25"/>
  <cols>
    <col min="1" max="1" width="4.28515625" bestFit="1" customWidth="1"/>
    <col min="2" max="5" width="6.7109375" bestFit="1" customWidth="1"/>
    <col min="6" max="6" width="7.85546875" bestFit="1" customWidth="1"/>
    <col min="7" max="8" width="6.7109375" bestFit="1" customWidth="1"/>
    <col min="9" max="9" width="7.85546875" bestFit="1" customWidth="1"/>
    <col min="10" max="10" width="5.5703125" bestFit="1" customWidth="1"/>
    <col min="11" max="11" width="7.85546875" bestFit="1" customWidth="1"/>
    <col min="12" max="13" width="11.140625" bestFit="1" customWidth="1"/>
  </cols>
  <sheetData>
    <row r="1" spans="1:12" x14ac:dyDescent="0.25">
      <c r="A1" t="s">
        <v>7</v>
      </c>
      <c r="B1" t="s">
        <v>16</v>
      </c>
      <c r="C1" t="s">
        <v>17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4</v>
      </c>
    </row>
    <row r="2" spans="1:12" x14ac:dyDescent="0.25">
      <c r="A2">
        <v>3</v>
      </c>
      <c r="B2">
        <v>5.7</v>
      </c>
      <c r="C2">
        <v>7.1000000000000005</v>
      </c>
      <c r="D2">
        <v>7.6999999999999993</v>
      </c>
      <c r="L2" s="1" t="s">
        <v>5</v>
      </c>
    </row>
    <row r="3" spans="1:12" x14ac:dyDescent="0.25">
      <c r="A3">
        <v>4</v>
      </c>
      <c r="B3">
        <v>10.1</v>
      </c>
      <c r="C3">
        <v>13.700000000000003</v>
      </c>
      <c r="D3">
        <v>15.299999999999999</v>
      </c>
      <c r="E3">
        <v>15.899999999999999</v>
      </c>
      <c r="L3" s="1" t="s">
        <v>5</v>
      </c>
    </row>
    <row r="4" spans="1:12" x14ac:dyDescent="0.25">
      <c r="A4">
        <v>5</v>
      </c>
      <c r="B4">
        <v>20.5</v>
      </c>
      <c r="C4">
        <v>26.900000000000002</v>
      </c>
      <c r="D4">
        <v>30.4</v>
      </c>
      <c r="E4">
        <v>31.6</v>
      </c>
      <c r="F4">
        <v>31.7</v>
      </c>
      <c r="L4" s="1" t="s">
        <v>5</v>
      </c>
    </row>
    <row r="5" spans="1:12" x14ac:dyDescent="0.25">
      <c r="A5">
        <v>6</v>
      </c>
      <c r="B5">
        <v>40.200000000000003</v>
      </c>
      <c r="C5">
        <v>53.4</v>
      </c>
      <c r="D5">
        <v>60.100000000000009</v>
      </c>
      <c r="E5">
        <v>62.899999999999991</v>
      </c>
      <c r="F5">
        <v>63.79999999999999</v>
      </c>
      <c r="G5">
        <v>63.899999999999991</v>
      </c>
      <c r="L5" s="1" t="s">
        <v>5</v>
      </c>
    </row>
    <row r="6" spans="1:12" x14ac:dyDescent="0.25">
      <c r="A6">
        <v>7</v>
      </c>
      <c r="B6">
        <v>80.399999999999977</v>
      </c>
      <c r="C6">
        <v>109.09999999999998</v>
      </c>
      <c r="D6">
        <v>120.1</v>
      </c>
      <c r="E6">
        <v>125.6</v>
      </c>
      <c r="F6">
        <v>126.79999999999998</v>
      </c>
      <c r="G6">
        <v>127.6</v>
      </c>
      <c r="H6">
        <v>127.89999999999999</v>
      </c>
      <c r="L6" s="1" t="s">
        <v>5</v>
      </c>
    </row>
    <row r="7" spans="1:12" x14ac:dyDescent="0.25">
      <c r="A7">
        <v>8</v>
      </c>
      <c r="B7">
        <v>160.30000000000001</v>
      </c>
      <c r="C7">
        <v>214.6</v>
      </c>
      <c r="D7">
        <v>241.10000000000002</v>
      </c>
      <c r="E7">
        <v>250.3</v>
      </c>
      <c r="F7">
        <v>254.4</v>
      </c>
      <c r="G7">
        <v>255.29999999999995</v>
      </c>
      <c r="H7">
        <v>255.79999999999998</v>
      </c>
      <c r="I7">
        <v>255.7</v>
      </c>
      <c r="L7" s="1" t="s">
        <v>5</v>
      </c>
    </row>
    <row r="8" spans="1:12" x14ac:dyDescent="0.25">
      <c r="A8">
        <v>9</v>
      </c>
      <c r="B8">
        <v>324.3</v>
      </c>
      <c r="C8">
        <v>426.7</v>
      </c>
      <c r="D8">
        <v>479.40000000000003</v>
      </c>
      <c r="E8">
        <v>501.5</v>
      </c>
      <c r="F8">
        <v>508.7</v>
      </c>
      <c r="G8">
        <v>510.7</v>
      </c>
      <c r="H8">
        <v>511.6</v>
      </c>
      <c r="I8">
        <v>511.99999999999994</v>
      </c>
      <c r="J8">
        <v>511.99999999999994</v>
      </c>
      <c r="L8" s="1" t="s">
        <v>5</v>
      </c>
    </row>
    <row r="9" spans="1:12" x14ac:dyDescent="0.25">
      <c r="A9">
        <v>10</v>
      </c>
      <c r="B9">
        <v>654</v>
      </c>
      <c r="C9">
        <v>861.60000000000014</v>
      </c>
      <c r="D9">
        <v>963.1</v>
      </c>
      <c r="E9">
        <v>1002.9999999999999</v>
      </c>
      <c r="F9">
        <v>1016.6999999999999</v>
      </c>
      <c r="G9">
        <v>1020</v>
      </c>
      <c r="H9">
        <v>1023</v>
      </c>
      <c r="I9">
        <v>1023.3999999999999</v>
      </c>
      <c r="J9">
        <v>1023.9999999999999</v>
      </c>
      <c r="K9">
        <v>1023.8</v>
      </c>
      <c r="L9" s="1" t="s">
        <v>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4D40-1AE4-462F-B4FB-9C6ED81CB0B5}">
  <dimension ref="A1:K9"/>
  <sheetViews>
    <sheetView workbookViewId="0">
      <selection activeCell="I7" sqref="I7:I9"/>
    </sheetView>
  </sheetViews>
  <sheetFormatPr defaultColWidth="9.7109375" defaultRowHeight="15" x14ac:dyDescent="0.25"/>
  <sheetData>
    <row r="1" spans="1:11" x14ac:dyDescent="0.25">
      <c r="A1" s="1" t="s">
        <v>7</v>
      </c>
      <c r="B1" s="2" t="s">
        <v>16</v>
      </c>
      <c r="C1" s="2" t="s">
        <v>17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1:11" x14ac:dyDescent="0.25">
      <c r="A2" s="1">
        <v>3</v>
      </c>
      <c r="B2" s="3">
        <v>9.6989999999999991E-5</v>
      </c>
      <c r="C2" s="3">
        <v>2.071E-5</v>
      </c>
      <c r="D2" s="3">
        <v>1.1639999999999999E-5</v>
      </c>
      <c r="E2" s="3"/>
      <c r="F2" s="3"/>
      <c r="G2" s="3"/>
      <c r="H2" s="3"/>
      <c r="I2" s="3"/>
      <c r="J2" s="3"/>
      <c r="K2" s="3"/>
    </row>
    <row r="3" spans="1:11" x14ac:dyDescent="0.25">
      <c r="A3" s="1">
        <v>4</v>
      </c>
      <c r="B3" s="3">
        <v>1.3229999999999999E-5</v>
      </c>
      <c r="C3" s="3">
        <v>1.7720000000000003E-5</v>
      </c>
      <c r="D3" s="3">
        <v>2.1719999999999999E-5</v>
      </c>
      <c r="E3" s="3">
        <v>2.1439999999999998E-5</v>
      </c>
      <c r="F3" s="3"/>
      <c r="G3" s="3"/>
      <c r="H3" s="3"/>
      <c r="I3" s="3"/>
      <c r="J3" s="3"/>
      <c r="K3" s="3"/>
    </row>
    <row r="4" spans="1:11" x14ac:dyDescent="0.25">
      <c r="A4" s="1">
        <v>5</v>
      </c>
      <c r="B4" s="3">
        <v>3.4050000000000001E-5</v>
      </c>
      <c r="C4" s="3">
        <v>5.3559999999999995E-5</v>
      </c>
      <c r="D4" s="3">
        <v>5.0420000000000002E-5</v>
      </c>
      <c r="E4" s="3">
        <v>5.6259999999999993E-5</v>
      </c>
      <c r="F4" s="3">
        <v>6.2069999999999994E-5</v>
      </c>
      <c r="G4" s="3"/>
      <c r="H4" s="3"/>
      <c r="I4" s="3"/>
      <c r="J4" s="3"/>
      <c r="K4" s="3"/>
    </row>
    <row r="5" spans="1:11" x14ac:dyDescent="0.25">
      <c r="A5" s="1">
        <v>6</v>
      </c>
      <c r="B5" s="3">
        <v>9.2189999999999997E-5</v>
      </c>
      <c r="C5" s="3">
        <v>1.4034999999999997E-4</v>
      </c>
      <c r="D5" s="3">
        <v>2.1797E-4</v>
      </c>
      <c r="E5" s="3">
        <v>2.1075999999999999E-4</v>
      </c>
      <c r="F5" s="3">
        <v>2.4762999999999999E-4</v>
      </c>
      <c r="G5" s="3">
        <v>2.3887999999999999E-4</v>
      </c>
      <c r="H5" s="3"/>
      <c r="I5" s="3"/>
      <c r="J5" s="3"/>
      <c r="K5" s="3"/>
    </row>
    <row r="6" spans="1:11" x14ac:dyDescent="0.25">
      <c r="A6" s="1">
        <v>7</v>
      </c>
      <c r="B6" s="3">
        <v>5.0518999999999998E-4</v>
      </c>
      <c r="C6" s="3">
        <v>6.9820999999999989E-4</v>
      </c>
      <c r="D6" s="3">
        <v>8.3707999999999992E-4</v>
      </c>
      <c r="E6" s="3">
        <v>8.7838E-4</v>
      </c>
      <c r="F6" s="3">
        <v>1.0531499999999999E-3</v>
      </c>
      <c r="G6" s="3">
        <v>1.1440099999999998E-3</v>
      </c>
      <c r="H6" s="3">
        <v>1.0950200000000002E-3</v>
      </c>
      <c r="I6" s="3"/>
      <c r="J6" s="3"/>
      <c r="K6" s="3"/>
    </row>
    <row r="7" spans="1:11" x14ac:dyDescent="0.25">
      <c r="A7" s="1">
        <v>8</v>
      </c>
      <c r="B7" s="3">
        <v>1.7122899999999998E-3</v>
      </c>
      <c r="C7" s="3">
        <v>4.4522599999999996E-3</v>
      </c>
      <c r="D7" s="3">
        <v>6.5936000000000007E-3</v>
      </c>
      <c r="E7" s="3">
        <v>5.8694699999999999E-3</v>
      </c>
      <c r="F7" s="3">
        <v>5.9407000000000001E-3</v>
      </c>
      <c r="G7" s="3">
        <v>6.1647700000000008E-3</v>
      </c>
      <c r="H7" s="3">
        <v>6.3542500000000005E-3</v>
      </c>
      <c r="I7" s="3">
        <v>6.7312300000000004E-3</v>
      </c>
      <c r="J7" s="3"/>
      <c r="K7" s="3"/>
    </row>
    <row r="8" spans="1:11" x14ac:dyDescent="0.25">
      <c r="A8" s="1">
        <v>9</v>
      </c>
      <c r="B8" s="3">
        <v>1.3325139999999999E-2</v>
      </c>
      <c r="C8" s="3">
        <v>1.9007059999999999E-2</v>
      </c>
      <c r="D8" s="3">
        <v>2.0341370000000001E-2</v>
      </c>
      <c r="E8" s="3">
        <v>2.2237939999999998E-2</v>
      </c>
      <c r="F8" s="3">
        <v>2.4473979999999999E-2</v>
      </c>
      <c r="G8" s="3">
        <v>2.459213E-2</v>
      </c>
      <c r="H8" s="3">
        <v>2.610881E-2</v>
      </c>
      <c r="I8" s="3">
        <v>2.6527559999999999E-2</v>
      </c>
      <c r="J8" s="3">
        <v>2.7718999999999997E-2</v>
      </c>
      <c r="K8" s="3"/>
    </row>
    <row r="9" spans="1:11" x14ac:dyDescent="0.25">
      <c r="A9" s="1">
        <v>10</v>
      </c>
      <c r="B9" s="3">
        <v>4.4409450000000003E-2</v>
      </c>
      <c r="C9" s="3">
        <v>6.7732529999999999E-2</v>
      </c>
      <c r="D9" s="3">
        <v>8.4222849999999988E-2</v>
      </c>
      <c r="E9" s="3">
        <v>9.6607099999999987E-2</v>
      </c>
      <c r="F9" s="3">
        <v>9.9955709999999989E-2</v>
      </c>
      <c r="G9" s="3">
        <v>0.10637141</v>
      </c>
      <c r="H9" s="3">
        <v>0.10896122999999998</v>
      </c>
      <c r="I9" s="3">
        <v>0.11266022000000001</v>
      </c>
      <c r="J9" s="3">
        <v>0.11870890000000001</v>
      </c>
      <c r="K9" s="3">
        <v>0.12392747000000001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39AC-1949-4FB7-AC40-CCDD0A198658}">
  <dimension ref="A1:C17"/>
  <sheetViews>
    <sheetView workbookViewId="0">
      <selection activeCell="B15" sqref="B15:B17"/>
    </sheetView>
  </sheetViews>
  <sheetFormatPr defaultRowHeight="15" x14ac:dyDescent="0.25"/>
  <cols>
    <col min="3" max="3" width="9.85546875" bestFit="1" customWidth="1"/>
  </cols>
  <sheetData>
    <row r="1" spans="1:3" x14ac:dyDescent="0.25">
      <c r="A1" t="s">
        <v>7</v>
      </c>
      <c r="B1" t="s">
        <v>3</v>
      </c>
      <c r="C1" t="s">
        <v>1</v>
      </c>
    </row>
    <row r="2" spans="1:3" x14ac:dyDescent="0.25">
      <c r="A2">
        <v>1</v>
      </c>
      <c r="B2">
        <v>0.1</v>
      </c>
      <c r="C2">
        <v>1</v>
      </c>
    </row>
    <row r="3" spans="1:3" x14ac:dyDescent="0.25">
      <c r="A3">
        <f>A2+1</f>
        <v>2</v>
      </c>
      <c r="B3">
        <v>0.1</v>
      </c>
      <c r="C3">
        <f>AVERAGE(4, 3)</f>
        <v>3.5</v>
      </c>
    </row>
    <row r="4" spans="1:3" x14ac:dyDescent="0.25">
      <c r="A4">
        <f t="shared" ref="A4:A17" si="0">A3+1</f>
        <v>3</v>
      </c>
      <c r="B4">
        <v>0.1</v>
      </c>
      <c r="C4">
        <f>AVERAGE(8, 7)</f>
        <v>7.5</v>
      </c>
    </row>
    <row r="5" spans="1:3" x14ac:dyDescent="0.25">
      <c r="A5">
        <f t="shared" si="0"/>
        <v>4</v>
      </c>
      <c r="B5">
        <v>0.1</v>
      </c>
      <c r="C5">
        <f>AVERAGE(19, 18)</f>
        <v>18.5</v>
      </c>
    </row>
    <row r="6" spans="1:3" x14ac:dyDescent="0.25">
      <c r="A6">
        <f t="shared" si="0"/>
        <v>5</v>
      </c>
      <c r="B6">
        <v>0.1</v>
      </c>
      <c r="C6">
        <f>AVERAGE(59, 35)</f>
        <v>47</v>
      </c>
    </row>
    <row r="7" spans="1:3" x14ac:dyDescent="0.25">
      <c r="A7">
        <f t="shared" si="0"/>
        <v>6</v>
      </c>
      <c r="B7">
        <v>0.1</v>
      </c>
      <c r="C7">
        <f>AVERAGE(92, 153)</f>
        <v>122.5</v>
      </c>
    </row>
    <row r="8" spans="1:3" x14ac:dyDescent="0.25">
      <c r="A8">
        <f t="shared" si="0"/>
        <v>7</v>
      </c>
      <c r="B8">
        <v>0.1</v>
      </c>
      <c r="C8">
        <f>AVERAGE(356, 296)</f>
        <v>326</v>
      </c>
    </row>
    <row r="9" spans="1:3" x14ac:dyDescent="0.25">
      <c r="A9">
        <f t="shared" si="0"/>
        <v>8</v>
      </c>
      <c r="B9">
        <v>0.1</v>
      </c>
      <c r="C9">
        <f>AVERAGE(594, 839)</f>
        <v>716.5</v>
      </c>
    </row>
    <row r="10" spans="1:3" x14ac:dyDescent="0.25">
      <c r="A10">
        <f t="shared" si="0"/>
        <v>9</v>
      </c>
      <c r="B10">
        <v>0.1</v>
      </c>
      <c r="C10">
        <f>AVERAGE(1360, 1515)</f>
        <v>1437.5</v>
      </c>
    </row>
    <row r="11" spans="1:3" x14ac:dyDescent="0.25">
      <c r="A11">
        <f>A10+1</f>
        <v>10</v>
      </c>
      <c r="B11">
        <v>0.1</v>
      </c>
      <c r="C11">
        <f>AVERAGE(2491, 2667)</f>
        <v>2579</v>
      </c>
    </row>
    <row r="12" spans="1:3" x14ac:dyDescent="0.25">
      <c r="A12">
        <f t="shared" si="0"/>
        <v>11</v>
      </c>
      <c r="B12">
        <f>AVERAGE(0.2, 0.2)</f>
        <v>0.2</v>
      </c>
      <c r="C12">
        <f>AVERAGE(4560, 5951)</f>
        <v>5255.5</v>
      </c>
    </row>
    <row r="13" spans="1:3" x14ac:dyDescent="0.25">
      <c r="A13">
        <f t="shared" si="0"/>
        <v>12</v>
      </c>
      <c r="B13">
        <f>AVERAGE(1, 0.9)</f>
        <v>0.95</v>
      </c>
      <c r="C13">
        <f>AVERAGE(14918, 17423)</f>
        <v>16170.5</v>
      </c>
    </row>
    <row r="14" spans="1:3" x14ac:dyDescent="0.25">
      <c r="A14">
        <f t="shared" si="0"/>
        <v>13</v>
      </c>
      <c r="B14">
        <f>AVERAGE(3.5, 4.1)</f>
        <v>3.8</v>
      </c>
      <c r="C14">
        <f>AVERAGE(38385, 35254)</f>
        <v>36819.5</v>
      </c>
    </row>
    <row r="15" spans="1:3" x14ac:dyDescent="0.25">
      <c r="A15">
        <f t="shared" si="0"/>
        <v>14</v>
      </c>
      <c r="B15">
        <f>AVERAGE(13.1, 9.7)</f>
        <v>11.399999999999999</v>
      </c>
      <c r="C15">
        <f>AVERAGE(43936, 55235)</f>
        <v>49585.5</v>
      </c>
    </row>
    <row r="16" spans="1:3" x14ac:dyDescent="0.25">
      <c r="A16">
        <f>A15+1</f>
        <v>15</v>
      </c>
      <c r="B16">
        <f>AVERAGE(48.2, 49.1)</f>
        <v>48.650000000000006</v>
      </c>
      <c r="C16">
        <f>AVERAGE(1590836, 135100)</f>
        <v>862968</v>
      </c>
    </row>
    <row r="17" spans="1:3" x14ac:dyDescent="0.25">
      <c r="A17">
        <f t="shared" si="0"/>
        <v>16</v>
      </c>
      <c r="B17">
        <v>152.12299999999999</v>
      </c>
      <c r="C17">
        <f>C16*2</f>
        <v>1725936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69E1-3851-4061-8D15-6DAF2457AA15}">
  <dimension ref="A1:C10"/>
  <sheetViews>
    <sheetView workbookViewId="0">
      <selection activeCell="G35" sqref="G35"/>
    </sheetView>
  </sheetViews>
  <sheetFormatPr defaultRowHeight="15" x14ac:dyDescent="0.25"/>
  <sheetData>
    <row r="1" spans="1:3" x14ac:dyDescent="0.25">
      <c r="A1" t="s">
        <v>7</v>
      </c>
      <c r="B1" t="s">
        <v>18</v>
      </c>
      <c r="C1" t="s">
        <v>19</v>
      </c>
    </row>
    <row r="2" spans="1:3" x14ac:dyDescent="0.25">
      <c r="A2">
        <v>14</v>
      </c>
      <c r="B2">
        <f>AVERAGE(13.1, 9.7)</f>
        <v>11.399999999999999</v>
      </c>
      <c r="C2" s="4">
        <v>1.8894695049999997</v>
      </c>
    </row>
    <row r="3" spans="1:3" x14ac:dyDescent="0.25">
      <c r="A3">
        <v>15</v>
      </c>
      <c r="B3">
        <f>AVERAGE(48.2, 49.1)</f>
        <v>48.650000000000006</v>
      </c>
      <c r="C3">
        <v>6.6447947440000057</v>
      </c>
    </row>
    <row r="4" spans="1:3" x14ac:dyDescent="0.25">
      <c r="A4">
        <v>16</v>
      </c>
      <c r="B4">
        <v>152.12299999999999</v>
      </c>
      <c r="C4" s="4">
        <v>22.800672382999995</v>
      </c>
    </row>
    <row r="7" spans="1:3" x14ac:dyDescent="0.25">
      <c r="A7" t="s">
        <v>7</v>
      </c>
      <c r="B7" t="s">
        <v>18</v>
      </c>
      <c r="C7" t="s">
        <v>19</v>
      </c>
    </row>
    <row r="8" spans="1:3" x14ac:dyDescent="0.25">
      <c r="A8">
        <v>8</v>
      </c>
      <c r="B8">
        <v>0.05</v>
      </c>
      <c r="C8" s="5">
        <v>6.7312300000000004E-3</v>
      </c>
    </row>
    <row r="9" spans="1:3" x14ac:dyDescent="0.25">
      <c r="A9">
        <v>9</v>
      </c>
      <c r="B9">
        <v>0.1</v>
      </c>
      <c r="C9">
        <v>2.6527559999999999E-2</v>
      </c>
    </row>
    <row r="10" spans="1:3" x14ac:dyDescent="0.25">
      <c r="A10">
        <v>10</v>
      </c>
      <c r="B10">
        <v>0.7</v>
      </c>
      <c r="C10" s="5">
        <v>0.11266022000000001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796B-4DA6-4476-98E3-6042563E0AC2}">
  <dimension ref="A1:F17"/>
  <sheetViews>
    <sheetView workbookViewId="0">
      <selection activeCell="D15" sqref="D15:D17"/>
    </sheetView>
  </sheetViews>
  <sheetFormatPr defaultRowHeight="15" x14ac:dyDescent="0.25"/>
  <cols>
    <col min="1" max="1" width="3.85546875" bestFit="1" customWidth="1"/>
    <col min="2" max="2" width="10" bestFit="1" customWidth="1"/>
    <col min="3" max="3" width="8.140625" bestFit="1" customWidth="1"/>
    <col min="4" max="4" width="12" bestFit="1" customWidth="1"/>
    <col min="5" max="5" width="11.140625" bestFit="1" customWidth="1"/>
    <col min="6" max="6" width="12.140625" bestFit="1" customWidth="1"/>
    <col min="7" max="7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5">
      <c r="A2">
        <v>1</v>
      </c>
      <c r="B2">
        <v>1.4700000000000011</v>
      </c>
      <c r="C2">
        <v>1.0000000000000007</v>
      </c>
      <c r="D2">
        <v>1.9680000000000008E-5</v>
      </c>
      <c r="E2" s="1" t="s">
        <v>5</v>
      </c>
    </row>
    <row r="3" spans="1:6" x14ac:dyDescent="0.25">
      <c r="A3">
        <v>2</v>
      </c>
      <c r="B3">
        <v>3.2699999999999982</v>
      </c>
      <c r="C3">
        <v>2.0000000000000013</v>
      </c>
      <c r="D3">
        <v>1.4964999999999996E-5</v>
      </c>
      <c r="E3" s="1" t="s">
        <v>5</v>
      </c>
    </row>
    <row r="4" spans="1:6" x14ac:dyDescent="0.25">
      <c r="A4">
        <v>3</v>
      </c>
      <c r="B4">
        <v>7.69</v>
      </c>
      <c r="C4">
        <v>4.4499999999999975</v>
      </c>
      <c r="D4">
        <v>1.0670000000000003E-5</v>
      </c>
      <c r="E4" s="1" t="s">
        <v>5</v>
      </c>
    </row>
    <row r="5" spans="1:6" x14ac:dyDescent="0.25">
      <c r="A5">
        <v>4</v>
      </c>
      <c r="B5">
        <v>20.309999999999995</v>
      </c>
      <c r="C5">
        <v>9.7999999999999936</v>
      </c>
      <c r="D5">
        <v>1.1625000000000001E-5</v>
      </c>
      <c r="E5" s="1" t="s">
        <v>5</v>
      </c>
    </row>
    <row r="6" spans="1:6" x14ac:dyDescent="0.25">
      <c r="A6">
        <v>5</v>
      </c>
      <c r="B6">
        <v>49.490000000000016</v>
      </c>
      <c r="C6">
        <v>20.290000000000013</v>
      </c>
      <c r="D6">
        <v>7.9134000000000032E-5</v>
      </c>
      <c r="E6" s="1" t="s">
        <v>5</v>
      </c>
    </row>
    <row r="7" spans="1:6" x14ac:dyDescent="0.25">
      <c r="A7">
        <v>6</v>
      </c>
      <c r="B7">
        <v>112.19000000000001</v>
      </c>
      <c r="C7">
        <v>34.909999999999982</v>
      </c>
      <c r="D7">
        <v>1.4192300000000004E-4</v>
      </c>
      <c r="E7" s="1" t="s">
        <v>5</v>
      </c>
    </row>
    <row r="8" spans="1:6" x14ac:dyDescent="0.25">
      <c r="A8">
        <v>7</v>
      </c>
      <c r="B8">
        <v>260.13</v>
      </c>
      <c r="C8">
        <v>60.579999999999991</v>
      </c>
      <c r="D8">
        <v>4.9265699999999997E-4</v>
      </c>
      <c r="E8" s="1" t="s">
        <v>5</v>
      </c>
    </row>
    <row r="9" spans="1:6" x14ac:dyDescent="0.25">
      <c r="A9">
        <v>8</v>
      </c>
      <c r="B9">
        <v>578.24</v>
      </c>
      <c r="C9">
        <v>96.149999999999963</v>
      </c>
      <c r="D9">
        <v>1.8409729999999992E-3</v>
      </c>
      <c r="E9" s="1" t="s">
        <v>5</v>
      </c>
    </row>
    <row r="10" spans="1:6" x14ac:dyDescent="0.25">
      <c r="A10">
        <v>9</v>
      </c>
      <c r="B10">
        <v>1256.4800000000002</v>
      </c>
      <c r="C10">
        <v>146.83999999999997</v>
      </c>
      <c r="D10">
        <v>7.4549669999999981E-3</v>
      </c>
      <c r="E10" s="1" t="s">
        <v>5</v>
      </c>
    </row>
    <row r="11" spans="1:6" x14ac:dyDescent="0.25">
      <c r="A11">
        <v>10</v>
      </c>
      <c r="B11">
        <v>2794.81</v>
      </c>
      <c r="C11">
        <v>225.94999999999993</v>
      </c>
      <c r="D11">
        <v>2.2576618000000003E-2</v>
      </c>
      <c r="E11" s="1" t="s">
        <v>5</v>
      </c>
    </row>
    <row r="12" spans="1:6" x14ac:dyDescent="0.25">
      <c r="A12">
        <v>11</v>
      </c>
      <c r="B12">
        <v>6243.4600000000019</v>
      </c>
      <c r="C12">
        <v>346.33000000000004</v>
      </c>
      <c r="D12">
        <v>7.1632214000000013E-2</v>
      </c>
      <c r="E12" s="1" t="s">
        <v>5</v>
      </c>
    </row>
    <row r="13" spans="1:6" x14ac:dyDescent="0.25">
      <c r="A13">
        <v>12</v>
      </c>
      <c r="B13">
        <v>13206.66</v>
      </c>
      <c r="C13">
        <v>488.46000000000015</v>
      </c>
      <c r="D13">
        <v>0.22726611500000007</v>
      </c>
      <c r="E13" s="1" t="s">
        <v>5</v>
      </c>
    </row>
    <row r="14" spans="1:6" x14ac:dyDescent="0.25">
      <c r="A14">
        <v>13</v>
      </c>
      <c r="B14">
        <v>28179.870000000003</v>
      </c>
      <c r="C14">
        <v>690.92000000000019</v>
      </c>
      <c r="D14">
        <v>0.6149386400000002</v>
      </c>
      <c r="E14" s="1" t="s">
        <v>5</v>
      </c>
    </row>
    <row r="15" spans="1:6" x14ac:dyDescent="0.25">
      <c r="A15">
        <v>14</v>
      </c>
      <c r="B15">
        <v>61205.849999999991</v>
      </c>
      <c r="C15">
        <v>996.65999999999974</v>
      </c>
      <c r="D15">
        <v>1.8894695049999997</v>
      </c>
      <c r="E15" s="1" t="s">
        <v>5</v>
      </c>
    </row>
    <row r="16" spans="1:6" x14ac:dyDescent="0.25">
      <c r="A16">
        <v>15</v>
      </c>
      <c r="B16">
        <v>132489.59</v>
      </c>
      <c r="C16">
        <v>1469.9600000000005</v>
      </c>
      <c r="D16">
        <v>6.6447947440000057</v>
      </c>
      <c r="E16" s="1" t="s">
        <v>5</v>
      </c>
    </row>
    <row r="17" spans="1:5" x14ac:dyDescent="0.25">
      <c r="A17">
        <v>16</v>
      </c>
      <c r="B17">
        <v>280902.39999999997</v>
      </c>
      <c r="C17">
        <v>2052.86</v>
      </c>
      <c r="D17">
        <v>22.800672382999995</v>
      </c>
      <c r="E17" s="1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1 c a 9 8 7 - 3 b 5 a - 4 9 1 a - 9 0 8 c - 1 f 3 7 8 3 d d 8 1 0 e "   x m l n s = " h t t p : / / s c h e m a s . m i c r o s o f t . c o m / D a t a M a s h u p " > A A A A A B o F A A B Q S w M E F A A C A A g A t 1 H D T o o S e X e p A A A A + A A A A B I A H A B D b 2 5 m a W c v U G F j a 2 F n Z S 5 4 b W w g o h g A K K A U A A A A A A A A A A A A A A A A A A A A A A A A A A A A h Y / R C o I w G I V f R X b v N k 2 t 5 H d C X X S T E A T R 7 d C l I 5 3 h Z v P d u u i R e o W E s r r r 8 h y + A 9 9 5 3 O 6 Q D k 3 t X E W n Z a s S 5 G G K H K H y t p C q T F B v T u 4 C p Q x 2 P D / z U j g j r H Q 8 a J m g y p h L T I i 1 F t s Z b r u S + J R 6 5 J h t 9 3 k l G u 5 K p Q 1 X u U C f V f F / h R g c X j L M x 9 E S h 0 E 0 x 0 H o A Z l q y K T 6 I v 5 o j C m Q n x L W f W 3 6 T j C h 3 M 0 K y B S B v F + w J 1 B L A w Q U A A I A C A C 3 U c N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1 H D T v D 7 5 S s P A g A A C A s A A B M A H A B G b 3 J t d W x h c y 9 T Z W N 0 a W 9 u M S 5 t I K I Y A C i g F A A A A A A A A A A A A A A A A A A A A A A A A A A A A O 1 U T W / a Q B C 9 I / E f V u 4 F J G P V b k g / I h 8 i a J p W a p o K e m n c w 2 J P Y M V + o N 0 x 1 E F c 8 p d y i t R b x P / q J k 6 g T d Z q U u X A A R 9 s 7 7 z d 2 Z l 5 b 8 Z A i k x J 0 i u / 4 V 6 9 V q + Z E d W Q E Y M U z Q F X M x I T D l i v E f s s L / X V R b Y 8 V 9 b Y M d O g q 9 J c g M T G A e M Q d J R E u z A N r / M u + W Z A m 2 R C Z 8 C T L x K 6 m k 0 h u d t v k g 8 M D / N B s s + H S h c o i h Z r 9 V D n Y 8 x 1 0 e p S W a S j h N O B 0 h S V Z r l I O L M R t T / R K U 1 W o Q W p m X p N / 6 Q L n A m G o G N v z / N J R / F c S B O 3 f f J e p i p j c h i H U T v y y d d c I f S w 4 B C v f 4 M j J e F H 0 y 9 T f O E d 0 e H y / O p i N m Z E k Y n K Z s X y l z l T s h B 2 d c a U Y O D Z / P t 0 Y M 8 e a y W s o 0 O g m c 2 3 s S q Q T 0 5 u o X 3 O e y n l V J v Y J v j n R d + t J 2 n r r g g W k 7 X L v q b S n C o t y j z 6 x Q R M 4 3 F h + f O 5 x 2 w F P k r c 3 Q m u T y 5 8 M v d O b a 2 s 1 d 4 C R O Z i A P r G P K E 4 M g 4 7 M g E O 8 5 0 J 4 S c u F s 1 6 j U l 3 J g 9 k 9 J l i O u p b r x u q p V V 8 / x B U G P 2 f o p 5 C 9 F p B l s s S C P + q / D U V p T 1 y k F Q i r y q R n U q k X Y n s V i K v K 5 E 3 l c j b S i R 8 W Q 2 F 1 V B 0 T 5 j P 0 s j 3 S X t y P 4 f P 1 t D j h w 3 t q o Z L D S 4 d u B T g 4 t 7 F u o t v F 9 M u j p 3 s P n a m h B V D 5 e Y F Z p P n y m 2 I 2 9 G y H S 3 b 0 b K Z o + U 3 U E s B A i 0 A F A A C A A g A t 1 H D T o o S e X e p A A A A + A A A A B I A A A A A A A A A A A A A A A A A A A A A A E N v b m Z p Z y 9 Q Y W N r Y W d l L n h t b F B L A Q I t A B Q A A g A I A L d R w 0 4 P y u m r p A A A A O k A A A A T A A A A A A A A A A A A A A A A A P U A A A B b Q 2 9 u d G V u d F 9 U e X B l c 1 0 u e G 1 s U E s B A i 0 A F A A C A A g A t 1 H D T v D 7 5 S s P A g A A C A s A A B M A A A A A A A A A A A A A A A A A 5 g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S Y A A A A A A A D P J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R h d H N G b G 9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d H N G b G 9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A z V D A 4 O j E z O j Q 2 L j I z N z A z N D d a I i A v P j x F b n R y e S B U e X B l P S J G a W x s Q 2 9 s d W 1 u V H l w Z X M i I F Z h b H V l P S J z Q X d V R k J R W T 0 i I C 8 + P E V u d H J 5 I F R 5 c G U 9 I k Z p b G x D b 2 x 1 b W 5 O Y W 1 l c y I g V m F s d W U 9 I n N b J n F 1 b 3 Q 7 a S Z x d W 9 0 O y w m c X V v d D t m b G 9 3 J n F 1 b 3 Q 7 L C Z x d W 9 0 O 3 B h d G h z J n F 1 b 3 Q 7 L C Z x d W 9 0 O 3 R p b W U m c X V v d D s s J n F 1 b 3 Q 7 Q 2 9 s d W 1 u M S Z x d W 9 0 O 1 0 i I C 8 + P E V u d H J 5 I F R 5 c G U 9 I k Z p b G x T d G F 0 d X M i I F Z h b H V l P S J z Q 2 9 t c G x l d G U i I C 8 + P E V u d H J 5 I F R 5 c G U 9 I l F 1 Z X J 5 S U Q i I F Z h b H V l P S J z M 2 F i M T M 5 N W M t M D E y Z i 0 0 O G Y 1 L T k 5 Y j U t Z W F l Y z F h O D Z i M D R j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0 Z s b 3 c v W m 1 p Z W 5 p b 2 5 v I H R 5 c C 5 7 a S w w f S Z x d W 9 0 O y w m c X V v d D t T Z W N 0 a W 9 u M S 9 z d G F 0 c 0 Z s b 3 c v W m 1 p Z W 5 p b 2 5 v I H R 5 c C 5 7 Z m x v d y w x f S Z x d W 9 0 O y w m c X V v d D t T Z W N 0 a W 9 u M S 9 z d G F 0 c 0 Z s b 3 c v W m 1 p Z W 5 p b 2 5 v I H R 5 c C 5 7 c G F 0 a H M s M n 0 m c X V v d D s s J n F 1 b 3 Q 7 U 2 V j d G l v b j E v c 3 R h d H N G b G 9 3 L 1 p t a W V u a W 9 u b y B 0 e X A u e 3 R p b W U s M 3 0 m c X V v d D s s J n F 1 b 3 Q 7 U 2 V j d G l v b j E v c 3 R h d H N G b G 9 3 L 1 p t a W V u a W 9 u b y B 0 e X A u e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G F 0 c 0 Z s b 3 c v W m 1 p Z W 5 p b 2 5 v I H R 5 c C 5 7 a S w w f S Z x d W 9 0 O y w m c X V v d D t T Z W N 0 a W 9 u M S 9 z d G F 0 c 0 Z s b 3 c v W m 1 p Z W 5 p b 2 5 v I H R 5 c C 5 7 Z m x v d y w x f S Z x d W 9 0 O y w m c X V v d D t T Z W N 0 a W 9 u M S 9 z d G F 0 c 0 Z s b 3 c v W m 1 p Z W 5 p b 2 5 v I H R 5 c C 5 7 c G F 0 a H M s M n 0 m c X V v d D s s J n F 1 b 3 Q 7 U 2 V j d G l v b j E v c 3 R h d H N G b G 9 3 L 1 p t a W V u a W 9 u b y B 0 e X A u e 3 R p b W U s M 3 0 m c X V v d D s s J n F 1 b 3 Q 7 U 2 V j d G l v b j E v c 3 R h d H N G b G 9 3 L 1 p t a W V u a W 9 u b y B 0 e X A u e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N G b G 9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R m x v d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R m x v d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0 1 h d G N o V G l t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Y X R z T W F 0 Y 2 h U a W 1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y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t D b 2 x 1 b W 4 x J n F 1 b 3 Q 7 X S I g L z 4 8 R W 5 0 c n k g V H l w Z T 0 i R m l s b E N v b H V t b l R 5 c G V z I i B W Y W x 1 Z T 0 i c 0 F 3 V U Z C U V V G Q l F V R k J R V U c i I C 8 + P E V u d H J 5 I F R 5 c G U 9 I k Z p b G x M Y X N 0 V X B k Y X R l Z C I g V m F s d W U 9 I m Q y M D E 5 L T A 2 L T A z V D A 4 O j E z O j Q w L j A 0 N D g 3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F 1 Z X J 5 S U Q i I F Z h b H V l P S J z O D A 0 M D J i Y j A t M D A 3 Y i 0 0 M 2 Z h L T g 0 N T A t Z m R j M T k z Y m Q 4 N W V m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N N Y X R j a F R p b W U v W m 1 p Z W 5 p b 2 5 v I H R 5 c D E u e 2 s s M H 0 m c X V v d D s s J n F 1 b 3 Q 7 U 2 V j d G l v b j E v c 3 R h d H N N Y X R j a F R p b W U v W m 1 p Z W 5 p b 2 5 v I H R 5 c D E u e z E s M X 0 m c X V v d D s s J n F 1 b 3 Q 7 U 2 V j d G l v b j E v c 3 R h d H N N Y X R j a F R p b W U v W m 1 p Z W 5 p b 2 5 v I H R 5 c D E u e z I s M n 0 m c X V v d D s s J n F 1 b 3 Q 7 U 2 V j d G l v b j E v c 3 R h d H N N Y X R j a F R p b W U v W m 1 p Z W 5 p b 2 5 v I H R 5 c D E u e z M s M 3 0 m c X V v d D s s J n F 1 b 3 Q 7 U 2 V j d G l v b j E v c 3 R h d H N N Y X R j a F R p b W U v W m 1 p Z W 5 p b 2 5 v I H R 5 c D E u e z Q s N H 0 m c X V v d D s s J n F 1 b 3 Q 7 U 2 V j d G l v b j E v c 3 R h d H N N Y X R j a F R p b W U v W m 1 p Z W 5 p b 2 5 v I H R 5 c D E u e z U s N X 0 m c X V v d D s s J n F 1 b 3 Q 7 U 2 V j d G l v b j E v c 3 R h d H N N Y X R j a F R p b W U v W m 1 p Z W 5 p b 2 5 v I H R 5 c D E u e z Y s N n 0 m c X V v d D s s J n F 1 b 3 Q 7 U 2 V j d G l v b j E v c 3 R h d H N N Y X R j a F R p b W U v W m 1 p Z W 5 p b 2 5 v I H R 5 c D E u e z c s N 3 0 m c X V v d D s s J n F 1 b 3 Q 7 U 2 V j d G l v b j E v c 3 R h d H N N Y X R j a F R p b W U v W m 1 p Z W 5 p b 2 5 v I H R 5 c D E u e z g s O H 0 m c X V v d D s s J n F 1 b 3 Q 7 U 2 V j d G l v b j E v c 3 R h d H N N Y X R j a F R p b W U v W m 1 p Z W 5 p b 2 5 v I H R 5 c D E u e z k s O X 0 m c X V v d D s s J n F 1 b 3 Q 7 U 2 V j d G l v b j E v c 3 R h d H N N Y X R j a F R p b W U v W m 1 p Z W 5 p b 2 5 v I H R 5 c D E u e z E w L D E w f S Z x d W 9 0 O y w m c X V v d D t T Z W N 0 a W 9 u M S 9 z d G F 0 c 0 1 h d G N o V G l t Z S 9 a b W l l b m l v b m 8 g d H l w M S 5 7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3 R h d H N N Y X R j a F R p b W U v W m 1 p Z W 5 p b 2 5 v I H R 5 c D E u e 2 s s M H 0 m c X V v d D s s J n F 1 b 3 Q 7 U 2 V j d G l v b j E v c 3 R h d H N N Y X R j a F R p b W U v W m 1 p Z W 5 p b 2 5 v I H R 5 c D E u e z E s M X 0 m c X V v d D s s J n F 1 b 3 Q 7 U 2 V j d G l v b j E v c 3 R h d H N N Y X R j a F R p b W U v W m 1 p Z W 5 p b 2 5 v I H R 5 c D E u e z I s M n 0 m c X V v d D s s J n F 1 b 3 Q 7 U 2 V j d G l v b j E v c 3 R h d H N N Y X R j a F R p b W U v W m 1 p Z W 5 p b 2 5 v I H R 5 c D E u e z M s M 3 0 m c X V v d D s s J n F 1 b 3 Q 7 U 2 V j d G l v b j E v c 3 R h d H N N Y X R j a F R p b W U v W m 1 p Z W 5 p b 2 5 v I H R 5 c D E u e z Q s N H 0 m c X V v d D s s J n F 1 b 3 Q 7 U 2 V j d G l v b j E v c 3 R h d H N N Y X R j a F R p b W U v W m 1 p Z W 5 p b 2 5 v I H R 5 c D E u e z U s N X 0 m c X V v d D s s J n F 1 b 3 Q 7 U 2 V j d G l v b j E v c 3 R h d H N N Y X R j a F R p b W U v W m 1 p Z W 5 p b 2 5 v I H R 5 c D E u e z Y s N n 0 m c X V v d D s s J n F 1 b 3 Q 7 U 2 V j d G l v b j E v c 3 R h d H N N Y X R j a F R p b W U v W m 1 p Z W 5 p b 2 5 v I H R 5 c D E u e z c s N 3 0 m c X V v d D s s J n F 1 b 3 Q 7 U 2 V j d G l v b j E v c 3 R h d H N N Y X R j a F R p b W U v W m 1 p Z W 5 p b 2 5 v I H R 5 c D E u e z g s O H 0 m c X V v d D s s J n F 1 b 3 Q 7 U 2 V j d G l v b j E v c 3 R h d H N N Y X R j a F R p b W U v W m 1 p Z W 5 p b 2 5 v I H R 5 c D E u e z k s O X 0 m c X V v d D s s J n F 1 b 3 Q 7 U 2 V j d G l v b j E v c 3 R h d H N N Y X R j a F R p b W U v W m 1 p Z W 5 p b 2 5 v I H R 5 c D E u e z E w L D E w f S Z x d W 9 0 O y w m c X V v d D t T Z W N 0 a W 9 u M S 9 z d G F 0 c 0 1 h d G N o V G l t Z S 9 a b W l l b m l v b m 8 g d H l w M S 5 7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N N Y X R j a F R p b W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N Y X R j a F R p b W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N Y X R j a F R p b W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0 1 h d G N o V G l t Z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N Y X R j a E 1 h d G N o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0 c 0 1 h d G N o T W F 0 Y 2 h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s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Q 2 9 s d W 1 u M S Z x d W 9 0 O 1 0 i I C 8 + P E V u d H J 5 I F R 5 c G U 9 I k Z p b G x D b 2 x 1 b W 5 U e X B l c y I g V m F s d W U 9 I n N B d 1 V G Q l F V R k J R V U Z C U V V H I i A v P j x F b n R y e S B U e X B l P S J G a W x s T G F z d F V w Z G F 0 Z W Q i I F Z h b H V l P S J k M j A x O S 0 w N i 0 w M 1 Q w O D o x M z o z O C 4 5 O D c 0 N j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z c x Z T Y 2 Z T R i L W F j M j A t N D g 2 Y S 1 i Z j c z L W J m O D Y 2 M j M x O T Z h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T W F 0 Y 2 h N Y X R j a G V z L 1 p t a W V u a W 9 u b y B 0 e X A x L n t r L D B 9 J n F 1 b 3 Q 7 L C Z x d W 9 0 O 1 N l Y 3 R p b 2 4 x L 3 N 0 Y X R z T W F 0 Y 2 h N Y X R j a G V z L 1 p t a W V u a W 9 u b y B 0 e X A x L n s x L D F 9 J n F 1 b 3 Q 7 L C Z x d W 9 0 O 1 N l Y 3 R p b 2 4 x L 3 N 0 Y X R z T W F 0 Y 2 h N Y X R j a G V z L 1 p t a W V u a W 9 u b y B 0 e X A x L n s y L D J 9 J n F 1 b 3 Q 7 L C Z x d W 9 0 O 1 N l Y 3 R p b 2 4 x L 3 N 0 Y X R z T W F 0 Y 2 h N Y X R j a G V z L 1 p t a W V u a W 9 u b y B 0 e X A x L n s z L D N 9 J n F 1 b 3 Q 7 L C Z x d W 9 0 O 1 N l Y 3 R p b 2 4 x L 3 N 0 Y X R z T W F 0 Y 2 h N Y X R j a G V z L 1 p t a W V u a W 9 u b y B 0 e X A x L n s 0 L D R 9 J n F 1 b 3 Q 7 L C Z x d W 9 0 O 1 N l Y 3 R p b 2 4 x L 3 N 0 Y X R z T W F 0 Y 2 h N Y X R j a G V z L 1 p t a W V u a W 9 u b y B 0 e X A x L n s 1 L D V 9 J n F 1 b 3 Q 7 L C Z x d W 9 0 O 1 N l Y 3 R p b 2 4 x L 3 N 0 Y X R z T W F 0 Y 2 h N Y X R j a G V z L 1 p t a W V u a W 9 u b y B 0 e X A x L n s 2 L D Z 9 J n F 1 b 3 Q 7 L C Z x d W 9 0 O 1 N l Y 3 R p b 2 4 x L 3 N 0 Y X R z T W F 0 Y 2 h N Y X R j a G V z L 1 p t a W V u a W 9 u b y B 0 e X A x L n s 3 L D d 9 J n F 1 b 3 Q 7 L C Z x d W 9 0 O 1 N l Y 3 R p b 2 4 x L 3 N 0 Y X R z T W F 0 Y 2 h N Y X R j a G V z L 1 p t a W V u a W 9 u b y B 0 e X A x L n s 4 L D h 9 J n F 1 b 3 Q 7 L C Z x d W 9 0 O 1 N l Y 3 R p b 2 4 x L 3 N 0 Y X R z T W F 0 Y 2 h N Y X R j a G V z L 1 p t a W V u a W 9 u b y B 0 e X A x L n s 5 L D l 9 J n F 1 b 3 Q 7 L C Z x d W 9 0 O 1 N l Y 3 R p b 2 4 x L 3 N 0 Y X R z T W F 0 Y 2 h N Y X R j a G V z L 1 p t a W V u a W 9 u b y B 0 e X A x L n s x M C w x M H 0 m c X V v d D s s J n F 1 b 3 Q 7 U 2 V j d G l v b j E v c 3 R h d H N N Y X R j a E 1 h d G N o Z X M v W m 1 p Z W 5 p b 2 5 v I H R 5 c D E u e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N 0 Y X R z T W F 0 Y 2 h N Y X R j a G V z L 1 p t a W V u a W 9 u b y B 0 e X A x L n t r L D B 9 J n F 1 b 3 Q 7 L C Z x d W 9 0 O 1 N l Y 3 R p b 2 4 x L 3 N 0 Y X R z T W F 0 Y 2 h N Y X R j a G V z L 1 p t a W V u a W 9 u b y B 0 e X A x L n s x L D F 9 J n F 1 b 3 Q 7 L C Z x d W 9 0 O 1 N l Y 3 R p b 2 4 x L 3 N 0 Y X R z T W F 0 Y 2 h N Y X R j a G V z L 1 p t a W V u a W 9 u b y B 0 e X A x L n s y L D J 9 J n F 1 b 3 Q 7 L C Z x d W 9 0 O 1 N l Y 3 R p b 2 4 x L 3 N 0 Y X R z T W F 0 Y 2 h N Y X R j a G V z L 1 p t a W V u a W 9 u b y B 0 e X A x L n s z L D N 9 J n F 1 b 3 Q 7 L C Z x d W 9 0 O 1 N l Y 3 R p b 2 4 x L 3 N 0 Y X R z T W F 0 Y 2 h N Y X R j a G V z L 1 p t a W V u a W 9 u b y B 0 e X A x L n s 0 L D R 9 J n F 1 b 3 Q 7 L C Z x d W 9 0 O 1 N l Y 3 R p b 2 4 x L 3 N 0 Y X R z T W F 0 Y 2 h N Y X R j a G V z L 1 p t a W V u a W 9 u b y B 0 e X A x L n s 1 L D V 9 J n F 1 b 3 Q 7 L C Z x d W 9 0 O 1 N l Y 3 R p b 2 4 x L 3 N 0 Y X R z T W F 0 Y 2 h N Y X R j a G V z L 1 p t a W V u a W 9 u b y B 0 e X A x L n s 2 L D Z 9 J n F 1 b 3 Q 7 L C Z x d W 9 0 O 1 N l Y 3 R p b 2 4 x L 3 N 0 Y X R z T W F 0 Y 2 h N Y X R j a G V z L 1 p t a W V u a W 9 u b y B 0 e X A x L n s 3 L D d 9 J n F 1 b 3 Q 7 L C Z x d W 9 0 O 1 N l Y 3 R p b 2 4 x L 3 N 0 Y X R z T W F 0 Y 2 h N Y X R j a G V z L 1 p t a W V u a W 9 u b y B 0 e X A x L n s 4 L D h 9 J n F 1 b 3 Q 7 L C Z x d W 9 0 O 1 N l Y 3 R p b 2 4 x L 3 N 0 Y X R z T W F 0 Y 2 h N Y X R j a G V z L 1 p t a W V u a W 9 u b y B 0 e X A x L n s 5 L D l 9 J n F 1 b 3 Q 7 L C Z x d W 9 0 O 1 N l Y 3 R p b 2 4 x L 3 N 0 Y X R z T W F 0 Y 2 h N Y X R j a G V z L 1 p t a W V u a W 9 u b y B 0 e X A x L n s x M C w x M H 0 m c X V v d D s s J n F 1 b 3 Q 7 U 2 V j d G l v b j E v c 3 R h d H N N Y X R j a E 1 h d G N o Z X M v W m 1 p Z W 5 p b 2 5 v I H R 5 c D E u e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T W F 0 Y 2 h N Y X R j a G V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T W F 0 Y 2 h N Y X R j a G V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T W F 0 Y 2 h N Y X R j a G V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N Y X R j a E 1 h d G N o Z X M v W m 1 p Z W 5 p b 2 5 v J T I w d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6 A 9 e E k H u Q R r V U e f S r 4 Y O 8 A A A A A A I A A A A A A B B m A A A A A Q A A I A A A A L 5 7 D 4 5 + e o a C S Z p U J K v + 7 Y l t E 8 5 P t i 0 E 8 S 4 E B s y I P k K u A A A A A A 6 A A A A A A g A A I A A A A M R x c v r E H q P e l z f j S y b x Z P s + b Z O H Y H z r p t c b K 6 b I l K X m U A A A A J V o y V 7 F e X r j t i 7 g R B T P M w S M z m C M r 5 H h z 8 G D K e u H S I K 9 V L L 2 m r B M K 2 6 b H f u f T m D a f / q d 8 y o z w U v z r p q v 9 g W D E h c I k X B z r T s 7 d d Q j p V B c d Z r 3 Q A A A A E h 1 g u 7 G l m a V E v Q g 1 W 7 X T v 5 2 y u u N 2 v r 2 S i Z N a h k D 1 d Z G q p D f I c a X l C 5 T y v / F + 0 / 0 b C l q k J 3 h L i V Z o F 5 q 3 8 K y p F w = < / D a t a M a s h u p > 
</file>

<file path=customXml/itemProps1.xml><?xml version="1.0" encoding="utf-8"?>
<ds:datastoreItem xmlns:ds="http://schemas.openxmlformats.org/officeDocument/2006/customXml" ds:itemID="{97A2E3E4-B314-4145-9E70-85485DB37A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MatchValue</vt:lpstr>
      <vt:lpstr>MatchTime</vt:lpstr>
      <vt:lpstr>glpk</vt:lpstr>
      <vt:lpstr>glpkVSjava</vt:lpstr>
      <vt:lpstr>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Rubin</dc:creator>
  <cp:lastModifiedBy>Paweł Rubin</cp:lastModifiedBy>
  <dcterms:created xsi:type="dcterms:W3CDTF">2019-06-02T17:45:08Z</dcterms:created>
  <dcterms:modified xsi:type="dcterms:W3CDTF">2019-06-03T10:51:58Z</dcterms:modified>
</cp:coreProperties>
</file>