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ENERGY_MODEL_project\Solar_II\docs\"/>
    </mc:Choice>
  </mc:AlternateContent>
  <bookViews>
    <workbookView xWindow="0" yWindow="0" windowWidth="16380" windowHeight="8190" tabRatio="923" firstSheet="11" activeTab="12"/>
  </bookViews>
  <sheets>
    <sheet name="MW - n° impianti" sheetId="1" r:id="rId1"/>
    <sheet name="MW - 2000-2013" sheetId="2" r:id="rId2"/>
    <sheet name="MW" sheetId="3" r:id="rId3"/>
    <sheet name="MW - Emilia Romagna" sheetId="4" r:id="rId4"/>
    <sheet name="MW - Puglia" sheetId="5" r:id="rId5"/>
    <sheet name="MW - Lombardia" sheetId="6" r:id="rId6"/>
    <sheet name="MW - Campania" sheetId="7" r:id="rId7"/>
    <sheet name="N. IMPIANTI" sheetId="8" r:id="rId8"/>
    <sheet name="n°impianti - Emilia Romagna" sheetId="9" r:id="rId9"/>
    <sheet name="n°impianti - Puglia" sheetId="10" r:id="rId10"/>
    <sheet name="n°impianti - Campania" sheetId="11" r:id="rId11"/>
    <sheet name="n°impianti - Lombardia" sheetId="12" r:id="rId12"/>
    <sheet name="Conto Energia" sheetId="13" r:id="rId13"/>
    <sheet name="3° Conto Energia" sheetId="14" r:id="rId14"/>
    <sheet name="4° Conto Energia" sheetId="15" r:id="rId15"/>
    <sheet name="5° Conto Energia" sheetId="16" r:id="rId16"/>
    <sheet name="Potenza installata mensile 2011" sheetId="17" r:id="rId17"/>
    <sheet name="Potenza installata mensile 2012" sheetId="18" r:id="rId18"/>
  </sheets>
  <definedNames>
    <definedName name="_xlnm._FilterDatabase" localSheetId="14">'4° Conto Energia'!$A$1:$D$109</definedName>
  </definedNames>
  <calcPr calcId="152511" iterateDelta="1E-4"/>
  <fileRecoveryPr repairLoad="1"/>
</workbook>
</file>

<file path=xl/calcChain.xml><?xml version="1.0" encoding="utf-8"?>
<calcChain xmlns="http://schemas.openxmlformats.org/spreadsheetml/2006/main">
  <c r="P3" i="13" l="1"/>
  <c r="D13" i="18"/>
  <c r="D12" i="18"/>
  <c r="D11" i="18"/>
  <c r="D10" i="18"/>
  <c r="D9" i="18"/>
  <c r="D8" i="18"/>
  <c r="D7" i="18"/>
  <c r="D6" i="18"/>
  <c r="D5" i="18"/>
  <c r="D4" i="18"/>
  <c r="D3" i="18"/>
  <c r="D2" i="18"/>
  <c r="D13" i="17"/>
  <c r="D12" i="17"/>
  <c r="D11" i="17"/>
  <c r="D10" i="17"/>
  <c r="D9" i="17"/>
  <c r="D8" i="17"/>
  <c r="D7" i="17"/>
  <c r="D6" i="17"/>
  <c r="D5" i="17"/>
  <c r="D4" i="17"/>
  <c r="D3" i="17"/>
  <c r="D2" i="17"/>
  <c r="B19" i="12"/>
  <c r="B18" i="12"/>
  <c r="B17" i="12"/>
  <c r="B16" i="12"/>
  <c r="B15" i="12"/>
  <c r="B19" i="11"/>
  <c r="B18" i="11"/>
  <c r="B17" i="11"/>
  <c r="B16" i="11"/>
  <c r="B15" i="11"/>
  <c r="B19" i="10"/>
  <c r="B18" i="10"/>
  <c r="B17" i="10"/>
  <c r="B16" i="10"/>
  <c r="B15" i="10"/>
  <c r="B19" i="9"/>
  <c r="B18" i="9"/>
  <c r="B17" i="9"/>
  <c r="B16" i="9"/>
  <c r="B15" i="9"/>
  <c r="B19" i="7"/>
  <c r="B18" i="7"/>
  <c r="B17" i="7"/>
  <c r="B16" i="7"/>
  <c r="B15" i="7"/>
  <c r="B19" i="6"/>
  <c r="B18" i="6"/>
  <c r="B17" i="6"/>
  <c r="B16" i="6"/>
  <c r="B15" i="6"/>
  <c r="B19" i="5"/>
  <c r="B18" i="5"/>
  <c r="B17" i="5"/>
  <c r="B16" i="5"/>
  <c r="B15" i="5"/>
  <c r="B19" i="4"/>
  <c r="B18" i="4"/>
  <c r="B17" i="4"/>
  <c r="B16" i="4"/>
  <c r="B15" i="4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AA9" i="1"/>
  <c r="Z9" i="1"/>
  <c r="Y9" i="1"/>
  <c r="X9" i="1"/>
  <c r="W9" i="1"/>
  <c r="V9" i="1"/>
  <c r="U9" i="1"/>
  <c r="T9" i="1"/>
  <c r="S9" i="1"/>
  <c r="R9" i="1"/>
</calcChain>
</file>

<file path=xl/comments1.xml><?xml version="1.0" encoding="utf-8"?>
<comments xmlns="http://schemas.openxmlformats.org/spreadsheetml/2006/main">
  <authors>
    <author/>
  </authors>
  <commentList>
    <comment ref="P20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P19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C2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Può essere considerata una media tra gli incentivi previsti per le persone fisiche e le persone giuridiche</t>
        </r>
      </text>
    </comment>
    <comment ref="C4" authorId="0" shapeId="0">
      <text>
        <r>
          <rPr>
            <sz val="12"/>
            <color rgb="FF000000"/>
            <rFont val="Calibri"/>
            <family val="2"/>
            <charset val="1"/>
          </rPr>
          <t>Controllare per sicurezza il decreto</t>
        </r>
      </text>
    </comment>
    <comment ref="A7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D1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tariffe valide dal 27/8/2012 al 6/7/2013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D1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impianti entrati in vigore dal 31 maggio 2011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D1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tariffe valide dal 27/8/2012 al 6/7/2013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P20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P20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P20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P20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P19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P19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P19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P19" authorId="0" shapeId="0">
      <text>
        <r>
          <rPr>
            <b/>
            <sz val="9"/>
            <color rgb="FF000000"/>
            <rFont val="Calibri"/>
            <family val="2"/>
            <charset val="1"/>
          </rPr>
          <t>Rota Cosimo:</t>
        </r>
        <r>
          <rPr>
            <sz val="9"/>
            <color rgb="FF000000"/>
            <rFont val="Calibri"/>
            <family val="2"/>
            <charset val="1"/>
          </rPr>
          <t>1° gennaio 2011 e fino al 31 maggio 2011</t>
        </r>
      </text>
    </comment>
  </commentList>
</comments>
</file>

<file path=xl/sharedStrings.xml><?xml version="1.0" encoding="utf-8"?>
<sst xmlns="http://schemas.openxmlformats.org/spreadsheetml/2006/main" count="696" uniqueCount="108">
  <si>
    <t>Anno</t>
  </si>
  <si>
    <t>Taglia media (kW)</t>
  </si>
  <si>
    <t>n°</t>
  </si>
  <si>
    <t>MW</t>
  </si>
  <si>
    <t>1&lt;=P&lt;=3</t>
  </si>
  <si>
    <t>3&lt;=P&lt;=20</t>
  </si>
  <si>
    <t>20&lt;=P&lt;=200</t>
  </si>
  <si>
    <t>200&lt;=P&lt;=1000</t>
  </si>
  <si>
    <t>1000&lt;=P&lt;=5000</t>
  </si>
  <si>
    <t>P&gt;5000</t>
  </si>
  <si>
    <t>Totale</t>
  </si>
  <si>
    <t>Cumulative Installed Solar Photovoltaics Capacity in Leading Countries and the World, 2000-2013</t>
  </si>
  <si>
    <t>Year</t>
  </si>
  <si>
    <t>Germany</t>
  </si>
  <si>
    <t>China</t>
  </si>
  <si>
    <t>Italy</t>
  </si>
  <si>
    <t>Japan</t>
  </si>
  <si>
    <t>United States</t>
  </si>
  <si>
    <t>Spain</t>
  </si>
  <si>
    <t>France</t>
  </si>
  <si>
    <t>Australia</t>
  </si>
  <si>
    <t>Others</t>
  </si>
  <si>
    <t>World</t>
  </si>
  <si>
    <t>----------------  Megawatts  ---------------</t>
  </si>
  <si>
    <t>Periodi</t>
  </si>
  <si>
    <t>Conto Energia</t>
  </si>
  <si>
    <t>2005-2007</t>
  </si>
  <si>
    <t>1° conto energia</t>
  </si>
  <si>
    <t>2007-2010</t>
  </si>
  <si>
    <t>2° conto energia</t>
  </si>
  <si>
    <t>3° conto energia</t>
  </si>
  <si>
    <t>2011-2012</t>
  </si>
  <si>
    <t>4° conto energia</t>
  </si>
  <si>
    <t>5° conto energia</t>
  </si>
  <si>
    <t>MW - Emilia Romagna</t>
  </si>
  <si>
    <t>MW - Puglia</t>
  </si>
  <si>
    <t>MW - Lombardia</t>
  </si>
  <si>
    <t>MW - Campania</t>
  </si>
  <si>
    <t>n° impianti</t>
  </si>
  <si>
    <t>n° impianti - Emilia Romagna</t>
  </si>
  <si>
    <t>n° impianti - Puglia</t>
  </si>
  <si>
    <t>n° impianti - Campania</t>
  </si>
  <si>
    <t>n° impianti - Lombardia</t>
  </si>
  <si>
    <t>Incentivo</t>
  </si>
  <si>
    <t>Durata</t>
  </si>
  <si>
    <t>0,445 €/kWh</t>
  </si>
  <si>
    <t>20 anni</t>
  </si>
  <si>
    <t>Classe 1-3 kW</t>
  </si>
  <si>
    <t>0,440 €/kWh</t>
  </si>
  <si>
    <t>Classe 3-20</t>
  </si>
  <si>
    <t>0,42 €/kWh</t>
  </si>
  <si>
    <t>Classe &gt; 20</t>
  </si>
  <si>
    <t>0,40 €/kWh</t>
  </si>
  <si>
    <t>1 gennaio - 30 aprile</t>
  </si>
  <si>
    <t>30 aprile - 31 agosto</t>
  </si>
  <si>
    <t>31 agosto - 31 dicembre</t>
  </si>
  <si>
    <t>Tipo impianto</t>
  </si>
  <si>
    <t>Intervallo di potenza</t>
  </si>
  <si>
    <t>Data</t>
  </si>
  <si>
    <t>Incentivo (euro per Kw/h) Tariffa Omnicomprensiva</t>
  </si>
  <si>
    <t>Impianti fotovoltaici su edifici</t>
  </si>
  <si>
    <t>da 1 a 3 Kw</t>
  </si>
  <si>
    <t>1 gennaio - 30 aprile 2011</t>
  </si>
  <si>
    <t>da 3 a 20 Kw</t>
  </si>
  <si>
    <t>da 20 a 200 Kw</t>
  </si>
  <si>
    <t>da 200 a 1000 Kw</t>
  </si>
  <si>
    <t>da 1000 a 5000 Kw</t>
  </si>
  <si>
    <t>oltre 5000 Kw</t>
  </si>
  <si>
    <t>Altri impianti fotovoltaici</t>
  </si>
  <si>
    <t>1 maggio - 31 agosto 2011</t>
  </si>
  <si>
    <t>1 settembre - 31 dicembre 2011</t>
  </si>
  <si>
    <t>Incentivo (euro per Kw/h)</t>
  </si>
  <si>
    <t>1° semestre 2012</t>
  </si>
  <si>
    <t>2° semestre 2012</t>
  </si>
  <si>
    <r>
      <t>Il Quinto Conto Energia remunera a differenza dei precedenti meccanismi di incentivazione, con una</t>
    </r>
    <r>
      <rPr>
        <b/>
        <sz val="12"/>
        <color rgb="FF000000"/>
        <rFont val="Calibri"/>
        <family val="2"/>
        <charset val="1"/>
      </rPr>
      <t>tariffa omnicomprensiva</t>
    </r>
    <r>
      <rPr>
        <sz val="12"/>
        <color rgb="FF000000"/>
        <rFont val="Calibri"/>
        <family val="2"/>
        <charset val="1"/>
      </rPr>
      <t>la quota di energia netta immessa in rete dall’impianto e, con</t>
    </r>
    <r>
      <rPr>
        <b/>
        <sz val="12"/>
        <color rgb="FF000000"/>
        <rFont val="Calibri"/>
        <family val="2"/>
        <charset val="1"/>
      </rPr>
      <t>una tariffa premio,</t>
    </r>
    <r>
      <rPr>
        <sz val="12"/>
        <color rgb="FF000000"/>
        <rFont val="Calibri"/>
        <family val="2"/>
        <charset val="1"/>
      </rPr>
      <t>la quota di energia netta consumata in sito.</t>
    </r>
  </si>
  <si>
    <t>1° semestre</t>
  </si>
  <si>
    <t>http://www.ener-solar.it/it/Sezione.asp?sez=energia</t>
  </si>
  <si>
    <t>2° semestre</t>
  </si>
  <si>
    <t>Mese</t>
  </si>
  <si>
    <t>Installati sino al mese precedente</t>
  </si>
  <si>
    <t>Installati nel mese corrente</t>
  </si>
  <si>
    <t>Totale mese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</si>
  <si>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</si>
  <si>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</si>
  <si>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</si>
  <si>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</si>
  <si>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</si>
  <si>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</si>
  <si>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</si>
  <si>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</si>
  <si>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</si>
  <si>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</si>
  <si>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</si>
  <si>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</si>
  <si>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amountPerc</t>
  </si>
  <si>
    <t>Residue</t>
  </si>
  <si>
    <t>IntroTech</t>
  </si>
  <si>
    <t>2005-2006</t>
  </si>
  <si>
    <t>Energy Plan</t>
  </si>
  <si>
    <t>YEAR</t>
  </si>
  <si>
    <t>IV</t>
  </si>
  <si>
    <t>III</t>
  </si>
  <si>
    <t>II</t>
  </si>
  <si>
    <t>I</t>
  </si>
  <si>
    <t>FeedIn Tariff €/KwH</t>
  </si>
  <si>
    <t>Month End</t>
  </si>
  <si>
    <t>Month Start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</si>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</sst>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BF1DE"/>
        <bgColor rgb="FFFFFFFF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3" fontId="4" fillId="3" borderId="16" xfId="1" applyNumberFormat="1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5" xfId="0" applyFont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3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0" fontId="0" fillId="0" borderId="0" xfId="0" applyFont="1" applyBorder="1"/>
    <xf numFmtId="3" fontId="3" fillId="0" borderId="13" xfId="0" applyNumberFormat="1" applyFont="1" applyBorder="1"/>
    <xf numFmtId="164" fontId="3" fillId="0" borderId="13" xfId="0" applyNumberFormat="1" applyFont="1" applyBorder="1"/>
    <xf numFmtId="3" fontId="3" fillId="0" borderId="14" xfId="0" applyNumberFormat="1" applyFont="1" applyBorder="1"/>
    <xf numFmtId="1" fontId="4" fillId="0" borderId="0" xfId="1" applyNumberFormat="1" applyFont="1" applyAlignment="1">
      <alignment horizontal="left" vertical="center"/>
    </xf>
    <xf numFmtId="3" fontId="4" fillId="0" borderId="0" xfId="1" applyNumberFormat="1" applyFont="1" applyAlignment="1">
      <alignment vertical="center"/>
    </xf>
    <xf numFmtId="3" fontId="4" fillId="2" borderId="0" xfId="1" applyNumberFormat="1" applyFont="1" applyFill="1" applyAlignment="1">
      <alignment vertical="center"/>
    </xf>
    <xf numFmtId="3" fontId="1" fillId="0" borderId="0" xfId="1" applyNumberFormat="1" applyAlignment="1">
      <alignment vertical="center"/>
    </xf>
    <xf numFmtId="1" fontId="1" fillId="0" borderId="0" xfId="1" applyNumberFormat="1" applyFont="1" applyAlignment="1">
      <alignment horizontal="left" vertical="center"/>
    </xf>
    <xf numFmtId="3" fontId="1" fillId="0" borderId="0" xfId="1" applyNumberFormat="1" applyFont="1" applyAlignment="1">
      <alignment vertical="center"/>
    </xf>
    <xf numFmtId="3" fontId="1" fillId="2" borderId="0" xfId="1" applyNumberFormat="1" applyFont="1" applyFill="1" applyAlignment="1">
      <alignment vertical="center"/>
    </xf>
    <xf numFmtId="1" fontId="1" fillId="0" borderId="15" xfId="1" applyNumberFormat="1" applyFont="1" applyBorder="1" applyAlignment="1">
      <alignment horizontal="left" wrapText="1"/>
    </xf>
    <xf numFmtId="3" fontId="1" fillId="0" borderId="15" xfId="1" applyNumberFormat="1" applyFont="1" applyBorder="1" applyAlignment="1">
      <alignment horizontal="right" wrapText="1"/>
    </xf>
    <xf numFmtId="3" fontId="1" fillId="2" borderId="15" xfId="1" applyNumberFormat="1" applyFont="1" applyFill="1" applyBorder="1" applyAlignment="1">
      <alignment horizontal="right" wrapText="1"/>
    </xf>
    <xf numFmtId="3" fontId="1" fillId="0" borderId="0" xfId="1" applyNumberFormat="1" applyFont="1" applyAlignment="1">
      <alignment horizontal="right" wrapText="1"/>
    </xf>
    <xf numFmtId="3" fontId="1" fillId="0" borderId="0" xfId="1" applyNumberFormat="1" applyFont="1" applyBorder="1" applyAlignment="1" applyProtection="1">
      <alignment horizontal="center" vertical="center"/>
    </xf>
    <xf numFmtId="3" fontId="1" fillId="2" borderId="0" xfId="1" applyNumberFormat="1" applyFont="1" applyFill="1" applyBorder="1" applyAlignment="1" applyProtection="1">
      <alignment horizontal="center" vertical="center"/>
    </xf>
    <xf numFmtId="1" fontId="1" fillId="0" borderId="0" xfId="1" applyNumberFormat="1" applyAlignment="1">
      <alignment horizontal="left" vertical="center"/>
    </xf>
    <xf numFmtId="0" fontId="1" fillId="0" borderId="0" xfId="1"/>
    <xf numFmtId="0" fontId="1" fillId="0" borderId="0" xfId="1" applyFont="1"/>
    <xf numFmtId="3" fontId="1" fillId="2" borderId="0" xfId="1" applyNumberFormat="1" applyFill="1"/>
    <xf numFmtId="3" fontId="1" fillId="0" borderId="0" xfId="1" applyNumberFormat="1" applyAlignment="1">
      <alignment horizontal="right"/>
    </xf>
    <xf numFmtId="3" fontId="1" fillId="0" borderId="0" xfId="1" applyNumberFormat="1" applyAlignment="1">
      <alignment horizontal="right" vertical="center"/>
    </xf>
    <xf numFmtId="3" fontId="0" fillId="0" borderId="0" xfId="0" applyNumberFormat="1"/>
    <xf numFmtId="3" fontId="1" fillId="2" borderId="0" xfId="1" applyNumberFormat="1" applyFill="1" applyAlignment="1">
      <alignment vertical="center"/>
    </xf>
    <xf numFmtId="1" fontId="1" fillId="0" borderId="0" xfId="1" applyNumberFormat="1" applyBorder="1" applyAlignment="1">
      <alignment horizontal="left" vertical="center"/>
    </xf>
    <xf numFmtId="1" fontId="1" fillId="0" borderId="0" xfId="1" applyNumberFormat="1" applyFont="1" applyBorder="1" applyAlignment="1">
      <alignment horizontal="left" vertical="center"/>
    </xf>
    <xf numFmtId="3" fontId="0" fillId="0" borderId="0" xfId="0" applyNumberFormat="1" applyBorder="1"/>
    <xf numFmtId="3" fontId="1" fillId="0" borderId="0" xfId="0" applyNumberFormat="1" applyFont="1" applyBorder="1"/>
    <xf numFmtId="3" fontId="1" fillId="0" borderId="0" xfId="1" applyNumberFormat="1" applyFont="1" applyBorder="1" applyAlignment="1">
      <alignment horizontal="right" vertical="center"/>
    </xf>
    <xf numFmtId="3" fontId="1" fillId="2" borderId="0" xfId="1" applyNumberFormat="1" applyFont="1" applyFill="1" applyBorder="1" applyAlignment="1">
      <alignment vertical="center"/>
    </xf>
    <xf numFmtId="3" fontId="1" fillId="0" borderId="0" xfId="1" applyNumberFormat="1" applyBorder="1" applyAlignment="1">
      <alignment horizontal="right" vertical="center"/>
    </xf>
    <xf numFmtId="1" fontId="1" fillId="0" borderId="15" xfId="1" applyNumberFormat="1" applyBorder="1" applyAlignment="1">
      <alignment horizontal="left" vertical="center"/>
    </xf>
    <xf numFmtId="3" fontId="1" fillId="0" borderId="15" xfId="1" applyNumberFormat="1" applyBorder="1" applyAlignment="1">
      <alignment vertical="center"/>
    </xf>
    <xf numFmtId="3" fontId="1" fillId="2" borderId="15" xfId="1" applyNumberFormat="1" applyFill="1" applyBorder="1" applyAlignment="1">
      <alignment vertical="center"/>
    </xf>
    <xf numFmtId="3" fontId="1" fillId="0" borderId="15" xfId="1" applyNumberFormat="1" applyBorder="1" applyAlignment="1">
      <alignment horizontal="right" vertical="center"/>
    </xf>
    <xf numFmtId="3" fontId="1" fillId="0" borderId="15" xfId="0" applyNumberFormat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17" fontId="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7" xfId="0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MW</a:t>
            </a:r>
          </a:p>
        </c:rich>
      </c:tx>
      <c:overlay val="1"/>
    </c:title>
    <c:autoTitleDeleted val="0"/>
    <c:plotArea>
      <c:layout/>
      <c:lineChart>
        <c:grouping val="stacked"/>
        <c:varyColors val="1"/>
        <c:ser>
          <c:idx val="0"/>
          <c:order val="0"/>
          <c:tx>
            <c:strRef>
              <c:f>MW!$A$2</c:f>
              <c:strCache>
                <c:ptCount val="1"/>
                <c:pt idx="0">
                  <c:v>MW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diamond"/>
            <c:size val="8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0"/>
          </c:errBars>
          <c:cat>
            <c:numRef>
              <c:f>MW!$B$1:$N$1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MW!$B$2:$N$2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26</c:v>
                </c:pt>
                <c:pt idx="4">
                  <c:v>31</c:v>
                </c:pt>
                <c:pt idx="5">
                  <c:v>38</c:v>
                </c:pt>
                <c:pt idx="6">
                  <c:v>50</c:v>
                </c:pt>
                <c:pt idx="7">
                  <c:v>120</c:v>
                </c:pt>
                <c:pt idx="8">
                  <c:v>431.5</c:v>
                </c:pt>
                <c:pt idx="9">
                  <c:v>1144</c:v>
                </c:pt>
                <c:pt idx="10">
                  <c:v>3469.8</c:v>
                </c:pt>
                <c:pt idx="11">
                  <c:v>12773.4</c:v>
                </c:pt>
                <c:pt idx="12">
                  <c:v>16419.8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09432"/>
        <c:axId val="362611392"/>
      </c:lineChart>
      <c:catAx>
        <c:axId val="36260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11392"/>
        <c:crosses val="autoZero"/>
        <c:auto val="1"/>
        <c:lblAlgn val="ctr"/>
        <c:lblOffset val="100"/>
        <c:noMultiLvlLbl val="1"/>
      </c:catAx>
      <c:valAx>
        <c:axId val="362611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0943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it-IT" b="1">
                <a:solidFill>
                  <a:srgbClr val="000000"/>
                </a:solidFill>
                <a:latin typeface="Calibri"/>
              </a:rPr>
              <a:t>MW - Emilia Romagna</a:t>
            </a:r>
          </a:p>
        </c:rich>
      </c:tx>
      <c:layout/>
      <c:overlay val="1"/>
    </c:title>
    <c:autoTitleDeleted val="0"/>
    <c:plotArea>
      <c:layout/>
      <c:lineChart>
        <c:grouping val="stacked"/>
        <c:varyColors val="1"/>
        <c:ser>
          <c:idx val="0"/>
          <c:order val="0"/>
          <c:tx>
            <c:strRef>
              <c:f>'MW - Emilia Romagna'!$A$2</c:f>
              <c:strCache>
                <c:ptCount val="1"/>
                <c:pt idx="0">
                  <c:v>MW - Emilia Romagna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diamond"/>
            <c:size val="8"/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0"/>
          </c:errBars>
          <c:cat>
            <c:numRef>
              <c:f>'MW - Emilia Romagna'!$B$1:$N$1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'MW - Emilia Romagna'!$B$2:$N$2</c:f>
              <c:numCache>
                <c:formatCode>General</c:formatCode>
                <c:ptCount val="13"/>
                <c:pt idx="8">
                  <c:v>39.799999999999997</c:v>
                </c:pt>
                <c:pt idx="9">
                  <c:v>95</c:v>
                </c:pt>
                <c:pt idx="10">
                  <c:v>364</c:v>
                </c:pt>
                <c:pt idx="11">
                  <c:v>1267</c:v>
                </c:pt>
                <c:pt idx="12">
                  <c:v>1610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12568"/>
        <c:axId val="362610608"/>
      </c:lineChart>
      <c:catAx>
        <c:axId val="36261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10608"/>
        <c:crosses val="autoZero"/>
        <c:auto val="1"/>
        <c:lblAlgn val="ctr"/>
        <c:lblOffset val="100"/>
        <c:noMultiLvlLbl val="1"/>
      </c:catAx>
      <c:valAx>
        <c:axId val="3626106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1256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MW - Puglia</a:t>
            </a:r>
          </a:p>
        </c:rich>
      </c:tx>
      <c:overlay val="1"/>
    </c:title>
    <c:autoTitleDeleted val="0"/>
    <c:plotArea>
      <c:layout/>
      <c:lineChart>
        <c:grouping val="stacked"/>
        <c:varyColors val="1"/>
        <c:ser>
          <c:idx val="0"/>
          <c:order val="0"/>
          <c:tx>
            <c:strRef>
              <c:f>'MW - Puglia'!$A$2</c:f>
              <c:strCache>
                <c:ptCount val="1"/>
                <c:pt idx="0">
                  <c:v>MW - Puglia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diamond"/>
            <c:size val="8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0"/>
          </c:errBars>
          <c:cat>
            <c:numRef>
              <c:f>'MW - Puglia'!$B$1:$N$1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'MW - Puglia'!$B$2:$N$2</c:f>
              <c:numCache>
                <c:formatCode>General</c:formatCode>
                <c:ptCount val="13"/>
                <c:pt idx="8">
                  <c:v>53.3</c:v>
                </c:pt>
                <c:pt idx="9">
                  <c:v>214.4</c:v>
                </c:pt>
                <c:pt idx="10">
                  <c:v>683.4</c:v>
                </c:pt>
                <c:pt idx="11">
                  <c:v>2186.1999999999998</c:v>
                </c:pt>
                <c:pt idx="12">
                  <c:v>2449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14528"/>
        <c:axId val="362613744"/>
      </c:lineChart>
      <c:catAx>
        <c:axId val="36261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13744"/>
        <c:crosses val="autoZero"/>
        <c:auto val="1"/>
        <c:lblAlgn val="ctr"/>
        <c:lblOffset val="100"/>
        <c:noMultiLvlLbl val="1"/>
      </c:catAx>
      <c:valAx>
        <c:axId val="362613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1452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MW - Lombardia</a:t>
            </a:r>
          </a:p>
        </c:rich>
      </c:tx>
      <c:overlay val="1"/>
    </c:title>
    <c:autoTitleDeleted val="0"/>
    <c:plotArea>
      <c:layout/>
      <c:lineChart>
        <c:grouping val="stacked"/>
        <c:varyColors val="1"/>
        <c:ser>
          <c:idx val="0"/>
          <c:order val="0"/>
          <c:tx>
            <c:strRef>
              <c:f>'MW - Lombardia'!$A$2</c:f>
              <c:strCache>
                <c:ptCount val="1"/>
                <c:pt idx="0">
                  <c:v>MW - Lombardia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diamond"/>
            <c:size val="8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0"/>
          </c:errBars>
          <c:cat>
            <c:numRef>
              <c:f>'MW - Lombardia'!$B$1:$N$1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'MW - Lombardia'!$B$2:$N$2</c:f>
              <c:numCache>
                <c:formatCode>General</c:formatCode>
                <c:ptCount val="13"/>
                <c:pt idx="8">
                  <c:v>49.8</c:v>
                </c:pt>
                <c:pt idx="9">
                  <c:v>126.3</c:v>
                </c:pt>
                <c:pt idx="10">
                  <c:v>372</c:v>
                </c:pt>
                <c:pt idx="11">
                  <c:v>1321.6</c:v>
                </c:pt>
                <c:pt idx="12">
                  <c:v>1822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09040"/>
        <c:axId val="362611000"/>
      </c:lineChart>
      <c:catAx>
        <c:axId val="36260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11000"/>
        <c:crosses val="autoZero"/>
        <c:auto val="1"/>
        <c:lblAlgn val="ctr"/>
        <c:lblOffset val="100"/>
        <c:noMultiLvlLbl val="1"/>
      </c:catAx>
      <c:valAx>
        <c:axId val="3626110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0904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MW - Campania</a:t>
            </a:r>
          </a:p>
        </c:rich>
      </c:tx>
      <c:overlay val="1"/>
    </c:title>
    <c:autoTitleDeleted val="0"/>
    <c:plotArea>
      <c:layout/>
      <c:lineChart>
        <c:grouping val="stacked"/>
        <c:varyColors val="1"/>
        <c:ser>
          <c:idx val="0"/>
          <c:order val="0"/>
          <c:tx>
            <c:strRef>
              <c:f>'MW - Campania'!$A$2</c:f>
              <c:strCache>
                <c:ptCount val="1"/>
                <c:pt idx="0">
                  <c:v>MW - Campania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diamond"/>
            <c:size val="8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0"/>
          </c:errBars>
          <c:cat>
            <c:numRef>
              <c:f>'MW - Campania'!$B$1:$N$1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'MW - Campania'!$B$2:$N$2</c:f>
              <c:numCache>
                <c:formatCode>General</c:formatCode>
                <c:ptCount val="13"/>
                <c:pt idx="8">
                  <c:v>15.5</c:v>
                </c:pt>
                <c:pt idx="9">
                  <c:v>31.7</c:v>
                </c:pt>
                <c:pt idx="10">
                  <c:v>84.4</c:v>
                </c:pt>
                <c:pt idx="11">
                  <c:v>376</c:v>
                </c:pt>
                <c:pt idx="12">
                  <c:v>546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14136"/>
        <c:axId val="362611784"/>
      </c:lineChart>
      <c:catAx>
        <c:axId val="36261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11784"/>
        <c:crosses val="autoZero"/>
        <c:auto val="1"/>
        <c:lblAlgn val="ctr"/>
        <c:lblOffset val="100"/>
        <c:noMultiLvlLbl val="1"/>
      </c:catAx>
      <c:valAx>
        <c:axId val="362611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614136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n° impianti</a:t>
            </a:r>
          </a:p>
        </c:rich>
      </c:tx>
      <c:overlay val="1"/>
    </c:title>
    <c:autoTitleDeleted val="0"/>
    <c:plotArea>
      <c:layout/>
      <c:lineChart>
        <c:grouping val="stacked"/>
        <c:varyColors val="1"/>
        <c:ser>
          <c:idx val="0"/>
          <c:order val="0"/>
          <c:tx>
            <c:strRef>
              <c:f>'N. IMPIANTI'!$A$2</c:f>
              <c:strCache>
                <c:ptCount val="1"/>
                <c:pt idx="0">
                  <c:v>n° impianti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diamond"/>
            <c:size val="8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0"/>
          </c:errBars>
          <c:cat>
            <c:numRef>
              <c:f>'N. IMPIANTI'!$B$1:$N$1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'N. IMPIANTI'!$B$2:$N$2</c:f>
              <c:numCache>
                <c:formatCode>General</c:formatCode>
                <c:ptCount val="13"/>
                <c:pt idx="8" formatCode="#,##0">
                  <c:v>15721</c:v>
                </c:pt>
                <c:pt idx="9" formatCode="#,##0">
                  <c:v>32670</c:v>
                </c:pt>
                <c:pt idx="10" formatCode="#,##0">
                  <c:v>61720</c:v>
                </c:pt>
                <c:pt idx="11" formatCode="#,##0">
                  <c:v>110577</c:v>
                </c:pt>
                <c:pt idx="12" formatCode="#,##0.0">
                  <c:v>154637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92904"/>
        <c:axId val="254790552"/>
      </c:lineChart>
      <c:catAx>
        <c:axId val="25479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790552"/>
        <c:crosses val="autoZero"/>
        <c:auto val="1"/>
        <c:lblAlgn val="ctr"/>
        <c:lblOffset val="100"/>
        <c:noMultiLvlLbl val="1"/>
      </c:catAx>
      <c:valAx>
        <c:axId val="25479055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79290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n° impianti - Puglia</a:t>
            </a:r>
          </a:p>
        </c:rich>
      </c:tx>
      <c:overlay val="1"/>
    </c:title>
    <c:autoTitleDeleted val="0"/>
    <c:plotArea>
      <c:layout/>
      <c:lineChart>
        <c:grouping val="stacked"/>
        <c:varyColors val="1"/>
        <c:ser>
          <c:idx val="0"/>
          <c:order val="0"/>
          <c:tx>
            <c:strRef>
              <c:f>'n°impianti - Puglia'!$A$2</c:f>
              <c:strCache>
                <c:ptCount val="1"/>
                <c:pt idx="0">
                  <c:v>n° impianti - Puglia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diamond"/>
            <c:size val="8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0"/>
          </c:errBars>
          <c:cat>
            <c:numRef>
              <c:f>'n°impianti - Puglia'!$B$1:$N$1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'n°impianti - Puglia'!$B$2:$N$2</c:f>
              <c:numCache>
                <c:formatCode>General</c:formatCode>
                <c:ptCount val="13"/>
                <c:pt idx="8" formatCode="#,##0">
                  <c:v>2496</c:v>
                </c:pt>
                <c:pt idx="9" formatCode="#,##0">
                  <c:v>5290</c:v>
                </c:pt>
                <c:pt idx="10" formatCode="#,##0">
                  <c:v>9679</c:v>
                </c:pt>
                <c:pt idx="11" formatCode="#,##0">
                  <c:v>22926</c:v>
                </c:pt>
                <c:pt idx="12" formatCode="#,##0.0">
                  <c:v>33562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87024"/>
        <c:axId val="254793296"/>
      </c:lineChart>
      <c:catAx>
        <c:axId val="25478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793296"/>
        <c:crosses val="autoZero"/>
        <c:auto val="1"/>
        <c:lblAlgn val="ctr"/>
        <c:lblOffset val="100"/>
        <c:noMultiLvlLbl val="1"/>
      </c:catAx>
      <c:valAx>
        <c:axId val="25479329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78702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n° impianti - Campania</a:t>
            </a:r>
          </a:p>
        </c:rich>
      </c:tx>
      <c:overlay val="1"/>
    </c:title>
    <c:autoTitleDeleted val="0"/>
    <c:plotArea>
      <c:layout/>
      <c:lineChart>
        <c:grouping val="stacked"/>
        <c:varyColors val="1"/>
        <c:ser>
          <c:idx val="0"/>
          <c:order val="0"/>
          <c:tx>
            <c:strRef>
              <c:f>'n°impianti - Campania'!$A$2</c:f>
              <c:strCache>
                <c:ptCount val="1"/>
                <c:pt idx="0">
                  <c:v>n° impianti - Campania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diamond"/>
            <c:size val="8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0"/>
          </c:errBars>
          <c:cat>
            <c:numRef>
              <c:f>'n°impianti - Campania'!$B$1:$N$1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'n°impianti - Campania'!$B$2:$N$2</c:f>
              <c:numCache>
                <c:formatCode>General</c:formatCode>
                <c:ptCount val="13"/>
                <c:pt idx="8" formatCode="#,##0">
                  <c:v>627</c:v>
                </c:pt>
                <c:pt idx="9" formatCode="#,##0">
                  <c:v>1710</c:v>
                </c:pt>
                <c:pt idx="10" formatCode="#,##0">
                  <c:v>4006</c:v>
                </c:pt>
                <c:pt idx="11" formatCode="#,##0">
                  <c:v>10071</c:v>
                </c:pt>
                <c:pt idx="12" formatCode="#,##0.0">
                  <c:v>16571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94080"/>
        <c:axId val="254787416"/>
      </c:lineChart>
      <c:catAx>
        <c:axId val="25479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787416"/>
        <c:crosses val="autoZero"/>
        <c:auto val="1"/>
        <c:lblAlgn val="ctr"/>
        <c:lblOffset val="100"/>
        <c:noMultiLvlLbl val="1"/>
      </c:catAx>
      <c:valAx>
        <c:axId val="2547874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79408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it-IT" b="1">
                <a:solidFill>
                  <a:srgbClr val="000000"/>
                </a:solidFill>
                <a:latin typeface="Calibri"/>
              </a:rPr>
              <a:t>n° impianti - Lombardia</a:t>
            </a:r>
          </a:p>
        </c:rich>
      </c:tx>
      <c:layout/>
      <c:overlay val="1"/>
    </c:title>
    <c:autoTitleDeleted val="0"/>
    <c:plotArea>
      <c:layout/>
      <c:lineChart>
        <c:grouping val="stacked"/>
        <c:varyColors val="1"/>
        <c:ser>
          <c:idx val="0"/>
          <c:order val="0"/>
          <c:tx>
            <c:strRef>
              <c:f>'n°impianti - Lombardia'!$A$2</c:f>
              <c:strCache>
                <c:ptCount val="1"/>
                <c:pt idx="0">
                  <c:v>n° impianti - Lombardia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diamond"/>
            <c:size val="8"/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0"/>
          </c:errBars>
          <c:cat>
            <c:numRef>
              <c:f>'n°impianti - Lombardia'!$B$1:$N$1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'n°impianti - Lombardia'!$B$2:$N$2</c:f>
              <c:numCache>
                <c:formatCode>General</c:formatCode>
                <c:ptCount val="13"/>
                <c:pt idx="8" formatCode="#,##0">
                  <c:v>5148</c:v>
                </c:pt>
                <c:pt idx="9" formatCode="#,##0">
                  <c:v>10814</c:v>
                </c:pt>
                <c:pt idx="10" formatCode="#,##0">
                  <c:v>23274</c:v>
                </c:pt>
                <c:pt idx="11" formatCode="#,##0">
                  <c:v>48692</c:v>
                </c:pt>
                <c:pt idx="12" formatCode="#,##0.0">
                  <c:v>68434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93688"/>
        <c:axId val="254790160"/>
      </c:lineChart>
      <c:catAx>
        <c:axId val="25479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790160"/>
        <c:crosses val="autoZero"/>
        <c:auto val="1"/>
        <c:lblAlgn val="ctr"/>
        <c:lblOffset val="100"/>
        <c:noMultiLvlLbl val="1"/>
      </c:catAx>
      <c:valAx>
        <c:axId val="25479016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79368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79560</xdr:colOff>
      <xdr:row>7</xdr:row>
      <xdr:rowOff>26280</xdr:rowOff>
    </xdr:from>
    <xdr:to>
      <xdr:col>12</xdr:col>
      <xdr:colOff>840960</xdr:colOff>
      <xdr:row>28</xdr:row>
      <xdr:rowOff>82800</xdr:rowOff>
    </xdr:to>
    <xdr:graphicFrame macro="">
      <xdr:nvGraphicFramePr>
        <xdr:cNvPr id="2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610920</xdr:colOff>
      <xdr:row>66</xdr:row>
      <xdr:rowOff>126720</xdr:rowOff>
    </xdr:to>
    <xdr:sp macro="" textlink="">
      <xdr:nvSpPr>
        <xdr:cNvPr id="3" name="CustomShape 1"/>
        <xdr:cNvSpPr/>
      </xdr:nvSpPr>
      <xdr:spPr>
        <a:xfrm>
          <a:off x="27000" y="0"/>
          <a:ext cx="1603728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123825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270000</xdr:colOff>
      <xdr:row>6</xdr:row>
      <xdr:rowOff>166320</xdr:rowOff>
    </xdr:from>
    <xdr:to>
      <xdr:col>13</xdr:col>
      <xdr:colOff>205920</xdr:colOff>
      <xdr:row>28</xdr:row>
      <xdr:rowOff>32400</xdr:rowOff>
    </xdr:to>
    <xdr:graphicFrame macro="">
      <xdr:nvGraphicFramePr>
        <xdr:cNvPr id="18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123825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295560</xdr:colOff>
      <xdr:row>14</xdr:row>
      <xdr:rowOff>185400</xdr:rowOff>
    </xdr:from>
    <xdr:to>
      <xdr:col>10</xdr:col>
      <xdr:colOff>62357</xdr:colOff>
      <xdr:row>35</xdr:row>
      <xdr:rowOff>108360</xdr:rowOff>
    </xdr:to>
    <xdr:pic>
      <xdr:nvPicPr>
        <xdr:cNvPr id="20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4240" y="2852280"/>
          <a:ext cx="6563520" cy="392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181440</xdr:colOff>
      <xdr:row>15</xdr:row>
      <xdr:rowOff>21960</xdr:rowOff>
    </xdr:from>
    <xdr:to>
      <xdr:col>17</xdr:col>
      <xdr:colOff>60009</xdr:colOff>
      <xdr:row>35</xdr:row>
      <xdr:rowOff>95760</xdr:rowOff>
    </xdr:to>
    <xdr:pic>
      <xdr:nvPicPr>
        <xdr:cNvPr id="21" name="Immagin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2760" y="2879280"/>
          <a:ext cx="6428160" cy="3883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47</xdr:row>
      <xdr:rowOff>123825</xdr:rowOff>
    </xdr:to>
    <xdr:sp macro="" textlink="">
      <xdr:nvSpPr>
        <xdr:cNvPr id="11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47</xdr:row>
      <xdr:rowOff>123825</xdr:rowOff>
    </xdr:to>
    <xdr:sp macro="" textlink="">
      <xdr:nvSpPr>
        <xdr:cNvPr id="11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47</xdr:row>
      <xdr:rowOff>123825</xdr:rowOff>
    </xdr:to>
    <xdr:sp macro="" textlink="">
      <xdr:nvSpPr>
        <xdr:cNvPr id="11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1333500</xdr:colOff>
      <xdr:row>45</xdr:row>
      <xdr:rowOff>9525</xdr:rowOff>
    </xdr:to>
    <xdr:sp macro="" textlink="">
      <xdr:nvSpPr>
        <xdr:cNvPr id="12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79560</xdr:colOff>
      <xdr:row>3</xdr:row>
      <xdr:rowOff>185040</xdr:rowOff>
    </xdr:from>
    <xdr:to>
      <xdr:col>12</xdr:col>
      <xdr:colOff>586799</xdr:colOff>
      <xdr:row>24</xdr:row>
      <xdr:rowOff>108000</xdr:rowOff>
    </xdr:to>
    <xdr:pic>
      <xdr:nvPicPr>
        <xdr:cNvPr id="25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840" y="794520"/>
          <a:ext cx="6517080" cy="392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92160</xdr:colOff>
      <xdr:row>25</xdr:row>
      <xdr:rowOff>59760</xdr:rowOff>
    </xdr:from>
    <xdr:to>
      <xdr:col>12</xdr:col>
      <xdr:colOff>510479</xdr:colOff>
      <xdr:row>45</xdr:row>
      <xdr:rowOff>133560</xdr:rowOff>
    </xdr:to>
    <xdr:pic>
      <xdr:nvPicPr>
        <xdr:cNvPr id="26" name="Immagin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4440" y="4860360"/>
          <a:ext cx="6428160" cy="3883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85725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514350</xdr:colOff>
      <xdr:row>45</xdr:row>
      <xdr:rowOff>123825</xdr:rowOff>
    </xdr:to>
    <xdr:sp macro="" textlink="">
      <xdr:nvSpPr>
        <xdr:cNvPr id="14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79560</xdr:colOff>
      <xdr:row>7</xdr:row>
      <xdr:rowOff>26280</xdr:rowOff>
    </xdr:from>
    <xdr:to>
      <xdr:col>12</xdr:col>
      <xdr:colOff>840960</xdr:colOff>
      <xdr:row>28</xdr:row>
      <xdr:rowOff>82800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45</xdr:row>
      <xdr:rowOff>123825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79560</xdr:colOff>
      <xdr:row>7</xdr:row>
      <xdr:rowOff>26280</xdr:rowOff>
    </xdr:from>
    <xdr:to>
      <xdr:col>12</xdr:col>
      <xdr:colOff>840960</xdr:colOff>
      <xdr:row>28</xdr:row>
      <xdr:rowOff>82800</xdr:rowOff>
    </xdr:to>
    <xdr:graphicFrame macro="">
      <xdr:nvGraphicFramePr>
        <xdr:cNvPr id="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610920</xdr:colOff>
      <xdr:row>66</xdr:row>
      <xdr:rowOff>126720</xdr:rowOff>
    </xdr:to>
    <xdr:sp macro="" textlink="">
      <xdr:nvSpPr>
        <xdr:cNvPr id="5" name="CustomShape 1"/>
        <xdr:cNvSpPr/>
      </xdr:nvSpPr>
      <xdr:spPr>
        <a:xfrm>
          <a:off x="27000" y="0"/>
          <a:ext cx="1603728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123825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79560</xdr:colOff>
      <xdr:row>7</xdr:row>
      <xdr:rowOff>26280</xdr:rowOff>
    </xdr:from>
    <xdr:to>
      <xdr:col>12</xdr:col>
      <xdr:colOff>840960</xdr:colOff>
      <xdr:row>28</xdr:row>
      <xdr:rowOff>82800</xdr:rowOff>
    </xdr:to>
    <xdr:graphicFrame macro="">
      <xdr:nvGraphicFramePr>
        <xdr:cNvPr id="6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610920</xdr:colOff>
      <xdr:row>66</xdr:row>
      <xdr:rowOff>126720</xdr:rowOff>
    </xdr:to>
    <xdr:sp macro="" textlink="">
      <xdr:nvSpPr>
        <xdr:cNvPr id="7" name="CustomShape 1"/>
        <xdr:cNvSpPr/>
      </xdr:nvSpPr>
      <xdr:spPr>
        <a:xfrm>
          <a:off x="27000" y="0"/>
          <a:ext cx="1603728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123825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79560</xdr:colOff>
      <xdr:row>7</xdr:row>
      <xdr:rowOff>26280</xdr:rowOff>
    </xdr:from>
    <xdr:to>
      <xdr:col>12</xdr:col>
      <xdr:colOff>840960</xdr:colOff>
      <xdr:row>28</xdr:row>
      <xdr:rowOff>82800</xdr:rowOff>
    </xdr:to>
    <xdr:graphicFrame macro="">
      <xdr:nvGraphicFramePr>
        <xdr:cNvPr id="8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610920</xdr:colOff>
      <xdr:row>66</xdr:row>
      <xdr:rowOff>126720</xdr:rowOff>
    </xdr:to>
    <xdr:sp macro="" textlink="">
      <xdr:nvSpPr>
        <xdr:cNvPr id="9" name="CustomShape 1"/>
        <xdr:cNvSpPr/>
      </xdr:nvSpPr>
      <xdr:spPr>
        <a:xfrm>
          <a:off x="27000" y="0"/>
          <a:ext cx="1603728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123825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270000</xdr:colOff>
      <xdr:row>6</xdr:row>
      <xdr:rowOff>166320</xdr:rowOff>
    </xdr:from>
    <xdr:to>
      <xdr:col>13</xdr:col>
      <xdr:colOff>205920</xdr:colOff>
      <xdr:row>28</xdr:row>
      <xdr:rowOff>32400</xdr:rowOff>
    </xdr:to>
    <xdr:graphicFrame macro="">
      <xdr:nvGraphicFramePr>
        <xdr:cNvPr id="10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610920</xdr:colOff>
      <xdr:row>66</xdr:row>
      <xdr:rowOff>126720</xdr:rowOff>
    </xdr:to>
    <xdr:sp macro="" textlink="">
      <xdr:nvSpPr>
        <xdr:cNvPr id="11" name="CustomShape 1"/>
        <xdr:cNvSpPr/>
      </xdr:nvSpPr>
      <xdr:spPr>
        <a:xfrm>
          <a:off x="27000" y="0"/>
          <a:ext cx="1603728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123825</xdr:rowOff>
    </xdr:to>
    <xdr:sp macro="" textlink="">
      <xdr:nvSpPr>
        <xdr:cNvPr id="6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123825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270000</xdr:colOff>
      <xdr:row>6</xdr:row>
      <xdr:rowOff>166320</xdr:rowOff>
    </xdr:from>
    <xdr:to>
      <xdr:col>13</xdr:col>
      <xdr:colOff>205920</xdr:colOff>
      <xdr:row>28</xdr:row>
      <xdr:rowOff>32400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610920</xdr:colOff>
      <xdr:row>66</xdr:row>
      <xdr:rowOff>126720</xdr:rowOff>
    </xdr:to>
    <xdr:sp macro="" textlink="">
      <xdr:nvSpPr>
        <xdr:cNvPr id="15" name="CustomShape 1"/>
        <xdr:cNvSpPr/>
      </xdr:nvSpPr>
      <xdr:spPr>
        <a:xfrm>
          <a:off x="27000" y="0"/>
          <a:ext cx="1603728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123825</xdr:rowOff>
    </xdr:to>
    <xdr:sp macro="" textlink="">
      <xdr:nvSpPr>
        <xdr:cNvPr id="8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270000</xdr:colOff>
      <xdr:row>6</xdr:row>
      <xdr:rowOff>166320</xdr:rowOff>
    </xdr:from>
    <xdr:to>
      <xdr:col>13</xdr:col>
      <xdr:colOff>205920</xdr:colOff>
      <xdr:row>28</xdr:row>
      <xdr:rowOff>32400</xdr:rowOff>
    </xdr:to>
    <xdr:graphicFrame macro="">
      <xdr:nvGraphicFramePr>
        <xdr:cNvPr id="16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610920</xdr:colOff>
      <xdr:row>66</xdr:row>
      <xdr:rowOff>126720</xdr:rowOff>
    </xdr:to>
    <xdr:sp macro="" textlink="">
      <xdr:nvSpPr>
        <xdr:cNvPr id="17" name="CustomShape 1"/>
        <xdr:cNvSpPr/>
      </xdr:nvSpPr>
      <xdr:spPr>
        <a:xfrm>
          <a:off x="27000" y="0"/>
          <a:ext cx="1603728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</xdr:colOff>
      <xdr:row>47</xdr:row>
      <xdr:rowOff>123825</xdr:rowOff>
    </xdr:to>
    <xdr:sp macro="" textlink="">
      <xdr:nvSpPr>
        <xdr:cNvPr id="9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opLeftCell="C1" zoomScale="90" zoomScaleNormal="90" workbookViewId="0">
      <selection activeCell="V3" sqref="V3"/>
    </sheetView>
  </sheetViews>
  <sheetFormatPr defaultRowHeight="15.75" x14ac:dyDescent="0.25"/>
  <cols>
    <col min="1" max="1025" width="8.875"/>
  </cols>
  <sheetData>
    <row r="1" spans="1:27" ht="18.75" x14ac:dyDescent="0.3">
      <c r="A1" s="5" t="s">
        <v>0</v>
      </c>
      <c r="B1" s="4">
        <v>2000</v>
      </c>
      <c r="C1" s="4"/>
      <c r="D1" s="3">
        <v>2001</v>
      </c>
      <c r="E1" s="3"/>
      <c r="F1" s="3">
        <v>2002</v>
      </c>
      <c r="G1" s="3"/>
      <c r="H1" s="3">
        <v>2003</v>
      </c>
      <c r="I1" s="3"/>
      <c r="J1" s="3">
        <v>2004</v>
      </c>
      <c r="K1" s="3"/>
      <c r="L1" s="3">
        <v>2005</v>
      </c>
      <c r="M1" s="3"/>
      <c r="N1" s="3">
        <v>2006</v>
      </c>
      <c r="O1" s="3"/>
      <c r="P1" s="3">
        <v>2007</v>
      </c>
      <c r="Q1" s="3"/>
      <c r="R1" s="3">
        <v>2008</v>
      </c>
      <c r="S1" s="3"/>
      <c r="T1" s="3">
        <v>2009</v>
      </c>
      <c r="U1" s="3"/>
      <c r="V1" s="3">
        <v>2010</v>
      </c>
      <c r="W1" s="3"/>
      <c r="X1" s="3">
        <v>2011</v>
      </c>
      <c r="Y1" s="3"/>
      <c r="Z1" s="2">
        <v>2012</v>
      </c>
      <c r="AA1" s="2"/>
    </row>
    <row r="2" spans="1:27" ht="18" customHeight="1" x14ac:dyDescent="0.3">
      <c r="A2" s="6" t="s">
        <v>1</v>
      </c>
      <c r="B2" s="7" t="s">
        <v>2</v>
      </c>
      <c r="C2" s="8" t="s">
        <v>3</v>
      </c>
      <c r="D2" s="7" t="s">
        <v>2</v>
      </c>
      <c r="E2" s="8" t="s">
        <v>3</v>
      </c>
      <c r="F2" s="7" t="s">
        <v>2</v>
      </c>
      <c r="G2" s="8" t="s">
        <v>3</v>
      </c>
      <c r="H2" s="7" t="s">
        <v>2</v>
      </c>
      <c r="I2" s="8" t="s">
        <v>3</v>
      </c>
      <c r="J2" s="7" t="s">
        <v>2</v>
      </c>
      <c r="K2" s="8" t="s">
        <v>3</v>
      </c>
      <c r="L2" s="7" t="s">
        <v>2</v>
      </c>
      <c r="M2" s="8" t="s">
        <v>3</v>
      </c>
      <c r="N2" s="7" t="s">
        <v>2</v>
      </c>
      <c r="O2" s="8" t="s">
        <v>3</v>
      </c>
      <c r="P2" s="9" t="s">
        <v>2</v>
      </c>
      <c r="Q2" s="8" t="s">
        <v>3</v>
      </c>
      <c r="R2" s="7" t="s">
        <v>2</v>
      </c>
      <c r="S2" s="8" t="s">
        <v>3</v>
      </c>
      <c r="T2" s="7" t="s">
        <v>2</v>
      </c>
      <c r="U2" s="8" t="s">
        <v>3</v>
      </c>
      <c r="V2" s="7" t="s">
        <v>2</v>
      </c>
      <c r="W2" s="9" t="s">
        <v>3</v>
      </c>
      <c r="X2" s="7" t="s">
        <v>2</v>
      </c>
      <c r="Y2" s="8" t="s">
        <v>3</v>
      </c>
      <c r="Z2" s="9" t="s">
        <v>2</v>
      </c>
      <c r="AA2" s="10" t="s">
        <v>3</v>
      </c>
    </row>
    <row r="3" spans="1:27" ht="15" customHeight="1" x14ac:dyDescent="0.25">
      <c r="A3" s="11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4"/>
      <c r="P3" s="12"/>
      <c r="Q3" s="14"/>
      <c r="R3" s="15">
        <v>15721</v>
      </c>
      <c r="S3" s="16">
        <v>40.6</v>
      </c>
      <c r="T3" s="15">
        <v>32670</v>
      </c>
      <c r="U3" s="16">
        <v>86.7</v>
      </c>
      <c r="V3" s="15">
        <v>61720</v>
      </c>
      <c r="W3" s="16">
        <v>167.4</v>
      </c>
      <c r="X3" s="15">
        <v>110577</v>
      </c>
      <c r="Y3" s="16">
        <v>303.39999999999998</v>
      </c>
      <c r="Z3" s="17">
        <v>154637</v>
      </c>
      <c r="AA3" s="18">
        <v>427.8</v>
      </c>
    </row>
    <row r="4" spans="1:27" ht="15" customHeight="1" x14ac:dyDescent="0.25">
      <c r="A4" s="11" t="s">
        <v>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4"/>
      <c r="P4" s="12"/>
      <c r="Q4" s="14"/>
      <c r="R4" s="15">
        <v>13865</v>
      </c>
      <c r="S4" s="16">
        <v>112.7</v>
      </c>
      <c r="T4" s="15">
        <v>33350</v>
      </c>
      <c r="U4" s="16">
        <v>262.89999999999998</v>
      </c>
      <c r="V4" s="15">
        <v>82003</v>
      </c>
      <c r="W4" s="16">
        <v>631.1</v>
      </c>
      <c r="X4" s="15">
        <v>179170</v>
      </c>
      <c r="Y4" s="16">
        <v>1431.6</v>
      </c>
      <c r="Z4" s="17">
        <v>267710</v>
      </c>
      <c r="AA4" s="18">
        <v>2106.8000000000002</v>
      </c>
    </row>
    <row r="5" spans="1:27" ht="15" customHeight="1" x14ac:dyDescent="0.25">
      <c r="A5" s="11" t="s">
        <v>6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3"/>
      <c r="O5" s="14"/>
      <c r="P5" s="12"/>
      <c r="Q5" s="14"/>
      <c r="R5" s="15">
        <v>2432</v>
      </c>
      <c r="S5" s="16">
        <v>278.2</v>
      </c>
      <c r="T5" s="15">
        <v>4580</v>
      </c>
      <c r="U5" s="16">
        <v>279.89999999999998</v>
      </c>
      <c r="V5" s="15">
        <v>10115</v>
      </c>
      <c r="W5" s="16">
        <v>706.1</v>
      </c>
      <c r="X5" s="15">
        <v>31379</v>
      </c>
      <c r="Y5" s="16">
        <v>2445.6999999999998</v>
      </c>
      <c r="Z5" s="17">
        <v>44341</v>
      </c>
      <c r="AA5" s="18">
        <v>3477.7</v>
      </c>
    </row>
    <row r="6" spans="1:27" ht="15" customHeight="1" x14ac:dyDescent="0.25">
      <c r="A6" s="11" t="s">
        <v>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3"/>
      <c r="O6" s="14"/>
      <c r="P6" s="12"/>
      <c r="Q6" s="14"/>
      <c r="R6" s="15"/>
      <c r="S6" s="16"/>
      <c r="T6" s="15">
        <v>643</v>
      </c>
      <c r="U6" s="16">
        <v>399.5</v>
      </c>
      <c r="V6" s="15">
        <v>1915</v>
      </c>
      <c r="W6" s="16">
        <v>1235.4000000000001</v>
      </c>
      <c r="X6" s="15">
        <v>8100</v>
      </c>
      <c r="Y6" s="16">
        <v>5404.6</v>
      </c>
      <c r="Z6" s="17">
        <v>10595</v>
      </c>
      <c r="AA6" s="18">
        <v>6944.8</v>
      </c>
    </row>
    <row r="7" spans="1:27" ht="15" customHeight="1" x14ac:dyDescent="0.25">
      <c r="A7" s="11" t="s">
        <v>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3"/>
      <c r="O7" s="14"/>
      <c r="P7" s="12"/>
      <c r="Q7" s="14"/>
      <c r="R7" s="15"/>
      <c r="S7" s="16"/>
      <c r="T7" s="15">
        <v>45</v>
      </c>
      <c r="U7" s="16">
        <v>115</v>
      </c>
      <c r="V7" s="15">
        <v>196</v>
      </c>
      <c r="W7" s="16">
        <v>375.6</v>
      </c>
      <c r="X7" s="15">
        <v>827</v>
      </c>
      <c r="Y7" s="16">
        <v>1876.1</v>
      </c>
      <c r="Z7" s="17">
        <v>890</v>
      </c>
      <c r="AA7" s="18">
        <v>2035.3</v>
      </c>
    </row>
    <row r="8" spans="1:27" ht="15.95" customHeight="1" x14ac:dyDescent="0.25">
      <c r="A8" s="11" t="s">
        <v>9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3"/>
      <c r="O8" s="14"/>
      <c r="P8" s="12"/>
      <c r="Q8" s="14"/>
      <c r="R8" s="15"/>
      <c r="S8" s="16"/>
      <c r="T8" s="15"/>
      <c r="U8" s="16"/>
      <c r="V8" s="15">
        <v>28</v>
      </c>
      <c r="W8" s="16">
        <v>354.2</v>
      </c>
      <c r="X8" s="15">
        <v>143</v>
      </c>
      <c r="Y8" s="16">
        <v>1312</v>
      </c>
      <c r="Z8" s="17">
        <v>158</v>
      </c>
      <c r="AA8" s="18">
        <v>1427.4</v>
      </c>
    </row>
    <row r="9" spans="1:27" ht="18.75" x14ac:dyDescent="0.3">
      <c r="A9" s="5" t="s">
        <v>10</v>
      </c>
      <c r="B9" s="20"/>
      <c r="C9" s="20">
        <v>19</v>
      </c>
      <c r="D9" s="20"/>
      <c r="E9" s="20">
        <v>20</v>
      </c>
      <c r="F9" s="20"/>
      <c r="G9" s="20">
        <v>22</v>
      </c>
      <c r="H9" s="20"/>
      <c r="I9" s="20">
        <v>26</v>
      </c>
      <c r="J9" s="20"/>
      <c r="K9" s="20">
        <v>31</v>
      </c>
      <c r="L9" s="20"/>
      <c r="M9" s="20">
        <v>38</v>
      </c>
      <c r="N9" s="20"/>
      <c r="O9" s="20">
        <v>50</v>
      </c>
      <c r="P9" s="20">
        <v>7647</v>
      </c>
      <c r="Q9" s="20">
        <v>120</v>
      </c>
      <c r="R9" s="20">
        <f t="shared" ref="R9:AA9" si="0">SUM(R3:R8)</f>
        <v>32018</v>
      </c>
      <c r="S9" s="20">
        <f t="shared" si="0"/>
        <v>431.5</v>
      </c>
      <c r="T9" s="20">
        <f t="shared" si="0"/>
        <v>71288</v>
      </c>
      <c r="U9" s="21">
        <f t="shared" si="0"/>
        <v>1144</v>
      </c>
      <c r="V9" s="20">
        <f t="shared" si="0"/>
        <v>155977</v>
      </c>
      <c r="W9" s="21">
        <f t="shared" si="0"/>
        <v>3469.7999999999997</v>
      </c>
      <c r="X9" s="20">
        <f t="shared" si="0"/>
        <v>330196</v>
      </c>
      <c r="Y9" s="20">
        <f t="shared" si="0"/>
        <v>12773.4</v>
      </c>
      <c r="Z9" s="20">
        <f t="shared" si="0"/>
        <v>478331</v>
      </c>
      <c r="AA9" s="22">
        <f t="shared" si="0"/>
        <v>16419.8</v>
      </c>
    </row>
  </sheetData>
  <mergeCells count="13">
    <mergeCell ref="V1:W1"/>
    <mergeCell ref="X1:Y1"/>
    <mergeCell ref="Z1:AA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="90" zoomScaleNormal="90" workbookViewId="0">
      <selection activeCell="P17" sqref="P17"/>
    </sheetView>
  </sheetViews>
  <sheetFormatPr defaultRowHeight="15.75" x14ac:dyDescent="0.25"/>
  <cols>
    <col min="1" max="1025" width="8.875"/>
  </cols>
  <sheetData>
    <row r="1" spans="1:17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7" x14ac:dyDescent="0.25">
      <c r="A2" s="56" t="s">
        <v>40</v>
      </c>
      <c r="I2" s="12"/>
      <c r="J2" s="46">
        <v>2496</v>
      </c>
      <c r="K2" s="46">
        <v>5290</v>
      </c>
      <c r="L2" s="46">
        <v>9679</v>
      </c>
      <c r="M2" s="46">
        <v>22926</v>
      </c>
      <c r="N2" s="17">
        <v>33562</v>
      </c>
    </row>
    <row r="6" spans="1:17" x14ac:dyDescent="0.25">
      <c r="A6" s="57" t="s">
        <v>0</v>
      </c>
      <c r="B6" s="57" t="s">
        <v>3</v>
      </c>
    </row>
    <row r="7" spans="1:17" x14ac:dyDescent="0.25">
      <c r="A7">
        <v>2000</v>
      </c>
    </row>
    <row r="8" spans="1:17" x14ac:dyDescent="0.25">
      <c r="A8">
        <v>2001</v>
      </c>
    </row>
    <row r="9" spans="1:17" x14ac:dyDescent="0.25">
      <c r="A9">
        <v>2002</v>
      </c>
    </row>
    <row r="10" spans="1:17" x14ac:dyDescent="0.25">
      <c r="A10">
        <v>2003</v>
      </c>
    </row>
    <row r="11" spans="1:17" x14ac:dyDescent="0.25">
      <c r="A11">
        <v>2004</v>
      </c>
    </row>
    <row r="12" spans="1:17" x14ac:dyDescent="0.25">
      <c r="A12">
        <v>2005</v>
      </c>
    </row>
    <row r="13" spans="1:17" x14ac:dyDescent="0.25">
      <c r="A13">
        <v>2006</v>
      </c>
    </row>
    <row r="14" spans="1:17" x14ac:dyDescent="0.25">
      <c r="A14">
        <v>2007</v>
      </c>
    </row>
    <row r="15" spans="1:17" x14ac:dyDescent="0.25">
      <c r="A15" s="12">
        <v>2008</v>
      </c>
      <c r="B15" s="46">
        <f>J2</f>
        <v>2496</v>
      </c>
    </row>
    <row r="16" spans="1:17" x14ac:dyDescent="0.25">
      <c r="A16" s="12">
        <v>2009</v>
      </c>
      <c r="B16" s="46">
        <f>K2</f>
        <v>5290</v>
      </c>
      <c r="P16" s="57" t="s">
        <v>24</v>
      </c>
      <c r="Q16" s="57" t="s">
        <v>25</v>
      </c>
    </row>
    <row r="17" spans="1:17" x14ac:dyDescent="0.25">
      <c r="A17" s="12">
        <v>2010</v>
      </c>
      <c r="B17" s="46">
        <f>L2</f>
        <v>9679</v>
      </c>
      <c r="P17" s="58" t="s">
        <v>26</v>
      </c>
      <c r="Q17" t="s">
        <v>27</v>
      </c>
    </row>
    <row r="18" spans="1:17" x14ac:dyDescent="0.25">
      <c r="A18" s="12">
        <v>2011</v>
      </c>
      <c r="B18" s="46">
        <f>M2</f>
        <v>22926</v>
      </c>
      <c r="P18" s="58" t="s">
        <v>28</v>
      </c>
      <c r="Q18" t="s">
        <v>29</v>
      </c>
    </row>
    <row r="19" spans="1:17" x14ac:dyDescent="0.25">
      <c r="A19">
        <v>2012</v>
      </c>
      <c r="B19" s="17">
        <f>N2</f>
        <v>33562</v>
      </c>
      <c r="P19" s="58">
        <v>2011</v>
      </c>
      <c r="Q19" t="s">
        <v>30</v>
      </c>
    </row>
    <row r="20" spans="1:17" x14ac:dyDescent="0.25">
      <c r="P20" s="58" t="s">
        <v>31</v>
      </c>
      <c r="Q20" t="s">
        <v>32</v>
      </c>
    </row>
    <row r="21" spans="1:17" x14ac:dyDescent="0.25">
      <c r="P21" s="58">
        <v>2013</v>
      </c>
      <c r="Q21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="90" zoomScaleNormal="90" workbookViewId="0">
      <selection activeCell="P29" sqref="P29"/>
    </sheetView>
  </sheetViews>
  <sheetFormatPr defaultRowHeight="15.75" x14ac:dyDescent="0.25"/>
  <cols>
    <col min="1" max="1025" width="8.875"/>
  </cols>
  <sheetData>
    <row r="1" spans="1:17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7" x14ac:dyDescent="0.25">
      <c r="A2" s="56" t="s">
        <v>41</v>
      </c>
      <c r="I2" s="12"/>
      <c r="J2" s="46">
        <v>627</v>
      </c>
      <c r="K2" s="46">
        <v>1710</v>
      </c>
      <c r="L2" s="46">
        <v>4006</v>
      </c>
      <c r="M2" s="46">
        <v>10071</v>
      </c>
      <c r="N2" s="17">
        <v>16571</v>
      </c>
    </row>
    <row r="6" spans="1:17" x14ac:dyDescent="0.25">
      <c r="A6" s="57" t="s">
        <v>0</v>
      </c>
      <c r="B6" s="57" t="s">
        <v>38</v>
      </c>
    </row>
    <row r="7" spans="1:17" x14ac:dyDescent="0.25">
      <c r="A7">
        <v>2000</v>
      </c>
    </row>
    <row r="8" spans="1:17" x14ac:dyDescent="0.25">
      <c r="A8">
        <v>2001</v>
      </c>
    </row>
    <row r="9" spans="1:17" x14ac:dyDescent="0.25">
      <c r="A9">
        <v>2002</v>
      </c>
    </row>
    <row r="10" spans="1:17" x14ac:dyDescent="0.25">
      <c r="A10">
        <v>2003</v>
      </c>
    </row>
    <row r="11" spans="1:17" x14ac:dyDescent="0.25">
      <c r="A11">
        <v>2004</v>
      </c>
    </row>
    <row r="12" spans="1:17" x14ac:dyDescent="0.25">
      <c r="A12">
        <v>2005</v>
      </c>
    </row>
    <row r="13" spans="1:17" x14ac:dyDescent="0.25">
      <c r="A13">
        <v>2006</v>
      </c>
    </row>
    <row r="14" spans="1:17" x14ac:dyDescent="0.25">
      <c r="A14">
        <v>2007</v>
      </c>
    </row>
    <row r="15" spans="1:17" x14ac:dyDescent="0.25">
      <c r="A15" s="12">
        <v>2008</v>
      </c>
      <c r="B15" s="46">
        <f>J2</f>
        <v>627</v>
      </c>
    </row>
    <row r="16" spans="1:17" x14ac:dyDescent="0.25">
      <c r="A16" s="12">
        <v>2009</v>
      </c>
      <c r="B16" s="46">
        <f>K2</f>
        <v>1710</v>
      </c>
      <c r="P16" s="57" t="s">
        <v>24</v>
      </c>
      <c r="Q16" s="57" t="s">
        <v>25</v>
      </c>
    </row>
    <row r="17" spans="1:17" x14ac:dyDescent="0.25">
      <c r="A17" s="12">
        <v>2010</v>
      </c>
      <c r="B17" s="46">
        <f>L2</f>
        <v>4006</v>
      </c>
      <c r="P17" s="58" t="s">
        <v>26</v>
      </c>
      <c r="Q17" t="s">
        <v>27</v>
      </c>
    </row>
    <row r="18" spans="1:17" x14ac:dyDescent="0.25">
      <c r="A18" s="12">
        <v>2011</v>
      </c>
      <c r="B18" s="46">
        <f>M2</f>
        <v>10071</v>
      </c>
      <c r="P18" s="58" t="s">
        <v>28</v>
      </c>
      <c r="Q18" t="s">
        <v>29</v>
      </c>
    </row>
    <row r="19" spans="1:17" x14ac:dyDescent="0.25">
      <c r="A19">
        <v>2012</v>
      </c>
      <c r="B19" s="17">
        <f>N2</f>
        <v>16571</v>
      </c>
      <c r="P19" s="58">
        <v>2011</v>
      </c>
      <c r="Q19" t="s">
        <v>30</v>
      </c>
    </row>
    <row r="20" spans="1:17" x14ac:dyDescent="0.25">
      <c r="P20" s="58" t="s">
        <v>31</v>
      </c>
      <c r="Q20" t="s">
        <v>32</v>
      </c>
    </row>
    <row r="21" spans="1:17" x14ac:dyDescent="0.25">
      <c r="P21" s="58">
        <v>2013</v>
      </c>
      <c r="Q21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="90" zoomScaleNormal="90" workbookViewId="0">
      <selection activeCell="T8" sqref="T8"/>
    </sheetView>
  </sheetViews>
  <sheetFormatPr defaultRowHeight="15.75" x14ac:dyDescent="0.25"/>
  <cols>
    <col min="1" max="1025" width="8.875"/>
  </cols>
  <sheetData>
    <row r="1" spans="1:17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7" x14ac:dyDescent="0.25">
      <c r="A2" s="56" t="s">
        <v>42</v>
      </c>
      <c r="I2" s="12"/>
      <c r="J2" s="46">
        <v>5148</v>
      </c>
      <c r="K2" s="46">
        <v>10814</v>
      </c>
      <c r="L2" s="46">
        <v>23274</v>
      </c>
      <c r="M2" s="46">
        <v>48692</v>
      </c>
      <c r="N2" s="17">
        <v>68434</v>
      </c>
    </row>
    <row r="6" spans="1:17" x14ac:dyDescent="0.25">
      <c r="A6" s="57" t="s">
        <v>0</v>
      </c>
      <c r="B6" s="57" t="s">
        <v>38</v>
      </c>
    </row>
    <row r="7" spans="1:17" x14ac:dyDescent="0.25">
      <c r="A7">
        <v>2000</v>
      </c>
    </row>
    <row r="8" spans="1:17" x14ac:dyDescent="0.25">
      <c r="A8">
        <v>2001</v>
      </c>
    </row>
    <row r="9" spans="1:17" x14ac:dyDescent="0.25">
      <c r="A9">
        <v>2002</v>
      </c>
    </row>
    <row r="10" spans="1:17" x14ac:dyDescent="0.25">
      <c r="A10">
        <v>2003</v>
      </c>
    </row>
    <row r="11" spans="1:17" x14ac:dyDescent="0.25">
      <c r="A11">
        <v>2004</v>
      </c>
    </row>
    <row r="12" spans="1:17" x14ac:dyDescent="0.25">
      <c r="A12">
        <v>2005</v>
      </c>
    </row>
    <row r="13" spans="1:17" x14ac:dyDescent="0.25">
      <c r="A13">
        <v>2006</v>
      </c>
    </row>
    <row r="14" spans="1:17" x14ac:dyDescent="0.25">
      <c r="A14">
        <v>2007</v>
      </c>
    </row>
    <row r="15" spans="1:17" x14ac:dyDescent="0.25">
      <c r="A15" s="12">
        <v>2008</v>
      </c>
      <c r="B15" s="46">
        <f>J2</f>
        <v>5148</v>
      </c>
    </row>
    <row r="16" spans="1:17" x14ac:dyDescent="0.25">
      <c r="A16" s="12">
        <v>2009</v>
      </c>
      <c r="B16" s="46">
        <f>K2</f>
        <v>10814</v>
      </c>
      <c r="P16" s="57" t="s">
        <v>24</v>
      </c>
      <c r="Q16" s="57" t="s">
        <v>25</v>
      </c>
    </row>
    <row r="17" spans="1:17" x14ac:dyDescent="0.25">
      <c r="A17" s="12">
        <v>2010</v>
      </c>
      <c r="B17" s="46">
        <f>L2</f>
        <v>23274</v>
      </c>
      <c r="P17" s="58" t="s">
        <v>26</v>
      </c>
      <c r="Q17" t="s">
        <v>27</v>
      </c>
    </row>
    <row r="18" spans="1:17" x14ac:dyDescent="0.25">
      <c r="A18" s="12">
        <v>2011</v>
      </c>
      <c r="B18" s="46">
        <f>M2</f>
        <v>48692</v>
      </c>
      <c r="P18" s="58" t="s">
        <v>28</v>
      </c>
      <c r="Q18" t="s">
        <v>29</v>
      </c>
    </row>
    <row r="19" spans="1:17" x14ac:dyDescent="0.25">
      <c r="A19">
        <v>2012</v>
      </c>
      <c r="B19" s="17">
        <f>N2</f>
        <v>68434</v>
      </c>
      <c r="P19" s="58">
        <v>2011</v>
      </c>
      <c r="Q19" t="s">
        <v>30</v>
      </c>
    </row>
    <row r="20" spans="1:17" x14ac:dyDescent="0.25">
      <c r="P20" s="58" t="s">
        <v>31</v>
      </c>
      <c r="Q20" t="s">
        <v>32</v>
      </c>
    </row>
    <row r="21" spans="1:17" x14ac:dyDescent="0.25">
      <c r="P21" s="58">
        <v>2013</v>
      </c>
      <c r="Q21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tabSelected="1" zoomScale="90" zoomScaleNormal="90" workbookViewId="0">
      <selection activeCell="K1" sqref="F1:K8"/>
    </sheetView>
  </sheetViews>
  <sheetFormatPr defaultRowHeight="15.75" x14ac:dyDescent="0.25"/>
  <cols>
    <col min="1" max="1" width="21.125"/>
    <col min="2" max="2" width="14.875"/>
    <col min="3" max="3" width="11.875"/>
    <col min="4" max="4" width="7.375"/>
    <col min="5" max="6" width="8.875"/>
    <col min="7" max="7" width="11" bestFit="1" customWidth="1"/>
    <col min="8" max="8" width="18.5" customWidth="1"/>
    <col min="9" max="9" width="8.875"/>
    <col min="10" max="11" width="7.125" customWidth="1"/>
    <col min="12" max="12" width="10.75" customWidth="1"/>
    <col min="13" max="1023" width="8.875"/>
  </cols>
  <sheetData>
    <row r="1" spans="1:16" s="67" customFormat="1" ht="30" customHeight="1" thickBot="1" x14ac:dyDescent="0.3">
      <c r="A1" s="66" t="s">
        <v>24</v>
      </c>
      <c r="B1" s="66" t="s">
        <v>25</v>
      </c>
      <c r="C1" s="66" t="s">
        <v>43</v>
      </c>
      <c r="D1" s="66" t="s">
        <v>44</v>
      </c>
      <c r="F1" s="69" t="s">
        <v>99</v>
      </c>
      <c r="G1" s="69" t="s">
        <v>98</v>
      </c>
      <c r="H1" s="69" t="s">
        <v>104</v>
      </c>
      <c r="I1" s="69" t="s">
        <v>107</v>
      </c>
      <c r="J1" s="69" t="s">
        <v>106</v>
      </c>
      <c r="K1" s="69" t="s">
        <v>105</v>
      </c>
      <c r="L1" s="67" t="s">
        <v>94</v>
      </c>
      <c r="M1" s="67" t="s">
        <v>95</v>
      </c>
      <c r="N1" s="67" t="s">
        <v>96</v>
      </c>
    </row>
    <row r="2" spans="1:16" ht="16.5" thickTop="1" x14ac:dyDescent="0.25">
      <c r="A2" s="58" t="s">
        <v>26</v>
      </c>
      <c r="B2" t="s">
        <v>27</v>
      </c>
      <c r="C2" t="s">
        <v>45</v>
      </c>
      <c r="D2" t="s">
        <v>46</v>
      </c>
      <c r="F2" s="70" t="s">
        <v>97</v>
      </c>
      <c r="G2" s="70" t="s">
        <v>103</v>
      </c>
      <c r="H2" s="70">
        <v>0.44500000000000001</v>
      </c>
      <c r="I2" s="70">
        <v>240</v>
      </c>
      <c r="J2" s="70">
        <v>0</v>
      </c>
      <c r="K2" s="70">
        <v>25</v>
      </c>
      <c r="L2">
        <v>0.25</v>
      </c>
      <c r="M2">
        <v>0</v>
      </c>
      <c r="N2">
        <v>1</v>
      </c>
    </row>
    <row r="3" spans="1:16" x14ac:dyDescent="0.25">
      <c r="A3" s="58" t="s">
        <v>28</v>
      </c>
      <c r="B3" t="s">
        <v>29</v>
      </c>
      <c r="D3" t="s">
        <v>46</v>
      </c>
      <c r="F3" s="68" t="s">
        <v>28</v>
      </c>
      <c r="G3" s="68" t="s">
        <v>102</v>
      </c>
      <c r="H3" s="68">
        <v>0.42</v>
      </c>
      <c r="I3" s="68">
        <v>240</v>
      </c>
      <c r="J3" s="68">
        <v>25</v>
      </c>
      <c r="K3" s="68">
        <v>73</v>
      </c>
      <c r="L3">
        <v>0.25</v>
      </c>
      <c r="M3">
        <v>0</v>
      </c>
      <c r="N3">
        <v>1</v>
      </c>
      <c r="P3">
        <f>K3-J3</f>
        <v>48</v>
      </c>
    </row>
    <row r="4" spans="1:16" x14ac:dyDescent="0.25">
      <c r="B4" s="58" t="s">
        <v>47</v>
      </c>
      <c r="C4" t="s">
        <v>48</v>
      </c>
      <c r="F4" s="68">
        <v>2011</v>
      </c>
      <c r="G4" s="68" t="s">
        <v>101</v>
      </c>
      <c r="H4" s="68">
        <v>0.32400000000000001</v>
      </c>
      <c r="I4" s="68">
        <v>240</v>
      </c>
      <c r="J4" s="68">
        <v>73</v>
      </c>
      <c r="K4" s="68">
        <v>77</v>
      </c>
      <c r="L4">
        <v>0.25</v>
      </c>
      <c r="M4">
        <v>0</v>
      </c>
      <c r="N4">
        <v>1</v>
      </c>
    </row>
    <row r="5" spans="1:16" x14ac:dyDescent="0.25">
      <c r="B5" s="58" t="s">
        <v>49</v>
      </c>
      <c r="C5" t="s">
        <v>50</v>
      </c>
      <c r="F5" s="68">
        <v>2011</v>
      </c>
      <c r="G5" s="68" t="s">
        <v>101</v>
      </c>
      <c r="H5" s="68">
        <v>0.3075</v>
      </c>
      <c r="I5" s="68">
        <v>240</v>
      </c>
      <c r="J5" s="68">
        <v>77</v>
      </c>
      <c r="K5" s="68">
        <v>81</v>
      </c>
      <c r="L5">
        <v>0.25</v>
      </c>
      <c r="M5">
        <v>0</v>
      </c>
      <c r="N5">
        <v>1</v>
      </c>
    </row>
    <row r="6" spans="1:16" x14ac:dyDescent="0.25">
      <c r="B6" s="58" t="s">
        <v>51</v>
      </c>
      <c r="C6" t="s">
        <v>52</v>
      </c>
      <c r="F6" s="68">
        <v>2011</v>
      </c>
      <c r="G6" s="68" t="s">
        <v>101</v>
      </c>
      <c r="H6" s="68">
        <v>0.2838</v>
      </c>
      <c r="I6" s="68">
        <v>240</v>
      </c>
      <c r="J6" s="68">
        <v>81</v>
      </c>
      <c r="K6" s="68">
        <v>85</v>
      </c>
      <c r="L6">
        <v>0.25</v>
      </c>
      <c r="M6">
        <v>0</v>
      </c>
      <c r="N6">
        <v>1</v>
      </c>
    </row>
    <row r="7" spans="1:16" x14ac:dyDescent="0.25">
      <c r="A7" s="58">
        <v>2011</v>
      </c>
      <c r="B7" t="s">
        <v>30</v>
      </c>
      <c r="F7" s="68">
        <v>2012</v>
      </c>
      <c r="G7" s="68" t="s">
        <v>100</v>
      </c>
      <c r="H7" s="68">
        <v>0.19</v>
      </c>
      <c r="I7" s="68">
        <v>240</v>
      </c>
      <c r="J7" s="68">
        <v>85</v>
      </c>
      <c r="K7" s="68">
        <v>91</v>
      </c>
      <c r="L7">
        <v>0.25</v>
      </c>
      <c r="M7">
        <v>0</v>
      </c>
      <c r="N7">
        <v>1</v>
      </c>
    </row>
    <row r="8" spans="1:16" x14ac:dyDescent="0.25">
      <c r="A8" s="58" t="s">
        <v>53</v>
      </c>
      <c r="F8" s="68">
        <v>2012</v>
      </c>
      <c r="G8" s="68" t="s">
        <v>100</v>
      </c>
      <c r="H8" s="68">
        <v>0.17299999999999999</v>
      </c>
      <c r="I8" s="68">
        <v>240</v>
      </c>
      <c r="J8" s="68">
        <v>91</v>
      </c>
      <c r="K8" s="68">
        <v>97</v>
      </c>
      <c r="L8">
        <v>0.25</v>
      </c>
      <c r="M8">
        <v>0</v>
      </c>
      <c r="N8">
        <v>1</v>
      </c>
    </row>
    <row r="9" spans="1:16" x14ac:dyDescent="0.25">
      <c r="A9" s="58" t="s">
        <v>54</v>
      </c>
    </row>
    <row r="10" spans="1:16" x14ac:dyDescent="0.25">
      <c r="A10" s="58" t="s">
        <v>55</v>
      </c>
    </row>
    <row r="11" spans="1:16" x14ac:dyDescent="0.25">
      <c r="A11" s="58"/>
    </row>
    <row r="12" spans="1:16" x14ac:dyDescent="0.25">
      <c r="A12" s="58"/>
    </row>
    <row r="13" spans="1:16" x14ac:dyDescent="0.25">
      <c r="A13" s="58"/>
    </row>
    <row r="14" spans="1:16" x14ac:dyDescent="0.25">
      <c r="A14" s="58"/>
    </row>
    <row r="15" spans="1:16" x14ac:dyDescent="0.25">
      <c r="A15" s="58" t="s">
        <v>31</v>
      </c>
      <c r="B15" t="s">
        <v>32</v>
      </c>
    </row>
    <row r="16" spans="1:16" x14ac:dyDescent="0.25">
      <c r="A16" s="58">
        <v>2013</v>
      </c>
      <c r="B16" t="s">
        <v>33</v>
      </c>
    </row>
  </sheetData>
  <pageMargins left="0.75" right="0.75" top="1" bottom="1" header="0.51180555555555496" footer="0.51180555555555496"/>
  <pageSetup paperSize="9" firstPageNumber="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7"/>
  <sheetViews>
    <sheetView topLeftCell="A15" zoomScale="90" zoomScaleNormal="90" workbookViewId="0">
      <selection activeCell="D38" sqref="D38"/>
    </sheetView>
  </sheetViews>
  <sheetFormatPr defaultRowHeight="15.75" x14ac:dyDescent="0.25"/>
  <cols>
    <col min="1" max="1" width="25.375"/>
    <col min="2" max="2" width="21.375"/>
    <col min="3" max="3" width="27.375"/>
    <col min="4" max="4" width="24.5"/>
    <col min="5" max="5" width="8.875"/>
    <col min="6" max="6" width="83.5"/>
    <col min="7" max="1025" width="8.875"/>
  </cols>
  <sheetData>
    <row r="1" spans="1:6" ht="56.25" x14ac:dyDescent="0.25">
      <c r="A1" s="60" t="s">
        <v>56</v>
      </c>
      <c r="B1" s="60" t="s">
        <v>57</v>
      </c>
      <c r="C1" s="60" t="s">
        <v>58</v>
      </c>
      <c r="D1" s="61" t="s">
        <v>59</v>
      </c>
      <c r="F1" s="62"/>
    </row>
    <row r="2" spans="1:6" x14ac:dyDescent="0.25">
      <c r="A2" t="s">
        <v>60</v>
      </c>
      <c r="B2" t="s">
        <v>61</v>
      </c>
      <c r="C2" s="63" t="s">
        <v>62</v>
      </c>
      <c r="D2">
        <v>0.40200000000000002</v>
      </c>
      <c r="F2" s="62"/>
    </row>
    <row r="3" spans="1:6" x14ac:dyDescent="0.25">
      <c r="A3" t="s">
        <v>60</v>
      </c>
      <c r="B3" t="s">
        <v>63</v>
      </c>
      <c r="C3" s="63" t="s">
        <v>62</v>
      </c>
      <c r="D3">
        <v>0.377</v>
      </c>
    </row>
    <row r="4" spans="1:6" x14ac:dyDescent="0.25">
      <c r="A4" t="s">
        <v>60</v>
      </c>
      <c r="B4" t="s">
        <v>64</v>
      </c>
      <c r="C4" s="63" t="s">
        <v>62</v>
      </c>
      <c r="D4">
        <v>0.35799999999999998</v>
      </c>
    </row>
    <row r="5" spans="1:6" x14ac:dyDescent="0.25">
      <c r="A5" t="s">
        <v>60</v>
      </c>
      <c r="B5" t="s">
        <v>65</v>
      </c>
      <c r="C5" s="63" t="s">
        <v>62</v>
      </c>
      <c r="D5">
        <v>0.35499999999999998</v>
      </c>
    </row>
    <row r="6" spans="1:6" x14ac:dyDescent="0.25">
      <c r="A6" t="s">
        <v>60</v>
      </c>
      <c r="B6" t="s">
        <v>66</v>
      </c>
      <c r="C6" s="63" t="s">
        <v>62</v>
      </c>
      <c r="D6">
        <v>0.35099999999999998</v>
      </c>
    </row>
    <row r="7" spans="1:6" x14ac:dyDescent="0.25">
      <c r="A7" t="s">
        <v>60</v>
      </c>
      <c r="B7" t="s">
        <v>67</v>
      </c>
      <c r="C7" s="63" t="s">
        <v>62</v>
      </c>
      <c r="D7">
        <v>0.33300000000000002</v>
      </c>
    </row>
    <row r="8" spans="1:6" x14ac:dyDescent="0.25">
      <c r="A8" t="s">
        <v>68</v>
      </c>
      <c r="B8" t="s">
        <v>61</v>
      </c>
      <c r="C8" s="63" t="s">
        <v>62</v>
      </c>
      <c r="D8">
        <v>0.36099999999999999</v>
      </c>
    </row>
    <row r="9" spans="1:6" x14ac:dyDescent="0.25">
      <c r="A9" t="s">
        <v>68</v>
      </c>
      <c r="B9" t="s">
        <v>63</v>
      </c>
      <c r="C9" s="63" t="s">
        <v>62</v>
      </c>
      <c r="D9">
        <v>0.33900000000000002</v>
      </c>
    </row>
    <row r="10" spans="1:6" x14ac:dyDescent="0.25">
      <c r="A10" t="s">
        <v>68</v>
      </c>
      <c r="B10" t="s">
        <v>64</v>
      </c>
      <c r="C10" s="63" t="s">
        <v>62</v>
      </c>
      <c r="D10">
        <v>0.32100000000000001</v>
      </c>
    </row>
    <row r="11" spans="1:6" x14ac:dyDescent="0.25">
      <c r="A11" t="s">
        <v>68</v>
      </c>
      <c r="B11" t="s">
        <v>65</v>
      </c>
      <c r="C11" s="63" t="s">
        <v>62</v>
      </c>
      <c r="D11">
        <v>0.314</v>
      </c>
    </row>
    <row r="12" spans="1:6" x14ac:dyDescent="0.25">
      <c r="A12" t="s">
        <v>68</v>
      </c>
      <c r="B12" t="s">
        <v>66</v>
      </c>
      <c r="C12" s="63" t="s">
        <v>62</v>
      </c>
      <c r="D12">
        <v>0.313</v>
      </c>
    </row>
    <row r="13" spans="1:6" x14ac:dyDescent="0.25">
      <c r="A13" t="s">
        <v>68</v>
      </c>
      <c r="B13" t="s">
        <v>67</v>
      </c>
      <c r="C13" s="63" t="s">
        <v>62</v>
      </c>
      <c r="D13">
        <v>0.29699999999999999</v>
      </c>
    </row>
    <row r="14" spans="1:6" x14ac:dyDescent="0.25">
      <c r="A14" t="s">
        <v>60</v>
      </c>
      <c r="B14" t="s">
        <v>61</v>
      </c>
      <c r="C14" s="63" t="s">
        <v>69</v>
      </c>
      <c r="D14">
        <v>0.39100000000000001</v>
      </c>
    </row>
    <row r="15" spans="1:6" x14ac:dyDescent="0.25">
      <c r="A15" t="s">
        <v>60</v>
      </c>
      <c r="B15" t="s">
        <v>63</v>
      </c>
      <c r="C15" s="63" t="s">
        <v>69</v>
      </c>
      <c r="D15">
        <v>0.36</v>
      </c>
    </row>
    <row r="16" spans="1:6" x14ac:dyDescent="0.25">
      <c r="A16" t="s">
        <v>60</v>
      </c>
      <c r="B16" t="s">
        <v>64</v>
      </c>
      <c r="C16" s="63" t="s">
        <v>69</v>
      </c>
      <c r="D16">
        <v>0.34100000000000003</v>
      </c>
    </row>
    <row r="17" spans="1:4" x14ac:dyDescent="0.25">
      <c r="A17" t="s">
        <v>60</v>
      </c>
      <c r="B17" t="s">
        <v>65</v>
      </c>
      <c r="C17" s="63" t="s">
        <v>69</v>
      </c>
      <c r="D17">
        <v>0.33500000000000002</v>
      </c>
    </row>
    <row r="18" spans="1:4" x14ac:dyDescent="0.25">
      <c r="A18" t="s">
        <v>60</v>
      </c>
      <c r="B18" t="s">
        <v>66</v>
      </c>
      <c r="C18" s="63" t="s">
        <v>69</v>
      </c>
      <c r="D18">
        <v>0.32700000000000001</v>
      </c>
    </row>
    <row r="19" spans="1:4" x14ac:dyDescent="0.25">
      <c r="A19" t="s">
        <v>60</v>
      </c>
      <c r="B19" t="s">
        <v>67</v>
      </c>
      <c r="C19" s="63" t="s">
        <v>69</v>
      </c>
      <c r="D19">
        <v>0.311</v>
      </c>
    </row>
    <row r="20" spans="1:4" x14ac:dyDescent="0.25">
      <c r="A20" t="s">
        <v>68</v>
      </c>
      <c r="B20" t="s">
        <v>61</v>
      </c>
      <c r="C20" s="63" t="s">
        <v>69</v>
      </c>
      <c r="D20">
        <v>0.34699999999999998</v>
      </c>
    </row>
    <row r="21" spans="1:4" x14ac:dyDescent="0.25">
      <c r="A21" t="s">
        <v>68</v>
      </c>
      <c r="B21" t="s">
        <v>63</v>
      </c>
      <c r="C21" s="63" t="s">
        <v>69</v>
      </c>
      <c r="D21">
        <v>0.32200000000000001</v>
      </c>
    </row>
    <row r="22" spans="1:4" x14ac:dyDescent="0.25">
      <c r="A22" t="s">
        <v>68</v>
      </c>
      <c r="B22" t="s">
        <v>64</v>
      </c>
      <c r="C22" s="63" t="s">
        <v>69</v>
      </c>
      <c r="D22">
        <v>0.309</v>
      </c>
    </row>
    <row r="23" spans="1:4" x14ac:dyDescent="0.25">
      <c r="A23" t="s">
        <v>68</v>
      </c>
      <c r="B23" t="s">
        <v>65</v>
      </c>
      <c r="C23" s="63" t="s">
        <v>69</v>
      </c>
      <c r="D23">
        <v>0.30299999999999999</v>
      </c>
    </row>
    <row r="24" spans="1:4" x14ac:dyDescent="0.25">
      <c r="A24" t="s">
        <v>68</v>
      </c>
      <c r="B24" t="s">
        <v>66</v>
      </c>
      <c r="C24" s="63" t="s">
        <v>69</v>
      </c>
      <c r="D24">
        <v>0.28899999999999998</v>
      </c>
    </row>
    <row r="25" spans="1:4" x14ac:dyDescent="0.25">
      <c r="A25" t="s">
        <v>68</v>
      </c>
      <c r="B25" t="s">
        <v>67</v>
      </c>
      <c r="C25" s="63" t="s">
        <v>69</v>
      </c>
      <c r="D25">
        <v>0.27500000000000002</v>
      </c>
    </row>
    <row r="26" spans="1:4" x14ac:dyDescent="0.25">
      <c r="A26" t="s">
        <v>60</v>
      </c>
      <c r="B26" t="s">
        <v>61</v>
      </c>
      <c r="C26" s="63" t="s">
        <v>70</v>
      </c>
      <c r="D26">
        <v>0.38</v>
      </c>
    </row>
    <row r="27" spans="1:4" x14ac:dyDescent="0.25">
      <c r="A27" t="s">
        <v>60</v>
      </c>
      <c r="B27" t="s">
        <v>63</v>
      </c>
      <c r="C27" s="63" t="s">
        <v>70</v>
      </c>
      <c r="D27">
        <v>0.34200000000000003</v>
      </c>
    </row>
    <row r="28" spans="1:4" x14ac:dyDescent="0.25">
      <c r="A28" t="s">
        <v>60</v>
      </c>
      <c r="B28" t="s">
        <v>64</v>
      </c>
      <c r="C28" s="63" t="s">
        <v>70</v>
      </c>
      <c r="D28">
        <v>0.32300000000000001</v>
      </c>
    </row>
    <row r="29" spans="1:4" x14ac:dyDescent="0.25">
      <c r="A29" t="s">
        <v>60</v>
      </c>
      <c r="B29" t="s">
        <v>65</v>
      </c>
      <c r="C29" s="63" t="s">
        <v>70</v>
      </c>
      <c r="D29">
        <v>0.314</v>
      </c>
    </row>
    <row r="30" spans="1:4" x14ac:dyDescent="0.25">
      <c r="A30" t="s">
        <v>60</v>
      </c>
      <c r="B30" t="s">
        <v>66</v>
      </c>
      <c r="C30" s="63" t="s">
        <v>70</v>
      </c>
      <c r="D30">
        <v>0.30199999999999999</v>
      </c>
    </row>
    <row r="31" spans="1:4" x14ac:dyDescent="0.25">
      <c r="A31" t="s">
        <v>60</v>
      </c>
      <c r="B31" t="s">
        <v>67</v>
      </c>
      <c r="C31" s="63" t="s">
        <v>70</v>
      </c>
      <c r="D31">
        <v>0.28699999999999998</v>
      </c>
    </row>
    <row r="32" spans="1:4" x14ac:dyDescent="0.25">
      <c r="A32" t="s">
        <v>68</v>
      </c>
      <c r="B32" t="s">
        <v>61</v>
      </c>
      <c r="C32" s="63" t="s">
        <v>70</v>
      </c>
      <c r="D32">
        <v>0.33300000000000002</v>
      </c>
    </row>
    <row r="33" spans="1:4" x14ac:dyDescent="0.25">
      <c r="A33" t="s">
        <v>68</v>
      </c>
      <c r="B33" t="s">
        <v>63</v>
      </c>
      <c r="C33" s="63" t="s">
        <v>70</v>
      </c>
      <c r="D33">
        <v>0.30399999999999999</v>
      </c>
    </row>
    <row r="34" spans="1:4" x14ac:dyDescent="0.25">
      <c r="A34" t="s">
        <v>68</v>
      </c>
      <c r="B34" t="s">
        <v>64</v>
      </c>
      <c r="C34" s="63" t="s">
        <v>70</v>
      </c>
      <c r="D34">
        <v>0.28499999999999998</v>
      </c>
    </row>
    <row r="35" spans="1:4" x14ac:dyDescent="0.25">
      <c r="A35" t="s">
        <v>68</v>
      </c>
      <c r="B35" t="s">
        <v>65</v>
      </c>
      <c r="C35" s="63" t="s">
        <v>70</v>
      </c>
      <c r="D35">
        <v>0.26600000000000001</v>
      </c>
    </row>
    <row r="36" spans="1:4" x14ac:dyDescent="0.25">
      <c r="A36" t="s">
        <v>68</v>
      </c>
      <c r="B36" t="s">
        <v>66</v>
      </c>
      <c r="C36" s="63" t="s">
        <v>70</v>
      </c>
      <c r="D36">
        <v>0.26400000000000001</v>
      </c>
    </row>
    <row r="37" spans="1:4" x14ac:dyDescent="0.25">
      <c r="A37" t="s">
        <v>68</v>
      </c>
      <c r="B37" t="s">
        <v>67</v>
      </c>
      <c r="C37" s="63" t="s">
        <v>70</v>
      </c>
      <c r="D37">
        <v>0.251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9"/>
  <sheetViews>
    <sheetView topLeftCell="A42" zoomScale="90" zoomScaleNormal="90" workbookViewId="0">
      <selection activeCell="N65" sqref="K65:N65"/>
    </sheetView>
  </sheetViews>
  <sheetFormatPr defaultRowHeight="15.75" x14ac:dyDescent="0.25"/>
  <cols>
    <col min="1" max="2" width="8.875"/>
    <col min="3" max="3" width="25.375" customWidth="1"/>
    <col min="4" max="1025" width="8.875"/>
  </cols>
  <sheetData>
    <row r="1" spans="1:4" ht="18.75" x14ac:dyDescent="0.3">
      <c r="A1" s="64" t="s">
        <v>56</v>
      </c>
      <c r="B1" s="64" t="s">
        <v>57</v>
      </c>
      <c r="C1" s="64" t="s">
        <v>58</v>
      </c>
      <c r="D1" s="64" t="s">
        <v>71</v>
      </c>
    </row>
    <row r="2" spans="1:4" x14ac:dyDescent="0.25">
      <c r="A2" t="s">
        <v>60</v>
      </c>
      <c r="B2" t="s">
        <v>61</v>
      </c>
      <c r="C2" s="63">
        <v>40695</v>
      </c>
      <c r="D2">
        <v>0.38700000000000001</v>
      </c>
    </row>
    <row r="3" spans="1:4" x14ac:dyDescent="0.25">
      <c r="A3" t="s">
        <v>60</v>
      </c>
      <c r="B3" t="s">
        <v>63</v>
      </c>
      <c r="C3" s="63">
        <v>40695</v>
      </c>
      <c r="D3">
        <v>0.35599999999999998</v>
      </c>
    </row>
    <row r="4" spans="1:4" x14ac:dyDescent="0.25">
      <c r="A4" t="s">
        <v>60</v>
      </c>
      <c r="B4" t="s">
        <v>64</v>
      </c>
      <c r="C4" s="63">
        <v>40695</v>
      </c>
      <c r="D4">
        <v>0.33800000000000002</v>
      </c>
    </row>
    <row r="5" spans="1:4" x14ac:dyDescent="0.25">
      <c r="A5" t="s">
        <v>60</v>
      </c>
      <c r="B5" t="s">
        <v>65</v>
      </c>
      <c r="C5" s="63">
        <v>40695</v>
      </c>
      <c r="D5">
        <v>0.32500000000000001</v>
      </c>
    </row>
    <row r="6" spans="1:4" x14ac:dyDescent="0.25">
      <c r="A6" t="s">
        <v>60</v>
      </c>
      <c r="B6" t="s">
        <v>66</v>
      </c>
      <c r="C6" s="63">
        <v>40695</v>
      </c>
      <c r="D6">
        <v>0.314</v>
      </c>
    </row>
    <row r="7" spans="1:4" x14ac:dyDescent="0.25">
      <c r="A7" t="s">
        <v>60</v>
      </c>
      <c r="B7" t="s">
        <v>67</v>
      </c>
      <c r="C7" s="63">
        <v>40695</v>
      </c>
      <c r="D7">
        <v>0.29899999999999999</v>
      </c>
    </row>
    <row r="8" spans="1:4" x14ac:dyDescent="0.25">
      <c r="A8" t="s">
        <v>60</v>
      </c>
      <c r="B8" t="s">
        <v>61</v>
      </c>
      <c r="C8" s="63">
        <v>40725</v>
      </c>
      <c r="D8">
        <v>0.379</v>
      </c>
    </row>
    <row r="9" spans="1:4" x14ac:dyDescent="0.25">
      <c r="A9" t="s">
        <v>60</v>
      </c>
      <c r="B9" t="s">
        <v>63</v>
      </c>
      <c r="C9" s="63">
        <v>40725</v>
      </c>
      <c r="D9">
        <v>0.34899999999999998</v>
      </c>
    </row>
    <row r="10" spans="1:4" x14ac:dyDescent="0.25">
      <c r="A10" t="s">
        <v>60</v>
      </c>
      <c r="B10" t="s">
        <v>64</v>
      </c>
      <c r="C10" s="63">
        <v>40725</v>
      </c>
      <c r="D10">
        <v>0.33100000000000002</v>
      </c>
    </row>
    <row r="11" spans="1:4" x14ac:dyDescent="0.25">
      <c r="A11" t="s">
        <v>60</v>
      </c>
      <c r="B11" t="s">
        <v>65</v>
      </c>
      <c r="C11" s="63">
        <v>40725</v>
      </c>
      <c r="D11">
        <v>0.315</v>
      </c>
    </row>
    <row r="12" spans="1:4" x14ac:dyDescent="0.25">
      <c r="A12" t="s">
        <v>60</v>
      </c>
      <c r="B12" t="s">
        <v>66</v>
      </c>
      <c r="C12" s="63">
        <v>40725</v>
      </c>
      <c r="D12">
        <v>0.29799999999999999</v>
      </c>
    </row>
    <row r="13" spans="1:4" x14ac:dyDescent="0.25">
      <c r="A13" t="s">
        <v>60</v>
      </c>
      <c r="B13" t="s">
        <v>67</v>
      </c>
      <c r="C13" s="63">
        <v>40725</v>
      </c>
      <c r="D13">
        <v>0.28399999999999997</v>
      </c>
    </row>
    <row r="14" spans="1:4" x14ac:dyDescent="0.25">
      <c r="A14" t="s">
        <v>60</v>
      </c>
      <c r="B14" t="s">
        <v>61</v>
      </c>
      <c r="C14" s="63">
        <v>40756</v>
      </c>
      <c r="D14">
        <v>0.36799999999999999</v>
      </c>
    </row>
    <row r="15" spans="1:4" x14ac:dyDescent="0.25">
      <c r="A15" t="s">
        <v>60</v>
      </c>
      <c r="B15" t="s">
        <v>63</v>
      </c>
      <c r="C15" s="63">
        <v>40756</v>
      </c>
      <c r="D15">
        <v>0.33900000000000002</v>
      </c>
    </row>
    <row r="16" spans="1:4" x14ac:dyDescent="0.25">
      <c r="A16" t="s">
        <v>60</v>
      </c>
      <c r="B16" t="s">
        <v>64</v>
      </c>
      <c r="C16" s="63">
        <v>40756</v>
      </c>
      <c r="D16">
        <v>0.32100000000000001</v>
      </c>
    </row>
    <row r="17" spans="1:4" x14ac:dyDescent="0.25">
      <c r="A17" t="s">
        <v>60</v>
      </c>
      <c r="B17" t="s">
        <v>65</v>
      </c>
      <c r="C17" s="63">
        <v>40756</v>
      </c>
      <c r="D17">
        <v>0.30299999999999999</v>
      </c>
    </row>
    <row r="18" spans="1:4" x14ac:dyDescent="0.25">
      <c r="A18" t="s">
        <v>60</v>
      </c>
      <c r="B18" t="s">
        <v>66</v>
      </c>
      <c r="C18" s="63">
        <v>40756</v>
      </c>
      <c r="D18">
        <v>0.28000000000000003</v>
      </c>
    </row>
    <row r="19" spans="1:4" x14ac:dyDescent="0.25">
      <c r="A19" t="s">
        <v>60</v>
      </c>
      <c r="B19" t="s">
        <v>67</v>
      </c>
      <c r="C19" s="63">
        <v>40756</v>
      </c>
      <c r="D19">
        <v>0.26900000000000002</v>
      </c>
    </row>
    <row r="20" spans="1:4" x14ac:dyDescent="0.25">
      <c r="A20" t="s">
        <v>60</v>
      </c>
      <c r="B20" t="s">
        <v>61</v>
      </c>
      <c r="C20" s="63">
        <v>40787</v>
      </c>
      <c r="D20">
        <v>0.36099999999999999</v>
      </c>
    </row>
    <row r="21" spans="1:4" x14ac:dyDescent="0.25">
      <c r="A21" t="s">
        <v>60</v>
      </c>
      <c r="B21" t="s">
        <v>63</v>
      </c>
      <c r="C21" s="63">
        <v>40787</v>
      </c>
      <c r="D21">
        <v>0.32500000000000001</v>
      </c>
    </row>
    <row r="22" spans="1:4" x14ac:dyDescent="0.25">
      <c r="A22" t="s">
        <v>60</v>
      </c>
      <c r="B22" t="s">
        <v>64</v>
      </c>
      <c r="C22" s="63">
        <v>40787</v>
      </c>
      <c r="D22">
        <v>0.307</v>
      </c>
    </row>
    <row r="23" spans="1:4" x14ac:dyDescent="0.25">
      <c r="A23" t="s">
        <v>60</v>
      </c>
      <c r="B23" t="s">
        <v>65</v>
      </c>
      <c r="C23" s="63">
        <v>40787</v>
      </c>
      <c r="D23">
        <v>0.29799999999999999</v>
      </c>
    </row>
    <row r="24" spans="1:4" x14ac:dyDescent="0.25">
      <c r="A24" t="s">
        <v>60</v>
      </c>
      <c r="B24" t="s">
        <v>66</v>
      </c>
      <c r="C24" s="63">
        <v>40787</v>
      </c>
      <c r="D24">
        <v>0.27800000000000002</v>
      </c>
    </row>
    <row r="25" spans="1:4" x14ac:dyDescent="0.25">
      <c r="A25" t="s">
        <v>60</v>
      </c>
      <c r="B25" t="s">
        <v>67</v>
      </c>
      <c r="C25" s="63">
        <v>40787</v>
      </c>
      <c r="D25">
        <v>0.26400000000000001</v>
      </c>
    </row>
    <row r="26" spans="1:4" x14ac:dyDescent="0.25">
      <c r="A26" t="s">
        <v>60</v>
      </c>
      <c r="B26" t="s">
        <v>61</v>
      </c>
      <c r="C26" s="63">
        <v>40817</v>
      </c>
      <c r="D26">
        <v>0.34499999999999997</v>
      </c>
    </row>
    <row r="27" spans="1:4" x14ac:dyDescent="0.25">
      <c r="A27" t="s">
        <v>60</v>
      </c>
      <c r="B27" t="s">
        <v>63</v>
      </c>
      <c r="C27" s="63">
        <v>40817</v>
      </c>
      <c r="D27">
        <v>0.31</v>
      </c>
    </row>
    <row r="28" spans="1:4" x14ac:dyDescent="0.25">
      <c r="A28" t="s">
        <v>60</v>
      </c>
      <c r="B28" t="s">
        <v>64</v>
      </c>
      <c r="C28" s="63">
        <v>40817</v>
      </c>
      <c r="D28">
        <v>0.29299999999999998</v>
      </c>
    </row>
    <row r="29" spans="1:4" x14ac:dyDescent="0.25">
      <c r="A29" t="s">
        <v>60</v>
      </c>
      <c r="B29" t="s">
        <v>65</v>
      </c>
      <c r="C29" s="63">
        <v>40817</v>
      </c>
      <c r="D29">
        <v>0.28499999999999998</v>
      </c>
    </row>
    <row r="30" spans="1:4" x14ac:dyDescent="0.25">
      <c r="A30" t="s">
        <v>60</v>
      </c>
      <c r="B30" t="s">
        <v>66</v>
      </c>
      <c r="C30" s="63">
        <v>40817</v>
      </c>
      <c r="D30">
        <v>0.25600000000000001</v>
      </c>
    </row>
    <row r="31" spans="1:4" x14ac:dyDescent="0.25">
      <c r="A31" t="s">
        <v>60</v>
      </c>
      <c r="B31" t="s">
        <v>67</v>
      </c>
      <c r="C31" s="63">
        <v>40817</v>
      </c>
      <c r="D31">
        <v>0.24299999999999999</v>
      </c>
    </row>
    <row r="32" spans="1:4" x14ac:dyDescent="0.25">
      <c r="A32" t="s">
        <v>60</v>
      </c>
      <c r="B32" t="s">
        <v>61</v>
      </c>
      <c r="C32" s="63">
        <v>40848</v>
      </c>
      <c r="D32">
        <v>0.32</v>
      </c>
    </row>
    <row r="33" spans="1:4" x14ac:dyDescent="0.25">
      <c r="A33" t="s">
        <v>60</v>
      </c>
      <c r="B33" t="s">
        <v>63</v>
      </c>
      <c r="C33" s="63">
        <v>40848</v>
      </c>
      <c r="D33">
        <v>0.28799999999999998</v>
      </c>
    </row>
    <row r="34" spans="1:4" x14ac:dyDescent="0.25">
      <c r="A34" t="s">
        <v>60</v>
      </c>
      <c r="B34" t="s">
        <v>64</v>
      </c>
      <c r="C34" s="63">
        <v>40848</v>
      </c>
      <c r="D34">
        <v>0.27200000000000002</v>
      </c>
    </row>
    <row r="35" spans="1:4" x14ac:dyDescent="0.25">
      <c r="A35" t="s">
        <v>60</v>
      </c>
      <c r="B35" t="s">
        <v>65</v>
      </c>
      <c r="C35" s="63">
        <v>40848</v>
      </c>
      <c r="D35">
        <v>0.26500000000000001</v>
      </c>
    </row>
    <row r="36" spans="1:4" x14ac:dyDescent="0.25">
      <c r="A36" t="s">
        <v>60</v>
      </c>
      <c r="B36" t="s">
        <v>66</v>
      </c>
      <c r="C36" s="63">
        <v>40848</v>
      </c>
      <c r="D36">
        <v>0.23300000000000001</v>
      </c>
    </row>
    <row r="37" spans="1:4" x14ac:dyDescent="0.25">
      <c r="A37" t="s">
        <v>60</v>
      </c>
      <c r="B37" t="s">
        <v>67</v>
      </c>
      <c r="C37" s="63">
        <v>40848</v>
      </c>
      <c r="D37">
        <v>0.221</v>
      </c>
    </row>
    <row r="38" spans="1:4" x14ac:dyDescent="0.25">
      <c r="A38" t="s">
        <v>60</v>
      </c>
      <c r="B38" t="s">
        <v>61</v>
      </c>
      <c r="C38" s="63">
        <v>40878</v>
      </c>
      <c r="D38">
        <v>0.29799999999999999</v>
      </c>
    </row>
    <row r="39" spans="1:4" x14ac:dyDescent="0.25">
      <c r="A39" t="s">
        <v>60</v>
      </c>
      <c r="B39" t="s">
        <v>63</v>
      </c>
      <c r="C39" s="63">
        <v>40878</v>
      </c>
      <c r="D39">
        <v>0.26800000000000002</v>
      </c>
    </row>
    <row r="40" spans="1:4" x14ac:dyDescent="0.25">
      <c r="A40" t="s">
        <v>60</v>
      </c>
      <c r="B40" t="s">
        <v>64</v>
      </c>
      <c r="C40" s="63">
        <v>40878</v>
      </c>
      <c r="D40">
        <v>0.253</v>
      </c>
    </row>
    <row r="41" spans="1:4" x14ac:dyDescent="0.25">
      <c r="A41" t="s">
        <v>60</v>
      </c>
      <c r="B41" t="s">
        <v>65</v>
      </c>
      <c r="C41" s="63">
        <v>40878</v>
      </c>
      <c r="D41">
        <v>0.246</v>
      </c>
    </row>
    <row r="42" spans="1:4" x14ac:dyDescent="0.25">
      <c r="A42" t="s">
        <v>60</v>
      </c>
      <c r="B42" t="s">
        <v>66</v>
      </c>
      <c r="C42" s="63">
        <v>40878</v>
      </c>
      <c r="D42">
        <v>0.21199999999999999</v>
      </c>
    </row>
    <row r="43" spans="1:4" x14ac:dyDescent="0.25">
      <c r="A43" t="s">
        <v>60</v>
      </c>
      <c r="B43" t="s">
        <v>67</v>
      </c>
      <c r="C43" s="63">
        <v>40878</v>
      </c>
      <c r="D43">
        <v>0.19900000000000001</v>
      </c>
    </row>
    <row r="44" spans="1:4" x14ac:dyDescent="0.25">
      <c r="A44" t="s">
        <v>60</v>
      </c>
      <c r="B44" t="s">
        <v>61</v>
      </c>
      <c r="C44" t="s">
        <v>72</v>
      </c>
      <c r="D44">
        <v>0.27400000000000002</v>
      </c>
    </row>
    <row r="45" spans="1:4" x14ac:dyDescent="0.25">
      <c r="A45" t="s">
        <v>60</v>
      </c>
      <c r="B45" t="s">
        <v>63</v>
      </c>
      <c r="C45" t="s">
        <v>72</v>
      </c>
      <c r="D45">
        <v>0.247</v>
      </c>
    </row>
    <row r="46" spans="1:4" x14ac:dyDescent="0.25">
      <c r="A46" t="s">
        <v>60</v>
      </c>
      <c r="B46" t="s">
        <v>64</v>
      </c>
      <c r="C46" t="s">
        <v>72</v>
      </c>
      <c r="D46">
        <v>0.23300000000000001</v>
      </c>
    </row>
    <row r="47" spans="1:4" x14ac:dyDescent="0.25">
      <c r="A47" t="s">
        <v>60</v>
      </c>
      <c r="B47" t="s">
        <v>65</v>
      </c>
      <c r="C47" t="s">
        <v>72</v>
      </c>
      <c r="D47">
        <v>0.224</v>
      </c>
    </row>
    <row r="48" spans="1:4" x14ac:dyDescent="0.25">
      <c r="A48" t="s">
        <v>60</v>
      </c>
      <c r="B48" t="s">
        <v>66</v>
      </c>
      <c r="C48" t="s">
        <v>72</v>
      </c>
      <c r="D48">
        <v>0.182</v>
      </c>
    </row>
    <row r="49" spans="1:4" x14ac:dyDescent="0.25">
      <c r="A49" t="s">
        <v>60</v>
      </c>
      <c r="B49" t="s">
        <v>67</v>
      </c>
      <c r="C49" t="s">
        <v>72</v>
      </c>
      <c r="D49">
        <v>0.17100000000000001</v>
      </c>
    </row>
    <row r="50" spans="1:4" x14ac:dyDescent="0.25">
      <c r="A50" t="s">
        <v>60</v>
      </c>
      <c r="B50" t="s">
        <v>61</v>
      </c>
      <c r="C50" t="s">
        <v>73</v>
      </c>
      <c r="D50">
        <v>0.252</v>
      </c>
    </row>
    <row r="51" spans="1:4" x14ac:dyDescent="0.25">
      <c r="A51" t="s">
        <v>60</v>
      </c>
      <c r="B51" t="s">
        <v>63</v>
      </c>
      <c r="C51" t="s">
        <v>73</v>
      </c>
      <c r="D51">
        <v>0.22700000000000001</v>
      </c>
    </row>
    <row r="52" spans="1:4" x14ac:dyDescent="0.25">
      <c r="A52" t="s">
        <v>60</v>
      </c>
      <c r="B52" t="s">
        <v>64</v>
      </c>
      <c r="C52" t="s">
        <v>73</v>
      </c>
      <c r="D52">
        <v>0.214</v>
      </c>
    </row>
    <row r="53" spans="1:4" x14ac:dyDescent="0.25">
      <c r="A53" t="s">
        <v>60</v>
      </c>
      <c r="B53" t="s">
        <v>65</v>
      </c>
      <c r="C53" t="s">
        <v>73</v>
      </c>
      <c r="D53">
        <v>0.20200000000000001</v>
      </c>
    </row>
    <row r="54" spans="1:4" x14ac:dyDescent="0.25">
      <c r="A54" t="s">
        <v>60</v>
      </c>
      <c r="B54" t="s">
        <v>66</v>
      </c>
      <c r="C54" t="s">
        <v>73</v>
      </c>
      <c r="D54">
        <v>0.16400000000000001</v>
      </c>
    </row>
    <row r="55" spans="1:4" x14ac:dyDescent="0.25">
      <c r="A55" t="s">
        <v>60</v>
      </c>
      <c r="B55" t="s">
        <v>67</v>
      </c>
      <c r="C55" t="s">
        <v>73</v>
      </c>
      <c r="D55">
        <v>0.154</v>
      </c>
    </row>
    <row r="56" spans="1:4" x14ac:dyDescent="0.25">
      <c r="A56" t="s">
        <v>68</v>
      </c>
      <c r="B56" t="s">
        <v>61</v>
      </c>
      <c r="C56" t="s">
        <v>72</v>
      </c>
      <c r="D56">
        <v>0.24</v>
      </c>
    </row>
    <row r="57" spans="1:4" x14ac:dyDescent="0.25">
      <c r="A57" t="s">
        <v>68</v>
      </c>
      <c r="B57" t="s">
        <v>63</v>
      </c>
      <c r="C57" t="s">
        <v>72</v>
      </c>
      <c r="D57">
        <v>0.219</v>
      </c>
    </row>
    <row r="58" spans="1:4" x14ac:dyDescent="0.25">
      <c r="A58" t="s">
        <v>68</v>
      </c>
      <c r="B58" t="s">
        <v>64</v>
      </c>
      <c r="C58" t="s">
        <v>72</v>
      </c>
      <c r="D58">
        <v>0.20599999999999999</v>
      </c>
    </row>
    <row r="59" spans="1:4" x14ac:dyDescent="0.25">
      <c r="A59" t="s">
        <v>68</v>
      </c>
      <c r="B59" t="s">
        <v>65</v>
      </c>
      <c r="C59" t="s">
        <v>72</v>
      </c>
      <c r="D59">
        <v>0.17199999999999999</v>
      </c>
    </row>
    <row r="60" spans="1:4" x14ac:dyDescent="0.25">
      <c r="A60" t="s">
        <v>68</v>
      </c>
      <c r="B60" t="s">
        <v>66</v>
      </c>
      <c r="C60" t="s">
        <v>72</v>
      </c>
      <c r="D60">
        <v>0.156</v>
      </c>
    </row>
    <row r="61" spans="1:4" x14ac:dyDescent="0.25">
      <c r="A61" t="s">
        <v>68</v>
      </c>
      <c r="B61" t="s">
        <v>67</v>
      </c>
      <c r="C61" t="s">
        <v>72</v>
      </c>
      <c r="D61">
        <v>0.14799999999999999</v>
      </c>
    </row>
    <row r="62" spans="1:4" x14ac:dyDescent="0.25">
      <c r="A62" t="s">
        <v>68</v>
      </c>
      <c r="B62" t="s">
        <v>61</v>
      </c>
      <c r="C62" t="s">
        <v>73</v>
      </c>
      <c r="D62">
        <v>0.221</v>
      </c>
    </row>
    <row r="63" spans="1:4" x14ac:dyDescent="0.25">
      <c r="A63" t="s">
        <v>68</v>
      </c>
      <c r="B63" t="s">
        <v>63</v>
      </c>
      <c r="C63" t="s">
        <v>73</v>
      </c>
      <c r="D63">
        <v>0.20200000000000001</v>
      </c>
    </row>
    <row r="64" spans="1:4" x14ac:dyDescent="0.25">
      <c r="A64" t="s">
        <v>68</v>
      </c>
      <c r="B64" t="s">
        <v>64</v>
      </c>
      <c r="C64" t="s">
        <v>73</v>
      </c>
      <c r="D64">
        <v>0.189</v>
      </c>
    </row>
    <row r="65" spans="1:4" x14ac:dyDescent="0.25">
      <c r="A65" t="s">
        <v>68</v>
      </c>
      <c r="B65" t="s">
        <v>65</v>
      </c>
      <c r="C65" t="s">
        <v>73</v>
      </c>
      <c r="D65">
        <v>0.155</v>
      </c>
    </row>
    <row r="66" spans="1:4" x14ac:dyDescent="0.25">
      <c r="A66" t="s">
        <v>68</v>
      </c>
      <c r="B66" t="s">
        <v>66</v>
      </c>
      <c r="C66" t="s">
        <v>73</v>
      </c>
      <c r="D66">
        <v>0.14000000000000001</v>
      </c>
    </row>
    <row r="67" spans="1:4" x14ac:dyDescent="0.25">
      <c r="A67" t="s">
        <v>68</v>
      </c>
      <c r="B67" t="s">
        <v>67</v>
      </c>
      <c r="C67" t="s">
        <v>73</v>
      </c>
      <c r="D67">
        <v>0.13300000000000001</v>
      </c>
    </row>
    <row r="68" spans="1:4" x14ac:dyDescent="0.25">
      <c r="A68" t="s">
        <v>68</v>
      </c>
      <c r="B68" t="s">
        <v>61</v>
      </c>
      <c r="C68" s="63">
        <v>40695</v>
      </c>
      <c r="D68">
        <v>0.34399999999999997</v>
      </c>
    </row>
    <row r="69" spans="1:4" x14ac:dyDescent="0.25">
      <c r="A69" t="s">
        <v>68</v>
      </c>
      <c r="B69" t="s">
        <v>63</v>
      </c>
      <c r="C69" s="63">
        <v>40695</v>
      </c>
      <c r="D69">
        <v>0.31900000000000001</v>
      </c>
    </row>
    <row r="70" spans="1:4" x14ac:dyDescent="0.25">
      <c r="A70" t="s">
        <v>68</v>
      </c>
      <c r="B70" t="s">
        <v>64</v>
      </c>
      <c r="C70" s="63">
        <v>40695</v>
      </c>
      <c r="D70">
        <v>0.30599999999999999</v>
      </c>
    </row>
    <row r="71" spans="1:4" x14ac:dyDescent="0.25">
      <c r="A71" t="s">
        <v>68</v>
      </c>
      <c r="B71" t="s">
        <v>65</v>
      </c>
      <c r="C71" s="63">
        <v>40695</v>
      </c>
      <c r="D71">
        <v>0.29099999999999998</v>
      </c>
    </row>
    <row r="72" spans="1:4" x14ac:dyDescent="0.25">
      <c r="A72" t="s">
        <v>68</v>
      </c>
      <c r="B72" t="s">
        <v>66</v>
      </c>
      <c r="C72" s="63">
        <v>40695</v>
      </c>
      <c r="D72">
        <v>0.27700000000000002</v>
      </c>
    </row>
    <row r="73" spans="1:4" x14ac:dyDescent="0.25">
      <c r="A73" t="s">
        <v>68</v>
      </c>
      <c r="B73" t="s">
        <v>67</v>
      </c>
      <c r="C73" s="63">
        <v>40695</v>
      </c>
      <c r="D73">
        <v>0.26400000000000001</v>
      </c>
    </row>
    <row r="74" spans="1:4" x14ac:dyDescent="0.25">
      <c r="A74" t="s">
        <v>68</v>
      </c>
      <c r="B74" t="s">
        <v>61</v>
      </c>
      <c r="C74" s="63">
        <v>40725</v>
      </c>
      <c r="D74">
        <v>0.33700000000000002</v>
      </c>
    </row>
    <row r="75" spans="1:4" x14ac:dyDescent="0.25">
      <c r="A75" t="s">
        <v>68</v>
      </c>
      <c r="B75" t="s">
        <v>63</v>
      </c>
      <c r="C75" s="63">
        <v>40725</v>
      </c>
      <c r="D75">
        <v>0.312</v>
      </c>
    </row>
    <row r="76" spans="1:4" x14ac:dyDescent="0.25">
      <c r="A76" t="s">
        <v>68</v>
      </c>
      <c r="B76" t="s">
        <v>64</v>
      </c>
      <c r="C76" s="63">
        <v>40725</v>
      </c>
      <c r="D76">
        <v>0.3</v>
      </c>
    </row>
    <row r="77" spans="1:4" x14ac:dyDescent="0.25">
      <c r="A77" t="s">
        <v>68</v>
      </c>
      <c r="B77" t="s">
        <v>65</v>
      </c>
      <c r="C77" s="63">
        <v>40725</v>
      </c>
      <c r="D77">
        <v>0.27600000000000002</v>
      </c>
    </row>
    <row r="78" spans="1:4" x14ac:dyDescent="0.25">
      <c r="A78" t="s">
        <v>68</v>
      </c>
      <c r="B78" t="s">
        <v>66</v>
      </c>
      <c r="C78" s="63">
        <v>40725</v>
      </c>
      <c r="D78">
        <v>0.26400000000000001</v>
      </c>
    </row>
    <row r="79" spans="1:4" x14ac:dyDescent="0.25">
      <c r="A79" t="s">
        <v>68</v>
      </c>
      <c r="B79" t="s">
        <v>67</v>
      </c>
      <c r="C79" s="63">
        <v>40725</v>
      </c>
      <c r="D79">
        <v>0.251</v>
      </c>
    </row>
    <row r="80" spans="1:4" x14ac:dyDescent="0.25">
      <c r="A80" t="s">
        <v>68</v>
      </c>
      <c r="B80" t="s">
        <v>61</v>
      </c>
      <c r="C80" s="63">
        <v>40756</v>
      </c>
      <c r="D80">
        <v>0.32700000000000001</v>
      </c>
    </row>
    <row r="81" spans="1:4" x14ac:dyDescent="0.25">
      <c r="A81" t="s">
        <v>68</v>
      </c>
      <c r="B81" t="s">
        <v>63</v>
      </c>
      <c r="C81" s="63">
        <v>40756</v>
      </c>
      <c r="D81">
        <v>0.30299999999999999</v>
      </c>
    </row>
    <row r="82" spans="1:4" x14ac:dyDescent="0.25">
      <c r="A82" t="s">
        <v>68</v>
      </c>
      <c r="B82" t="s">
        <v>64</v>
      </c>
      <c r="C82" s="63">
        <v>40756</v>
      </c>
      <c r="D82">
        <v>0.29099999999999998</v>
      </c>
    </row>
    <row r="83" spans="1:4" x14ac:dyDescent="0.25">
      <c r="A83" t="s">
        <v>68</v>
      </c>
      <c r="B83" t="s">
        <v>65</v>
      </c>
      <c r="C83" s="63">
        <v>40756</v>
      </c>
      <c r="D83">
        <v>0.26300000000000001</v>
      </c>
    </row>
    <row r="84" spans="1:4" x14ac:dyDescent="0.25">
      <c r="A84" t="s">
        <v>68</v>
      </c>
      <c r="B84" t="s">
        <v>66</v>
      </c>
      <c r="C84" s="63">
        <v>40756</v>
      </c>
      <c r="D84">
        <v>0.25</v>
      </c>
    </row>
    <row r="85" spans="1:4" x14ac:dyDescent="0.25">
      <c r="A85" t="s">
        <v>68</v>
      </c>
      <c r="B85" t="s">
        <v>67</v>
      </c>
      <c r="C85" s="63">
        <v>40756</v>
      </c>
      <c r="D85">
        <v>0.23799999999999999</v>
      </c>
    </row>
    <row r="86" spans="1:4" x14ac:dyDescent="0.25">
      <c r="A86" t="s">
        <v>68</v>
      </c>
      <c r="B86" t="s">
        <v>61</v>
      </c>
      <c r="C86" s="63">
        <v>40787</v>
      </c>
      <c r="D86">
        <v>0.316</v>
      </c>
    </row>
    <row r="87" spans="1:4" x14ac:dyDescent="0.25">
      <c r="A87" t="s">
        <v>68</v>
      </c>
      <c r="B87" t="s">
        <v>63</v>
      </c>
      <c r="C87" s="63">
        <v>40787</v>
      </c>
      <c r="D87">
        <v>0.28899999999999998</v>
      </c>
    </row>
    <row r="88" spans="1:4" x14ac:dyDescent="0.25">
      <c r="A88" t="s">
        <v>68</v>
      </c>
      <c r="B88" t="s">
        <v>64</v>
      </c>
      <c r="C88" s="63">
        <v>40787</v>
      </c>
      <c r="D88">
        <v>0.27100000000000002</v>
      </c>
    </row>
    <row r="89" spans="1:4" x14ac:dyDescent="0.25">
      <c r="A89" t="s">
        <v>68</v>
      </c>
      <c r="B89" t="s">
        <v>65</v>
      </c>
      <c r="C89" s="63">
        <v>40787</v>
      </c>
      <c r="D89">
        <v>0.245</v>
      </c>
    </row>
    <row r="90" spans="1:4" x14ac:dyDescent="0.25">
      <c r="A90" t="s">
        <v>68</v>
      </c>
      <c r="B90" t="s">
        <v>66</v>
      </c>
      <c r="C90" s="63">
        <v>40787</v>
      </c>
      <c r="D90">
        <v>0.24299999999999999</v>
      </c>
    </row>
    <row r="91" spans="1:4" x14ac:dyDescent="0.25">
      <c r="A91" t="s">
        <v>68</v>
      </c>
      <c r="B91" t="s">
        <v>67</v>
      </c>
      <c r="C91" s="63">
        <v>40787</v>
      </c>
      <c r="D91">
        <v>0.23100000000000001</v>
      </c>
    </row>
    <row r="92" spans="1:4" x14ac:dyDescent="0.25">
      <c r="A92" t="s">
        <v>68</v>
      </c>
      <c r="B92" t="s">
        <v>61</v>
      </c>
      <c r="C92" s="63">
        <v>40817</v>
      </c>
      <c r="D92">
        <v>0.30199999999999999</v>
      </c>
    </row>
    <row r="93" spans="1:4" x14ac:dyDescent="0.25">
      <c r="A93" t="s">
        <v>68</v>
      </c>
      <c r="B93" t="s">
        <v>63</v>
      </c>
      <c r="C93" s="63">
        <v>40817</v>
      </c>
      <c r="D93">
        <v>0.27600000000000002</v>
      </c>
    </row>
    <row r="94" spans="1:4" x14ac:dyDescent="0.25">
      <c r="A94" t="s">
        <v>68</v>
      </c>
      <c r="B94" t="s">
        <v>64</v>
      </c>
      <c r="C94" s="63">
        <v>40817</v>
      </c>
      <c r="D94">
        <v>0.25800000000000001</v>
      </c>
    </row>
    <row r="95" spans="1:4" x14ac:dyDescent="0.25">
      <c r="A95" t="s">
        <v>68</v>
      </c>
      <c r="B95" t="s">
        <v>65</v>
      </c>
      <c r="C95" s="63">
        <v>40817</v>
      </c>
      <c r="D95">
        <v>0.23300000000000001</v>
      </c>
    </row>
    <row r="96" spans="1:4" x14ac:dyDescent="0.25">
      <c r="A96" t="s">
        <v>68</v>
      </c>
      <c r="B96" t="s">
        <v>66</v>
      </c>
      <c r="C96" s="63">
        <v>40817</v>
      </c>
      <c r="D96">
        <v>0.223</v>
      </c>
    </row>
    <row r="97" spans="1:4" x14ac:dyDescent="0.25">
      <c r="A97" t="s">
        <v>68</v>
      </c>
      <c r="B97" t="s">
        <v>67</v>
      </c>
      <c r="C97" s="63">
        <v>40817</v>
      </c>
      <c r="D97">
        <v>0.221</v>
      </c>
    </row>
    <row r="98" spans="1:4" x14ac:dyDescent="0.25">
      <c r="A98" t="s">
        <v>68</v>
      </c>
      <c r="B98" t="s">
        <v>61</v>
      </c>
      <c r="C98" s="63">
        <v>40848</v>
      </c>
      <c r="D98">
        <v>0.28100000000000003</v>
      </c>
    </row>
    <row r="99" spans="1:4" x14ac:dyDescent="0.25">
      <c r="A99" t="s">
        <v>68</v>
      </c>
      <c r="B99" t="s">
        <v>63</v>
      </c>
      <c r="C99" s="63">
        <v>40848</v>
      </c>
      <c r="D99">
        <v>0.25600000000000001</v>
      </c>
    </row>
    <row r="100" spans="1:4" x14ac:dyDescent="0.25">
      <c r="A100" t="s">
        <v>68</v>
      </c>
      <c r="B100" t="s">
        <v>64</v>
      </c>
      <c r="C100" s="63">
        <v>40848</v>
      </c>
      <c r="D100">
        <v>0.24</v>
      </c>
    </row>
    <row r="101" spans="1:4" x14ac:dyDescent="0.25">
      <c r="A101" t="s">
        <v>68</v>
      </c>
      <c r="B101" t="s">
        <v>65</v>
      </c>
      <c r="C101" s="63">
        <v>40848</v>
      </c>
      <c r="D101">
        <v>0.21</v>
      </c>
    </row>
    <row r="102" spans="1:4" x14ac:dyDescent="0.25">
      <c r="A102" t="s">
        <v>68</v>
      </c>
      <c r="B102" t="s">
        <v>66</v>
      </c>
      <c r="C102" s="63">
        <v>40848</v>
      </c>
      <c r="D102">
        <v>0.20100000000000001</v>
      </c>
    </row>
    <row r="103" spans="1:4" x14ac:dyDescent="0.25">
      <c r="A103" t="s">
        <v>68</v>
      </c>
      <c r="B103" t="s">
        <v>67</v>
      </c>
      <c r="C103" s="63">
        <v>40848</v>
      </c>
      <c r="D103">
        <v>0.191</v>
      </c>
    </row>
    <row r="104" spans="1:4" x14ac:dyDescent="0.25">
      <c r="A104" t="s">
        <v>68</v>
      </c>
      <c r="B104" t="s">
        <v>61</v>
      </c>
      <c r="C104" s="63">
        <v>40878</v>
      </c>
      <c r="D104">
        <v>0.26100000000000001</v>
      </c>
    </row>
    <row r="105" spans="1:4" x14ac:dyDescent="0.25">
      <c r="A105" t="s">
        <v>68</v>
      </c>
      <c r="B105" t="s">
        <v>63</v>
      </c>
      <c r="C105" s="63">
        <v>40878</v>
      </c>
      <c r="D105">
        <v>0.23799999999999999</v>
      </c>
    </row>
    <row r="106" spans="1:4" x14ac:dyDescent="0.25">
      <c r="A106" t="s">
        <v>68</v>
      </c>
      <c r="B106" t="s">
        <v>64</v>
      </c>
      <c r="C106" s="63">
        <v>40878</v>
      </c>
      <c r="D106">
        <v>0.224</v>
      </c>
    </row>
    <row r="107" spans="1:4" x14ac:dyDescent="0.25">
      <c r="A107" t="s">
        <v>68</v>
      </c>
      <c r="B107" t="s">
        <v>65</v>
      </c>
      <c r="C107" s="63">
        <v>40878</v>
      </c>
      <c r="D107">
        <v>0.189</v>
      </c>
    </row>
    <row r="108" spans="1:4" x14ac:dyDescent="0.25">
      <c r="A108" t="s">
        <v>68</v>
      </c>
      <c r="B108" t="s">
        <v>66</v>
      </c>
      <c r="C108" s="63">
        <v>40878</v>
      </c>
      <c r="D108">
        <v>0.18099999999999999</v>
      </c>
    </row>
    <row r="109" spans="1:4" x14ac:dyDescent="0.25">
      <c r="A109" t="s">
        <v>68</v>
      </c>
      <c r="B109" t="s">
        <v>67</v>
      </c>
      <c r="C109" s="63">
        <v>40878</v>
      </c>
      <c r="D109">
        <v>0.17199999999999999</v>
      </c>
    </row>
  </sheetData>
  <autoFilter ref="A1:D109"/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90" zoomScaleNormal="90" workbookViewId="0">
      <selection activeCell="D9" sqref="D9"/>
    </sheetView>
  </sheetViews>
  <sheetFormatPr defaultRowHeight="15.75" x14ac:dyDescent="0.25"/>
  <cols>
    <col min="1" max="1" width="25.375"/>
    <col min="2" max="2" width="21.375"/>
    <col min="3" max="3" width="11.125"/>
    <col min="4" max="4" width="60.375"/>
    <col min="5" max="5" width="8.875"/>
    <col min="6" max="6" width="83.5"/>
    <col min="7" max="1025" width="8.875"/>
  </cols>
  <sheetData>
    <row r="1" spans="1:6" ht="47.25" x14ac:dyDescent="0.25">
      <c r="A1" s="60" t="s">
        <v>56</v>
      </c>
      <c r="B1" s="60" t="s">
        <v>57</v>
      </c>
      <c r="C1" s="60" t="s">
        <v>58</v>
      </c>
      <c r="D1" s="61" t="s">
        <v>59</v>
      </c>
      <c r="F1" s="62" t="s">
        <v>74</v>
      </c>
    </row>
    <row r="2" spans="1:6" x14ac:dyDescent="0.25">
      <c r="A2" t="s">
        <v>60</v>
      </c>
      <c r="B2" t="s">
        <v>61</v>
      </c>
      <c r="C2" s="63" t="s">
        <v>75</v>
      </c>
      <c r="D2">
        <v>0.20799999999999999</v>
      </c>
      <c r="F2" s="62"/>
    </row>
    <row r="3" spans="1:6" x14ac:dyDescent="0.25">
      <c r="A3" t="s">
        <v>60</v>
      </c>
      <c r="B3" t="s">
        <v>63</v>
      </c>
      <c r="C3" s="63" t="s">
        <v>75</v>
      </c>
      <c r="D3">
        <v>0.19600000000000001</v>
      </c>
      <c r="F3" t="s">
        <v>76</v>
      </c>
    </row>
    <row r="4" spans="1:6" x14ac:dyDescent="0.25">
      <c r="A4" t="s">
        <v>60</v>
      </c>
      <c r="B4" t="s">
        <v>64</v>
      </c>
      <c r="C4" s="63" t="s">
        <v>75</v>
      </c>
      <c r="D4">
        <v>0.17499999999999999</v>
      </c>
    </row>
    <row r="5" spans="1:6" x14ac:dyDescent="0.25">
      <c r="A5" t="s">
        <v>60</v>
      </c>
      <c r="B5" t="s">
        <v>65</v>
      </c>
      <c r="C5" s="63" t="s">
        <v>75</v>
      </c>
      <c r="D5">
        <v>0.14199999999999999</v>
      </c>
    </row>
    <row r="6" spans="1:6" x14ac:dyDescent="0.25">
      <c r="A6" t="s">
        <v>60</v>
      </c>
      <c r="B6" t="s">
        <v>66</v>
      </c>
      <c r="C6" s="63" t="s">
        <v>75</v>
      </c>
      <c r="D6">
        <v>0.126</v>
      </c>
    </row>
    <row r="7" spans="1:6" x14ac:dyDescent="0.25">
      <c r="A7" t="s">
        <v>60</v>
      </c>
      <c r="B7" t="s">
        <v>67</v>
      </c>
      <c r="C7" s="63" t="s">
        <v>75</v>
      </c>
      <c r="D7">
        <v>0.11899999999999999</v>
      </c>
    </row>
    <row r="8" spans="1:6" x14ac:dyDescent="0.25">
      <c r="A8" t="s">
        <v>60</v>
      </c>
      <c r="B8" t="s">
        <v>61</v>
      </c>
      <c r="C8" s="63" t="s">
        <v>77</v>
      </c>
      <c r="D8">
        <v>0.182</v>
      </c>
    </row>
    <row r="9" spans="1:6" x14ac:dyDescent="0.25">
      <c r="A9" t="s">
        <v>60</v>
      </c>
      <c r="B9" t="s">
        <v>63</v>
      </c>
      <c r="C9" s="63" t="s">
        <v>77</v>
      </c>
      <c r="D9">
        <v>0.17100000000000001</v>
      </c>
    </row>
    <row r="10" spans="1:6" x14ac:dyDescent="0.25">
      <c r="A10" t="s">
        <v>60</v>
      </c>
      <c r="B10" t="s">
        <v>64</v>
      </c>
      <c r="C10" s="63" t="s">
        <v>77</v>
      </c>
      <c r="D10">
        <v>0.157</v>
      </c>
    </row>
    <row r="11" spans="1:6" x14ac:dyDescent="0.25">
      <c r="A11" t="s">
        <v>60</v>
      </c>
      <c r="B11" t="s">
        <v>65</v>
      </c>
      <c r="C11" s="63" t="s">
        <v>77</v>
      </c>
      <c r="D11">
        <v>0.13</v>
      </c>
    </row>
    <row r="12" spans="1:6" x14ac:dyDescent="0.25">
      <c r="A12" t="s">
        <v>60</v>
      </c>
      <c r="B12" t="s">
        <v>66</v>
      </c>
      <c r="C12" s="63" t="s">
        <v>77</v>
      </c>
      <c r="D12">
        <v>0.11799999999999999</v>
      </c>
    </row>
    <row r="13" spans="1:6" x14ac:dyDescent="0.25">
      <c r="A13" t="s">
        <v>60</v>
      </c>
      <c r="B13" t="s">
        <v>67</v>
      </c>
      <c r="C13" s="63" t="s">
        <v>77</v>
      </c>
      <c r="D13">
        <v>0.112</v>
      </c>
    </row>
    <row r="14" spans="1:6" x14ac:dyDescent="0.25">
      <c r="A14" t="s">
        <v>68</v>
      </c>
      <c r="B14" t="s">
        <v>61</v>
      </c>
      <c r="C14" s="63" t="s">
        <v>75</v>
      </c>
      <c r="D14">
        <v>0.20100000000000001</v>
      </c>
    </row>
    <row r="15" spans="1:6" x14ac:dyDescent="0.25">
      <c r="A15" t="s">
        <v>68</v>
      </c>
      <c r="B15" t="s">
        <v>63</v>
      </c>
      <c r="C15" s="63" t="s">
        <v>75</v>
      </c>
      <c r="D15">
        <v>0.189</v>
      </c>
    </row>
    <row r="16" spans="1:6" x14ac:dyDescent="0.25">
      <c r="A16" t="s">
        <v>68</v>
      </c>
      <c r="B16" t="s">
        <v>64</v>
      </c>
      <c r="C16" s="63" t="s">
        <v>75</v>
      </c>
      <c r="D16">
        <v>0.16800000000000001</v>
      </c>
    </row>
    <row r="17" spans="1:4" x14ac:dyDescent="0.25">
      <c r="A17" t="s">
        <v>68</v>
      </c>
      <c r="B17" t="s">
        <v>65</v>
      </c>
      <c r="C17" s="63" t="s">
        <v>75</v>
      </c>
      <c r="D17">
        <v>0.13500000000000001</v>
      </c>
    </row>
    <row r="18" spans="1:4" x14ac:dyDescent="0.25">
      <c r="A18" t="s">
        <v>68</v>
      </c>
      <c r="B18" t="s">
        <v>66</v>
      </c>
      <c r="C18" s="63" t="s">
        <v>75</v>
      </c>
      <c r="D18">
        <v>0.12</v>
      </c>
    </row>
    <row r="19" spans="1:4" x14ac:dyDescent="0.25">
      <c r="A19" t="s">
        <v>68</v>
      </c>
      <c r="B19" t="s">
        <v>67</v>
      </c>
      <c r="C19" s="63" t="s">
        <v>75</v>
      </c>
      <c r="D19">
        <v>0.113</v>
      </c>
    </row>
    <row r="20" spans="1:4" x14ac:dyDescent="0.25">
      <c r="A20" t="s">
        <v>68</v>
      </c>
      <c r="B20" t="s">
        <v>61</v>
      </c>
      <c r="C20" s="63" t="s">
        <v>77</v>
      </c>
      <c r="D20">
        <v>0.17599999999999999</v>
      </c>
    </row>
    <row r="21" spans="1:4" x14ac:dyDescent="0.25">
      <c r="A21" t="s">
        <v>68</v>
      </c>
      <c r="B21" t="s">
        <v>63</v>
      </c>
      <c r="C21" s="63" t="s">
        <v>77</v>
      </c>
      <c r="D21">
        <v>0.16500000000000001</v>
      </c>
    </row>
    <row r="22" spans="1:4" x14ac:dyDescent="0.25">
      <c r="A22" t="s">
        <v>68</v>
      </c>
      <c r="B22" t="s">
        <v>64</v>
      </c>
      <c r="C22" s="63" t="s">
        <v>77</v>
      </c>
      <c r="D22">
        <v>0.151</v>
      </c>
    </row>
    <row r="23" spans="1:4" x14ac:dyDescent="0.25">
      <c r="A23" t="s">
        <v>68</v>
      </c>
      <c r="B23" t="s">
        <v>65</v>
      </c>
      <c r="C23" s="63" t="s">
        <v>77</v>
      </c>
      <c r="D23">
        <v>0.124</v>
      </c>
    </row>
    <row r="24" spans="1:4" x14ac:dyDescent="0.25">
      <c r="A24" t="s">
        <v>68</v>
      </c>
      <c r="B24" t="s">
        <v>66</v>
      </c>
      <c r="C24" s="63" t="s">
        <v>77</v>
      </c>
      <c r="D24">
        <v>0.113</v>
      </c>
    </row>
    <row r="25" spans="1:4" x14ac:dyDescent="0.25">
      <c r="A25" t="s">
        <v>68</v>
      </c>
      <c r="B25" t="s">
        <v>67</v>
      </c>
      <c r="C25" s="63" t="s">
        <v>77</v>
      </c>
      <c r="D25">
        <v>0.106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90" zoomScaleNormal="90" workbookViewId="0">
      <selection activeCell="D40" sqref="D40"/>
    </sheetView>
  </sheetViews>
  <sheetFormatPr defaultRowHeight="15.75" x14ac:dyDescent="0.25"/>
  <cols>
    <col min="1" max="1025" width="8.875"/>
  </cols>
  <sheetData>
    <row r="1" spans="1:4" ht="18.75" x14ac:dyDescent="0.3">
      <c r="A1" s="65" t="s">
        <v>78</v>
      </c>
      <c r="B1" s="65" t="s">
        <v>79</v>
      </c>
      <c r="C1" s="65" t="s">
        <v>80</v>
      </c>
      <c r="D1" s="65" t="s">
        <v>81</v>
      </c>
    </row>
    <row r="2" spans="1:4" x14ac:dyDescent="0.25">
      <c r="A2" t="s">
        <v>82</v>
      </c>
      <c r="B2" s="42">
        <v>3470</v>
      </c>
      <c r="C2" s="42">
        <v>275</v>
      </c>
      <c r="D2" s="42">
        <f t="shared" ref="D2:D13" si="0">B2+C2</f>
        <v>3745</v>
      </c>
    </row>
    <row r="3" spans="1:4" x14ac:dyDescent="0.25">
      <c r="A3" t="s">
        <v>83</v>
      </c>
      <c r="B3" s="42">
        <v>3745</v>
      </c>
      <c r="C3" s="42">
        <v>440</v>
      </c>
      <c r="D3" s="42">
        <f t="shared" si="0"/>
        <v>4185</v>
      </c>
    </row>
    <row r="4" spans="1:4" x14ac:dyDescent="0.25">
      <c r="A4" t="s">
        <v>84</v>
      </c>
      <c r="B4" s="42">
        <v>4185</v>
      </c>
      <c r="C4" s="42">
        <v>616</v>
      </c>
      <c r="D4" s="42">
        <f t="shared" si="0"/>
        <v>4801</v>
      </c>
    </row>
    <row r="5" spans="1:4" x14ac:dyDescent="0.25">
      <c r="A5" t="s">
        <v>85</v>
      </c>
      <c r="B5" s="42">
        <v>4801</v>
      </c>
      <c r="C5" s="42">
        <v>1683</v>
      </c>
      <c r="D5" s="42">
        <f t="shared" si="0"/>
        <v>6484</v>
      </c>
    </row>
    <row r="6" spans="1:4" x14ac:dyDescent="0.25">
      <c r="A6" t="s">
        <v>86</v>
      </c>
      <c r="B6" s="42">
        <v>6484</v>
      </c>
      <c r="C6" s="42">
        <v>1318</v>
      </c>
      <c r="D6" s="42">
        <f t="shared" si="0"/>
        <v>7802</v>
      </c>
    </row>
    <row r="7" spans="1:4" x14ac:dyDescent="0.25">
      <c r="A7" t="s">
        <v>87</v>
      </c>
      <c r="B7" s="42">
        <v>7802</v>
      </c>
      <c r="C7" s="42">
        <v>1263</v>
      </c>
      <c r="D7" s="42">
        <f t="shared" si="0"/>
        <v>9065</v>
      </c>
    </row>
    <row r="8" spans="1:4" x14ac:dyDescent="0.25">
      <c r="A8" t="s">
        <v>88</v>
      </c>
      <c r="B8" s="42">
        <v>9065</v>
      </c>
      <c r="C8" s="42">
        <v>568</v>
      </c>
      <c r="D8" s="42">
        <f t="shared" si="0"/>
        <v>9633</v>
      </c>
    </row>
    <row r="9" spans="1:4" x14ac:dyDescent="0.25">
      <c r="A9" t="s">
        <v>89</v>
      </c>
      <c r="B9" s="42">
        <v>9632</v>
      </c>
      <c r="C9" s="42">
        <v>1494</v>
      </c>
      <c r="D9" s="42">
        <f t="shared" si="0"/>
        <v>11126</v>
      </c>
    </row>
    <row r="10" spans="1:4" x14ac:dyDescent="0.25">
      <c r="A10" t="s">
        <v>90</v>
      </c>
      <c r="B10" s="42">
        <v>11126</v>
      </c>
      <c r="C10" s="42">
        <v>307</v>
      </c>
      <c r="D10" s="42">
        <f t="shared" si="0"/>
        <v>11433</v>
      </c>
    </row>
    <row r="11" spans="1:4" x14ac:dyDescent="0.25">
      <c r="A11" t="s">
        <v>91</v>
      </c>
      <c r="B11" s="42">
        <v>11434</v>
      </c>
      <c r="C11" s="42">
        <v>374</v>
      </c>
      <c r="D11" s="42">
        <f t="shared" si="0"/>
        <v>11808</v>
      </c>
    </row>
    <row r="12" spans="1:4" x14ac:dyDescent="0.25">
      <c r="A12" t="s">
        <v>92</v>
      </c>
      <c r="B12" s="42">
        <v>11808</v>
      </c>
      <c r="C12" s="42">
        <v>538</v>
      </c>
      <c r="D12" s="42">
        <f t="shared" si="0"/>
        <v>12346</v>
      </c>
    </row>
    <row r="13" spans="1:4" x14ac:dyDescent="0.25">
      <c r="A13" t="s">
        <v>93</v>
      </c>
      <c r="B13" s="42">
        <v>12345</v>
      </c>
      <c r="C13" s="42">
        <v>428</v>
      </c>
      <c r="D13" s="42">
        <f t="shared" si="0"/>
        <v>12773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90" zoomScaleNormal="90" workbookViewId="0">
      <selection activeCell="C16" sqref="C16"/>
    </sheetView>
  </sheetViews>
  <sheetFormatPr defaultRowHeight="15.75" x14ac:dyDescent="0.25"/>
  <cols>
    <col min="1" max="1025" width="8.875"/>
  </cols>
  <sheetData>
    <row r="1" spans="1:4" ht="18.75" x14ac:dyDescent="0.3">
      <c r="A1" s="65" t="s">
        <v>78</v>
      </c>
      <c r="B1" s="65" t="s">
        <v>79</v>
      </c>
      <c r="C1" s="65" t="s">
        <v>80</v>
      </c>
      <c r="D1" s="65" t="s">
        <v>81</v>
      </c>
    </row>
    <row r="2" spans="1:4" x14ac:dyDescent="0.25">
      <c r="A2" t="s">
        <v>82</v>
      </c>
      <c r="B2" s="42">
        <v>12773</v>
      </c>
      <c r="C2" s="42">
        <v>256</v>
      </c>
      <c r="D2" s="42">
        <f t="shared" ref="D2:D13" si="0">B2+C2</f>
        <v>13029</v>
      </c>
    </row>
    <row r="3" spans="1:4" x14ac:dyDescent="0.25">
      <c r="A3" t="s">
        <v>83</v>
      </c>
      <c r="B3" s="42">
        <v>13029</v>
      </c>
      <c r="C3" s="42">
        <v>69</v>
      </c>
      <c r="D3" s="42">
        <f t="shared" si="0"/>
        <v>13098</v>
      </c>
    </row>
    <row r="4" spans="1:4" x14ac:dyDescent="0.25">
      <c r="A4" t="s">
        <v>84</v>
      </c>
      <c r="B4" s="42">
        <v>13098</v>
      </c>
      <c r="C4" s="42">
        <v>239</v>
      </c>
      <c r="D4" s="42">
        <f t="shared" si="0"/>
        <v>13337</v>
      </c>
    </row>
    <row r="5" spans="1:4" x14ac:dyDescent="0.25">
      <c r="A5" t="s">
        <v>85</v>
      </c>
      <c r="B5" s="42">
        <v>13337</v>
      </c>
      <c r="C5" s="42">
        <v>41</v>
      </c>
      <c r="D5" s="42">
        <f t="shared" si="0"/>
        <v>13378</v>
      </c>
    </row>
    <row r="6" spans="1:4" x14ac:dyDescent="0.25">
      <c r="A6" t="s">
        <v>86</v>
      </c>
      <c r="B6" s="42">
        <v>13378</v>
      </c>
      <c r="C6" s="42">
        <v>347</v>
      </c>
      <c r="D6" s="42">
        <f t="shared" si="0"/>
        <v>13725</v>
      </c>
    </row>
    <row r="7" spans="1:4" x14ac:dyDescent="0.25">
      <c r="A7" t="s">
        <v>87</v>
      </c>
      <c r="B7" s="42">
        <v>13725</v>
      </c>
      <c r="C7" s="42">
        <v>1337</v>
      </c>
      <c r="D7" s="42">
        <f t="shared" si="0"/>
        <v>15062</v>
      </c>
    </row>
    <row r="8" spans="1:4" x14ac:dyDescent="0.25">
      <c r="A8" t="s">
        <v>88</v>
      </c>
      <c r="B8" s="42">
        <v>15062</v>
      </c>
      <c r="C8" s="42">
        <v>38</v>
      </c>
      <c r="D8" s="42">
        <f t="shared" si="0"/>
        <v>15100</v>
      </c>
    </row>
    <row r="9" spans="1:4" x14ac:dyDescent="0.25">
      <c r="A9" t="s">
        <v>89</v>
      </c>
      <c r="B9" s="42">
        <v>15100</v>
      </c>
      <c r="C9" s="42">
        <v>870</v>
      </c>
      <c r="D9" s="42">
        <f t="shared" si="0"/>
        <v>15970</v>
      </c>
    </row>
    <row r="10" spans="1:4" x14ac:dyDescent="0.25">
      <c r="A10" t="s">
        <v>90</v>
      </c>
      <c r="B10" s="42">
        <v>15970</v>
      </c>
      <c r="C10" s="42">
        <v>75</v>
      </c>
      <c r="D10" s="42">
        <f t="shared" si="0"/>
        <v>16045</v>
      </c>
    </row>
    <row r="11" spans="1:4" x14ac:dyDescent="0.25">
      <c r="A11" t="s">
        <v>91</v>
      </c>
      <c r="B11" s="42">
        <v>16045</v>
      </c>
      <c r="C11" s="42">
        <v>50</v>
      </c>
      <c r="D11" s="42">
        <f t="shared" si="0"/>
        <v>16095</v>
      </c>
    </row>
    <row r="12" spans="1:4" x14ac:dyDescent="0.25">
      <c r="A12" t="s">
        <v>92</v>
      </c>
      <c r="B12" s="42">
        <v>16095</v>
      </c>
      <c r="C12" s="42">
        <v>55</v>
      </c>
      <c r="D12" s="42">
        <f t="shared" si="0"/>
        <v>16150</v>
      </c>
    </row>
    <row r="13" spans="1:4" x14ac:dyDescent="0.25">
      <c r="A13" t="s">
        <v>93</v>
      </c>
      <c r="B13" s="42">
        <v>16150</v>
      </c>
      <c r="C13" s="42">
        <v>269</v>
      </c>
      <c r="D13" s="42">
        <f t="shared" si="0"/>
        <v>16419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0" zoomScaleNormal="90" workbookViewId="0">
      <selection activeCell="D14" sqref="D14"/>
    </sheetView>
  </sheetViews>
  <sheetFormatPr defaultRowHeight="15.75" x14ac:dyDescent="0.25"/>
  <cols>
    <col min="1" max="1025" width="8.875"/>
  </cols>
  <sheetData>
    <row r="1" spans="1:11" x14ac:dyDescent="0.25">
      <c r="A1" s="23" t="s">
        <v>11</v>
      </c>
      <c r="B1" s="24"/>
      <c r="C1" s="24"/>
      <c r="D1" s="25"/>
      <c r="E1" s="26"/>
      <c r="F1" s="24"/>
      <c r="G1" s="24"/>
      <c r="H1" s="24"/>
      <c r="I1" s="26"/>
      <c r="J1" s="26"/>
      <c r="K1" s="24"/>
    </row>
    <row r="2" spans="1:11" x14ac:dyDescent="0.25">
      <c r="A2" s="27"/>
      <c r="B2" s="28"/>
      <c r="C2" s="28"/>
      <c r="D2" s="29"/>
      <c r="E2" s="28"/>
      <c r="F2" s="28"/>
      <c r="G2" s="28"/>
      <c r="H2" s="28"/>
      <c r="I2" s="28"/>
      <c r="J2" s="28"/>
      <c r="K2" s="28"/>
    </row>
    <row r="3" spans="1:11" ht="26.25" x14ac:dyDescent="0.25">
      <c r="A3" s="30" t="s">
        <v>12</v>
      </c>
      <c r="B3" s="31" t="s">
        <v>13</v>
      </c>
      <c r="C3" s="31" t="s">
        <v>14</v>
      </c>
      <c r="D3" s="32" t="s">
        <v>15</v>
      </c>
      <c r="E3" s="31" t="s">
        <v>16</v>
      </c>
      <c r="F3" s="31" t="s">
        <v>17</v>
      </c>
      <c r="G3" s="31" t="s">
        <v>18</v>
      </c>
      <c r="H3" s="33" t="s">
        <v>19</v>
      </c>
      <c r="I3" s="31" t="s">
        <v>20</v>
      </c>
      <c r="J3" s="31" t="s">
        <v>21</v>
      </c>
      <c r="K3" s="31" t="s">
        <v>22</v>
      </c>
    </row>
    <row r="4" spans="1:11" x14ac:dyDescent="0.25">
      <c r="A4" s="27"/>
      <c r="B4" s="1" t="s">
        <v>23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27"/>
      <c r="B5" s="34"/>
      <c r="C5" s="34"/>
      <c r="D5" s="35"/>
      <c r="E5" s="34"/>
      <c r="F5" s="34"/>
      <c r="G5" s="34"/>
      <c r="H5" s="34"/>
      <c r="I5" s="34"/>
      <c r="J5" s="34"/>
      <c r="K5" s="34"/>
    </row>
    <row r="6" spans="1:11" x14ac:dyDescent="0.25">
      <c r="A6" s="36">
        <v>2000</v>
      </c>
      <c r="B6" s="37">
        <v>76</v>
      </c>
      <c r="C6" s="38">
        <v>19</v>
      </c>
      <c r="D6" s="39">
        <v>19</v>
      </c>
      <c r="E6" s="28">
        <v>330.2</v>
      </c>
      <c r="F6" s="28">
        <v>0</v>
      </c>
      <c r="G6" s="28">
        <v>0</v>
      </c>
      <c r="H6" s="28">
        <v>0</v>
      </c>
      <c r="I6" s="40">
        <v>29.2</v>
      </c>
      <c r="J6" s="41">
        <f t="shared" ref="J6:J19" si="0">K6-SUM(B6:I6)</f>
        <v>776.20699999999999</v>
      </c>
      <c r="K6" s="42">
        <v>1249.607</v>
      </c>
    </row>
    <row r="7" spans="1:11" x14ac:dyDescent="0.25">
      <c r="A7" s="36">
        <v>2001</v>
      </c>
      <c r="B7" s="38">
        <v>186</v>
      </c>
      <c r="C7" s="28">
        <v>30</v>
      </c>
      <c r="D7" s="43">
        <v>20</v>
      </c>
      <c r="E7" s="28">
        <v>452.8</v>
      </c>
      <c r="F7" s="28">
        <v>0</v>
      </c>
      <c r="G7" s="28">
        <v>0</v>
      </c>
      <c r="H7" s="28">
        <v>0</v>
      </c>
      <c r="I7" s="40">
        <v>33.6</v>
      </c>
      <c r="J7" s="41">
        <f t="shared" si="0"/>
        <v>846.9</v>
      </c>
      <c r="K7" s="42">
        <v>1569.3</v>
      </c>
    </row>
    <row r="8" spans="1:11" x14ac:dyDescent="0.25">
      <c r="A8" s="36">
        <v>2002</v>
      </c>
      <c r="B8" s="26">
        <v>296</v>
      </c>
      <c r="C8" s="28">
        <v>45</v>
      </c>
      <c r="D8" s="43">
        <v>22</v>
      </c>
      <c r="E8" s="28">
        <v>636.79999999999995</v>
      </c>
      <c r="F8" s="28">
        <v>28</v>
      </c>
      <c r="G8" s="28">
        <v>0</v>
      </c>
      <c r="H8" s="28">
        <v>0</v>
      </c>
      <c r="I8" s="40">
        <v>39.1</v>
      </c>
      <c r="J8" s="41">
        <f t="shared" si="0"/>
        <v>945.45200000000023</v>
      </c>
      <c r="K8" s="42">
        <v>2012.3520000000001</v>
      </c>
    </row>
    <row r="9" spans="1:11" x14ac:dyDescent="0.25">
      <c r="A9" s="36">
        <v>2003</v>
      </c>
      <c r="B9" s="26">
        <v>435</v>
      </c>
      <c r="C9" s="28">
        <v>55</v>
      </c>
      <c r="D9" s="43">
        <v>26</v>
      </c>
      <c r="E9" s="28">
        <v>859.6</v>
      </c>
      <c r="F9" s="28">
        <v>73</v>
      </c>
      <c r="G9" s="28">
        <v>11.5</v>
      </c>
      <c r="H9" s="28">
        <v>0</v>
      </c>
      <c r="I9" s="40">
        <v>45.6</v>
      </c>
      <c r="J9" s="41">
        <f t="shared" si="0"/>
        <v>1069.7090000000003</v>
      </c>
      <c r="K9" s="42">
        <v>2575.4090000000001</v>
      </c>
    </row>
    <row r="10" spans="1:11" x14ac:dyDescent="0.25">
      <c r="A10" s="36">
        <v>2004</v>
      </c>
      <c r="B10" s="26">
        <v>1105</v>
      </c>
      <c r="C10" s="28">
        <v>64</v>
      </c>
      <c r="D10" s="43">
        <v>30.7</v>
      </c>
      <c r="E10" s="28">
        <v>1132</v>
      </c>
      <c r="F10" s="28">
        <v>131</v>
      </c>
      <c r="G10" s="28">
        <v>24.1</v>
      </c>
      <c r="H10" s="28">
        <v>26</v>
      </c>
      <c r="I10" s="40">
        <v>52.3</v>
      </c>
      <c r="J10" s="41">
        <f t="shared" si="0"/>
        <v>1132.9090000000001</v>
      </c>
      <c r="K10" s="42">
        <v>3698.009</v>
      </c>
    </row>
    <row r="11" spans="1:11" x14ac:dyDescent="0.25">
      <c r="A11" s="36">
        <v>2005</v>
      </c>
      <c r="B11" s="26">
        <v>2056</v>
      </c>
      <c r="C11" s="28">
        <v>68</v>
      </c>
      <c r="D11" s="43">
        <v>37.5</v>
      </c>
      <c r="E11" s="28">
        <v>1421.9</v>
      </c>
      <c r="F11" s="28">
        <v>172</v>
      </c>
      <c r="G11" s="28">
        <v>50.4</v>
      </c>
      <c r="H11" s="28">
        <v>33</v>
      </c>
      <c r="I11" s="40">
        <v>60.6</v>
      </c>
      <c r="J11" s="41">
        <f t="shared" si="0"/>
        <v>1149.0089999999996</v>
      </c>
      <c r="K11" s="42">
        <v>5048.4089999999997</v>
      </c>
    </row>
    <row r="12" spans="1:11" x14ac:dyDescent="0.25">
      <c r="A12" s="36">
        <v>2006</v>
      </c>
      <c r="B12" s="26">
        <v>2899</v>
      </c>
      <c r="C12" s="28">
        <v>79.900000000000006</v>
      </c>
      <c r="D12" s="43">
        <v>50</v>
      </c>
      <c r="E12" s="28">
        <v>1708.5</v>
      </c>
      <c r="F12" s="28">
        <v>275</v>
      </c>
      <c r="G12" s="28">
        <v>154.30000000000001</v>
      </c>
      <c r="H12" s="28">
        <v>43.9</v>
      </c>
      <c r="I12" s="40">
        <v>70.3</v>
      </c>
      <c r="J12" s="41">
        <f t="shared" si="0"/>
        <v>1337.6230000000005</v>
      </c>
      <c r="K12" s="42">
        <v>6618.5230000000001</v>
      </c>
    </row>
    <row r="13" spans="1:11" x14ac:dyDescent="0.25">
      <c r="A13" s="44">
        <v>2007</v>
      </c>
      <c r="B13" s="26">
        <v>4170</v>
      </c>
      <c r="C13" s="28">
        <v>99.9</v>
      </c>
      <c r="D13" s="43">
        <v>120.2</v>
      </c>
      <c r="E13" s="28">
        <v>1918.9</v>
      </c>
      <c r="F13" s="28">
        <v>427</v>
      </c>
      <c r="G13" s="28">
        <v>739.2</v>
      </c>
      <c r="H13" s="28">
        <v>81.5</v>
      </c>
      <c r="I13" s="28">
        <v>82.5</v>
      </c>
      <c r="J13" s="41">
        <f t="shared" si="0"/>
        <v>1651.7581099999998</v>
      </c>
      <c r="K13" s="42">
        <v>9290.9581099999996</v>
      </c>
    </row>
    <row r="14" spans="1:11" x14ac:dyDescent="0.25">
      <c r="A14" s="44">
        <v>2008</v>
      </c>
      <c r="B14" s="26">
        <v>6120</v>
      </c>
      <c r="C14" s="28">
        <v>139.9</v>
      </c>
      <c r="D14" s="43">
        <v>458.3</v>
      </c>
      <c r="E14" s="28">
        <v>2144.1999999999998</v>
      </c>
      <c r="F14" s="28">
        <v>738</v>
      </c>
      <c r="G14" s="28">
        <v>3635.1</v>
      </c>
      <c r="H14" s="28">
        <v>185.9</v>
      </c>
      <c r="I14" s="28">
        <v>104.5</v>
      </c>
      <c r="J14" s="41">
        <f t="shared" si="0"/>
        <v>2537.1581100000003</v>
      </c>
      <c r="K14" s="42">
        <v>16063.05811</v>
      </c>
    </row>
    <row r="15" spans="1:11" x14ac:dyDescent="0.25">
      <c r="A15" s="45">
        <v>2009</v>
      </c>
      <c r="B15" s="26">
        <v>10566</v>
      </c>
      <c r="C15" s="28">
        <v>299.89999999999998</v>
      </c>
      <c r="D15" s="43">
        <v>1181.3</v>
      </c>
      <c r="E15" s="28">
        <v>2627.2</v>
      </c>
      <c r="F15" s="28">
        <v>1172</v>
      </c>
      <c r="G15" s="28">
        <v>3698.1</v>
      </c>
      <c r="H15" s="28">
        <v>377.2</v>
      </c>
      <c r="I15" s="28">
        <v>187.6</v>
      </c>
      <c r="J15" s="41">
        <f t="shared" si="0"/>
        <v>4155.5081100000061</v>
      </c>
      <c r="K15" s="46">
        <v>24264.808110000002</v>
      </c>
    </row>
    <row r="16" spans="1:11" x14ac:dyDescent="0.25">
      <c r="A16" s="45">
        <v>2010</v>
      </c>
      <c r="B16" s="26">
        <v>17554</v>
      </c>
      <c r="C16" s="28">
        <v>799.9</v>
      </c>
      <c r="D16" s="43">
        <v>3502.3</v>
      </c>
      <c r="E16" s="28">
        <v>3618.1</v>
      </c>
      <c r="F16" s="28">
        <v>2022</v>
      </c>
      <c r="G16" s="28">
        <v>4109.7</v>
      </c>
      <c r="H16" s="28">
        <v>1194.3</v>
      </c>
      <c r="I16" s="28">
        <v>570.9</v>
      </c>
      <c r="J16" s="41">
        <f t="shared" si="0"/>
        <v>7958.6081099999938</v>
      </c>
      <c r="K16" s="47">
        <v>41329.808109999998</v>
      </c>
    </row>
    <row r="17" spans="1:11" x14ac:dyDescent="0.25">
      <c r="A17" s="45">
        <v>2011</v>
      </c>
      <c r="B17" s="48">
        <v>25039</v>
      </c>
      <c r="C17" s="48">
        <v>3299.9</v>
      </c>
      <c r="D17" s="49">
        <v>12802.9</v>
      </c>
      <c r="E17" s="48">
        <v>4914</v>
      </c>
      <c r="F17" s="48">
        <v>3910</v>
      </c>
      <c r="G17" s="48">
        <v>4471.8999999999996</v>
      </c>
      <c r="H17" s="48">
        <v>2953.4</v>
      </c>
      <c r="I17" s="50">
        <v>1376.8</v>
      </c>
      <c r="J17" s="41">
        <f t="shared" si="0"/>
        <v>12449.737298958687</v>
      </c>
      <c r="K17" s="47">
        <v>71217.637298958696</v>
      </c>
    </row>
    <row r="18" spans="1:11" x14ac:dyDescent="0.25">
      <c r="A18" s="45">
        <v>2012</v>
      </c>
      <c r="B18" s="48">
        <v>32643</v>
      </c>
      <c r="C18" s="48">
        <v>7000</v>
      </c>
      <c r="D18" s="49">
        <v>16139</v>
      </c>
      <c r="E18" s="48">
        <v>6743</v>
      </c>
      <c r="F18" s="48">
        <v>7271</v>
      </c>
      <c r="G18" s="48">
        <v>4684.8999999999996</v>
      </c>
      <c r="H18" s="48">
        <v>4019</v>
      </c>
      <c r="I18" s="50">
        <v>2407</v>
      </c>
      <c r="J18" s="41">
        <f t="shared" si="0"/>
        <v>21168.870439549006</v>
      </c>
      <c r="K18" s="47">
        <v>102075.770439549</v>
      </c>
    </row>
    <row r="19" spans="1:11" x14ac:dyDescent="0.25">
      <c r="A19" s="51">
        <v>2013</v>
      </c>
      <c r="B19" s="52">
        <v>35948</v>
      </c>
      <c r="C19" s="52">
        <v>18300</v>
      </c>
      <c r="D19" s="53">
        <v>17600</v>
      </c>
      <c r="E19" s="52">
        <v>13643</v>
      </c>
      <c r="F19" s="52">
        <v>12022</v>
      </c>
      <c r="G19" s="52">
        <v>4827.8999999999996</v>
      </c>
      <c r="H19" s="52">
        <v>4632</v>
      </c>
      <c r="I19" s="52">
        <v>3255</v>
      </c>
      <c r="J19" s="54">
        <f t="shared" si="0"/>
        <v>29408.998564487993</v>
      </c>
      <c r="K19" s="55">
        <v>139636.89856448799</v>
      </c>
    </row>
  </sheetData>
  <mergeCells count="1">
    <mergeCell ref="B4:K4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topLeftCell="A4" zoomScale="90" zoomScaleNormal="90" workbookViewId="0">
      <selection activeCell="A14" sqref="A14"/>
    </sheetView>
  </sheetViews>
  <sheetFormatPr defaultRowHeight="15.75" x14ac:dyDescent="0.25"/>
  <cols>
    <col min="1" max="1025" width="8.875"/>
  </cols>
  <sheetData>
    <row r="1" spans="1:14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4" x14ac:dyDescent="0.25">
      <c r="A2" s="56" t="s">
        <v>3</v>
      </c>
      <c r="B2">
        <v>19</v>
      </c>
      <c r="C2">
        <v>20</v>
      </c>
      <c r="D2">
        <v>22</v>
      </c>
      <c r="E2">
        <v>26</v>
      </c>
      <c r="F2">
        <v>31</v>
      </c>
      <c r="G2">
        <v>38</v>
      </c>
      <c r="H2">
        <v>50</v>
      </c>
      <c r="I2">
        <v>120</v>
      </c>
      <c r="J2">
        <v>431.5</v>
      </c>
      <c r="K2">
        <v>1144</v>
      </c>
      <c r="L2">
        <v>3469.8</v>
      </c>
      <c r="M2">
        <v>12773.4</v>
      </c>
      <c r="N2">
        <v>16419.8</v>
      </c>
    </row>
    <row r="6" spans="1:14" x14ac:dyDescent="0.25">
      <c r="A6" s="57" t="s">
        <v>0</v>
      </c>
      <c r="B6" s="57" t="s">
        <v>3</v>
      </c>
    </row>
    <row r="7" spans="1:14" x14ac:dyDescent="0.25">
      <c r="A7">
        <v>2000</v>
      </c>
      <c r="B7">
        <v>19</v>
      </c>
    </row>
    <row r="8" spans="1:14" x14ac:dyDescent="0.25">
      <c r="A8">
        <v>2001</v>
      </c>
      <c r="B8">
        <v>20</v>
      </c>
    </row>
    <row r="9" spans="1:14" x14ac:dyDescent="0.25">
      <c r="A9">
        <v>2002</v>
      </c>
      <c r="B9">
        <v>22</v>
      </c>
    </row>
    <row r="10" spans="1:14" x14ac:dyDescent="0.25">
      <c r="A10">
        <v>2003</v>
      </c>
      <c r="B10">
        <v>26</v>
      </c>
    </row>
    <row r="11" spans="1:14" x14ac:dyDescent="0.25">
      <c r="A11">
        <v>2004</v>
      </c>
      <c r="B11">
        <v>31</v>
      </c>
    </row>
    <row r="12" spans="1:14" x14ac:dyDescent="0.25">
      <c r="A12">
        <v>2005</v>
      </c>
      <c r="B12">
        <v>38</v>
      </c>
    </row>
    <row r="13" spans="1:14" x14ac:dyDescent="0.25">
      <c r="A13">
        <v>2006</v>
      </c>
      <c r="B13">
        <v>50</v>
      </c>
    </row>
    <row r="14" spans="1:14" x14ac:dyDescent="0.25">
      <c r="A14">
        <v>2007</v>
      </c>
      <c r="B14">
        <v>120</v>
      </c>
    </row>
    <row r="15" spans="1:14" x14ac:dyDescent="0.25">
      <c r="A15">
        <v>2008</v>
      </c>
      <c r="B15">
        <v>431.5</v>
      </c>
    </row>
    <row r="16" spans="1:14" x14ac:dyDescent="0.25">
      <c r="A16">
        <v>2009</v>
      </c>
      <c r="B16">
        <v>1144</v>
      </c>
    </row>
    <row r="17" spans="1:17" x14ac:dyDescent="0.25">
      <c r="A17">
        <v>2010</v>
      </c>
      <c r="B17">
        <v>3469.8</v>
      </c>
      <c r="P17" s="57" t="s">
        <v>24</v>
      </c>
      <c r="Q17" s="57" t="s">
        <v>25</v>
      </c>
    </row>
    <row r="18" spans="1:17" x14ac:dyDescent="0.25">
      <c r="A18">
        <v>2011</v>
      </c>
      <c r="B18">
        <v>12773.4</v>
      </c>
      <c r="P18" s="58" t="s">
        <v>26</v>
      </c>
      <c r="Q18" t="s">
        <v>27</v>
      </c>
    </row>
    <row r="19" spans="1:17" x14ac:dyDescent="0.25">
      <c r="A19">
        <v>2012</v>
      </c>
      <c r="B19">
        <v>16419.8</v>
      </c>
      <c r="P19" s="58" t="s">
        <v>28</v>
      </c>
      <c r="Q19" t="s">
        <v>29</v>
      </c>
    </row>
    <row r="20" spans="1:17" x14ac:dyDescent="0.25">
      <c r="P20" s="58">
        <v>2011</v>
      </c>
      <c r="Q20" t="s">
        <v>30</v>
      </c>
    </row>
    <row r="21" spans="1:17" x14ac:dyDescent="0.25">
      <c r="P21" s="58" t="s">
        <v>31</v>
      </c>
      <c r="Q21" t="s">
        <v>32</v>
      </c>
    </row>
    <row r="22" spans="1:17" x14ac:dyDescent="0.25">
      <c r="P22" s="58">
        <v>2013</v>
      </c>
      <c r="Q22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zoomScale="90" zoomScaleNormal="90" workbookViewId="0">
      <selection activeCell="L47" sqref="L47"/>
    </sheetView>
  </sheetViews>
  <sheetFormatPr defaultRowHeight="15.75" x14ac:dyDescent="0.25"/>
  <cols>
    <col min="1" max="1025" width="8.875"/>
  </cols>
  <sheetData>
    <row r="1" spans="1:14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4" ht="47.25" x14ac:dyDescent="0.25">
      <c r="A2" s="59" t="s">
        <v>34</v>
      </c>
      <c r="J2">
        <v>39.799999999999997</v>
      </c>
      <c r="K2">
        <v>95</v>
      </c>
      <c r="L2">
        <v>364</v>
      </c>
      <c r="M2">
        <v>1267</v>
      </c>
      <c r="N2">
        <v>1610</v>
      </c>
    </row>
    <row r="6" spans="1:14" x14ac:dyDescent="0.25">
      <c r="A6" s="57" t="s">
        <v>0</v>
      </c>
      <c r="B6" s="57" t="s">
        <v>3</v>
      </c>
    </row>
    <row r="7" spans="1:14" x14ac:dyDescent="0.25">
      <c r="A7">
        <v>2000</v>
      </c>
    </row>
    <row r="8" spans="1:14" x14ac:dyDescent="0.25">
      <c r="A8">
        <v>2001</v>
      </c>
    </row>
    <row r="9" spans="1:14" x14ac:dyDescent="0.25">
      <c r="A9">
        <v>2002</v>
      </c>
    </row>
    <row r="10" spans="1:14" x14ac:dyDescent="0.25">
      <c r="A10">
        <v>2003</v>
      </c>
    </row>
    <row r="11" spans="1:14" x14ac:dyDescent="0.25">
      <c r="A11">
        <v>2004</v>
      </c>
    </row>
    <row r="12" spans="1:14" x14ac:dyDescent="0.25">
      <c r="A12">
        <v>2005</v>
      </c>
    </row>
    <row r="13" spans="1:14" x14ac:dyDescent="0.25">
      <c r="A13">
        <v>2006</v>
      </c>
    </row>
    <row r="14" spans="1:14" x14ac:dyDescent="0.25">
      <c r="A14">
        <v>2007</v>
      </c>
    </row>
    <row r="15" spans="1:14" x14ac:dyDescent="0.25">
      <c r="A15">
        <v>2008</v>
      </c>
      <c r="B15">
        <f>J2</f>
        <v>39.799999999999997</v>
      </c>
    </row>
    <row r="16" spans="1:14" x14ac:dyDescent="0.25">
      <c r="A16">
        <v>2009</v>
      </c>
      <c r="B16">
        <f>K2</f>
        <v>95</v>
      </c>
    </row>
    <row r="17" spans="1:17" x14ac:dyDescent="0.25">
      <c r="A17">
        <v>2010</v>
      </c>
      <c r="B17">
        <f>L2</f>
        <v>364</v>
      </c>
      <c r="P17" s="57" t="s">
        <v>24</v>
      </c>
      <c r="Q17" s="57" t="s">
        <v>25</v>
      </c>
    </row>
    <row r="18" spans="1:17" x14ac:dyDescent="0.25">
      <c r="A18">
        <v>2011</v>
      </c>
      <c r="B18">
        <f>M2</f>
        <v>1267</v>
      </c>
      <c r="P18" s="58" t="s">
        <v>26</v>
      </c>
      <c r="Q18" t="s">
        <v>27</v>
      </c>
    </row>
    <row r="19" spans="1:17" x14ac:dyDescent="0.25">
      <c r="A19">
        <v>2012</v>
      </c>
      <c r="B19">
        <f>N2</f>
        <v>1610</v>
      </c>
      <c r="P19" s="58" t="s">
        <v>28</v>
      </c>
      <c r="Q19" t="s">
        <v>29</v>
      </c>
    </row>
    <row r="20" spans="1:17" x14ac:dyDescent="0.25">
      <c r="P20" s="58">
        <v>2011</v>
      </c>
      <c r="Q20" t="s">
        <v>30</v>
      </c>
    </row>
    <row r="21" spans="1:17" x14ac:dyDescent="0.25">
      <c r="P21" s="58" t="s">
        <v>31</v>
      </c>
      <c r="Q21" t="s">
        <v>32</v>
      </c>
    </row>
    <row r="22" spans="1:17" x14ac:dyDescent="0.25">
      <c r="P22" s="58">
        <v>2013</v>
      </c>
      <c r="Q22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topLeftCell="A4" zoomScale="90" zoomScaleNormal="90" workbookViewId="0">
      <selection activeCell="M47" sqref="M47"/>
    </sheetView>
  </sheetViews>
  <sheetFormatPr defaultRowHeight="15.75" x14ac:dyDescent="0.25"/>
  <cols>
    <col min="1" max="1025" width="8.875"/>
  </cols>
  <sheetData>
    <row r="1" spans="1:14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4" x14ac:dyDescent="0.25">
      <c r="A2" s="56" t="s">
        <v>35</v>
      </c>
      <c r="J2">
        <v>53.3</v>
      </c>
      <c r="K2">
        <v>214.4</v>
      </c>
      <c r="L2">
        <v>683.4</v>
      </c>
      <c r="M2">
        <v>2186.1999999999998</v>
      </c>
      <c r="N2">
        <v>2449</v>
      </c>
    </row>
    <row r="6" spans="1:14" x14ac:dyDescent="0.25">
      <c r="A6" s="57" t="s">
        <v>0</v>
      </c>
      <c r="B6" s="57" t="s">
        <v>3</v>
      </c>
    </row>
    <row r="7" spans="1:14" x14ac:dyDescent="0.25">
      <c r="A7">
        <v>2000</v>
      </c>
    </row>
    <row r="8" spans="1:14" x14ac:dyDescent="0.25">
      <c r="A8">
        <v>2001</v>
      </c>
    </row>
    <row r="9" spans="1:14" x14ac:dyDescent="0.25">
      <c r="A9">
        <v>2002</v>
      </c>
    </row>
    <row r="10" spans="1:14" x14ac:dyDescent="0.25">
      <c r="A10">
        <v>2003</v>
      </c>
    </row>
    <row r="11" spans="1:14" x14ac:dyDescent="0.25">
      <c r="A11">
        <v>2004</v>
      </c>
    </row>
    <row r="12" spans="1:14" x14ac:dyDescent="0.25">
      <c r="A12">
        <v>2005</v>
      </c>
    </row>
    <row r="13" spans="1:14" x14ac:dyDescent="0.25">
      <c r="A13">
        <v>2006</v>
      </c>
    </row>
    <row r="14" spans="1:14" x14ac:dyDescent="0.25">
      <c r="A14">
        <v>2007</v>
      </c>
    </row>
    <row r="15" spans="1:14" x14ac:dyDescent="0.25">
      <c r="A15">
        <v>2008</v>
      </c>
      <c r="B15">
        <f>J2</f>
        <v>53.3</v>
      </c>
    </row>
    <row r="16" spans="1:14" x14ac:dyDescent="0.25">
      <c r="A16">
        <v>2009</v>
      </c>
      <c r="B16">
        <f>K2</f>
        <v>214.4</v>
      </c>
    </row>
    <row r="17" spans="1:17" x14ac:dyDescent="0.25">
      <c r="A17">
        <v>2010</v>
      </c>
      <c r="B17">
        <f>L2</f>
        <v>683.4</v>
      </c>
      <c r="P17" s="57" t="s">
        <v>24</v>
      </c>
      <c r="Q17" s="57" t="s">
        <v>25</v>
      </c>
    </row>
    <row r="18" spans="1:17" x14ac:dyDescent="0.25">
      <c r="A18">
        <v>2011</v>
      </c>
      <c r="B18">
        <f>M2</f>
        <v>2186.1999999999998</v>
      </c>
      <c r="P18" s="58" t="s">
        <v>26</v>
      </c>
      <c r="Q18" t="s">
        <v>27</v>
      </c>
    </row>
    <row r="19" spans="1:17" x14ac:dyDescent="0.25">
      <c r="A19">
        <v>2012</v>
      </c>
      <c r="B19">
        <f>N2</f>
        <v>2449</v>
      </c>
      <c r="P19" s="58" t="s">
        <v>28</v>
      </c>
      <c r="Q19" t="s">
        <v>29</v>
      </c>
    </row>
    <row r="20" spans="1:17" x14ac:dyDescent="0.25">
      <c r="P20" s="58">
        <v>2011</v>
      </c>
      <c r="Q20" t="s">
        <v>30</v>
      </c>
    </row>
    <row r="21" spans="1:17" x14ac:dyDescent="0.25">
      <c r="P21" s="58" t="s">
        <v>31</v>
      </c>
      <c r="Q21" t="s">
        <v>32</v>
      </c>
    </row>
    <row r="22" spans="1:17" x14ac:dyDescent="0.25">
      <c r="P22" s="58">
        <v>2013</v>
      </c>
      <c r="Q22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topLeftCell="A4" zoomScale="90" zoomScaleNormal="90" workbookViewId="0">
      <selection activeCell="O35" sqref="O35"/>
    </sheetView>
  </sheetViews>
  <sheetFormatPr defaultRowHeight="15.75" x14ac:dyDescent="0.25"/>
  <cols>
    <col min="1" max="1025" width="8.875"/>
  </cols>
  <sheetData>
    <row r="1" spans="1:14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4" x14ac:dyDescent="0.25">
      <c r="A2" s="56" t="s">
        <v>36</v>
      </c>
      <c r="J2">
        <v>49.8</v>
      </c>
      <c r="K2">
        <v>126.3</v>
      </c>
      <c r="L2">
        <v>372</v>
      </c>
      <c r="M2">
        <v>1321.6</v>
      </c>
      <c r="N2">
        <v>1822</v>
      </c>
    </row>
    <row r="6" spans="1:14" x14ac:dyDescent="0.25">
      <c r="A6" s="57" t="s">
        <v>0</v>
      </c>
      <c r="B6" s="57" t="s">
        <v>3</v>
      </c>
    </row>
    <row r="7" spans="1:14" x14ac:dyDescent="0.25">
      <c r="A7">
        <v>2000</v>
      </c>
    </row>
    <row r="8" spans="1:14" x14ac:dyDescent="0.25">
      <c r="A8">
        <v>2001</v>
      </c>
    </row>
    <row r="9" spans="1:14" x14ac:dyDescent="0.25">
      <c r="A9">
        <v>2002</v>
      </c>
    </row>
    <row r="10" spans="1:14" x14ac:dyDescent="0.25">
      <c r="A10">
        <v>2003</v>
      </c>
    </row>
    <row r="11" spans="1:14" x14ac:dyDescent="0.25">
      <c r="A11">
        <v>2004</v>
      </c>
    </row>
    <row r="12" spans="1:14" x14ac:dyDescent="0.25">
      <c r="A12">
        <v>2005</v>
      </c>
    </row>
    <row r="13" spans="1:14" x14ac:dyDescent="0.25">
      <c r="A13">
        <v>2006</v>
      </c>
    </row>
    <row r="14" spans="1:14" x14ac:dyDescent="0.25">
      <c r="A14">
        <v>2007</v>
      </c>
    </row>
    <row r="15" spans="1:14" x14ac:dyDescent="0.25">
      <c r="A15">
        <v>2008</v>
      </c>
      <c r="B15">
        <f>J2</f>
        <v>49.8</v>
      </c>
    </row>
    <row r="16" spans="1:14" x14ac:dyDescent="0.25">
      <c r="A16">
        <v>2009</v>
      </c>
      <c r="B16">
        <f>K2</f>
        <v>126.3</v>
      </c>
    </row>
    <row r="17" spans="1:17" x14ac:dyDescent="0.25">
      <c r="A17">
        <v>2010</v>
      </c>
      <c r="B17">
        <f>L2</f>
        <v>372</v>
      </c>
      <c r="P17" s="57" t="s">
        <v>24</v>
      </c>
      <c r="Q17" s="57" t="s">
        <v>25</v>
      </c>
    </row>
    <row r="18" spans="1:17" x14ac:dyDescent="0.25">
      <c r="A18">
        <v>2011</v>
      </c>
      <c r="B18">
        <f>M2</f>
        <v>1321.6</v>
      </c>
      <c r="P18" s="58" t="s">
        <v>26</v>
      </c>
      <c r="Q18" t="s">
        <v>27</v>
      </c>
    </row>
    <row r="19" spans="1:17" x14ac:dyDescent="0.25">
      <c r="A19">
        <v>2012</v>
      </c>
      <c r="B19">
        <f>N2</f>
        <v>1822</v>
      </c>
      <c r="P19" s="58" t="s">
        <v>28</v>
      </c>
      <c r="Q19" t="s">
        <v>29</v>
      </c>
    </row>
    <row r="20" spans="1:17" x14ac:dyDescent="0.25">
      <c r="P20" s="58">
        <v>2011</v>
      </c>
      <c r="Q20" t="s">
        <v>30</v>
      </c>
    </row>
    <row r="21" spans="1:17" x14ac:dyDescent="0.25">
      <c r="P21" s="58" t="s">
        <v>31</v>
      </c>
      <c r="Q21" t="s">
        <v>32</v>
      </c>
    </row>
    <row r="22" spans="1:17" x14ac:dyDescent="0.25">
      <c r="P22" s="58">
        <v>2013</v>
      </c>
      <c r="Q22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topLeftCell="A7" zoomScale="90" zoomScaleNormal="90" workbookViewId="0">
      <selection activeCell="O43" sqref="O43"/>
    </sheetView>
  </sheetViews>
  <sheetFormatPr defaultRowHeight="15.75" x14ac:dyDescent="0.25"/>
  <cols>
    <col min="1" max="1025" width="8.875"/>
  </cols>
  <sheetData>
    <row r="1" spans="1:14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4" x14ac:dyDescent="0.25">
      <c r="A2" s="56" t="s">
        <v>37</v>
      </c>
      <c r="J2">
        <v>15.5</v>
      </c>
      <c r="K2">
        <v>31.7</v>
      </c>
      <c r="L2">
        <v>84.4</v>
      </c>
      <c r="M2">
        <v>376</v>
      </c>
      <c r="N2">
        <v>546</v>
      </c>
    </row>
    <row r="6" spans="1:14" x14ac:dyDescent="0.25">
      <c r="A6" s="57" t="s">
        <v>0</v>
      </c>
      <c r="B6" s="57" t="s">
        <v>3</v>
      </c>
    </row>
    <row r="7" spans="1:14" x14ac:dyDescent="0.25">
      <c r="A7">
        <v>2000</v>
      </c>
    </row>
    <row r="8" spans="1:14" x14ac:dyDescent="0.25">
      <c r="A8">
        <v>2001</v>
      </c>
    </row>
    <row r="9" spans="1:14" x14ac:dyDescent="0.25">
      <c r="A9">
        <v>2002</v>
      </c>
    </row>
    <row r="10" spans="1:14" x14ac:dyDescent="0.25">
      <c r="A10">
        <v>2003</v>
      </c>
    </row>
    <row r="11" spans="1:14" x14ac:dyDescent="0.25">
      <c r="A11">
        <v>2004</v>
      </c>
    </row>
    <row r="12" spans="1:14" x14ac:dyDescent="0.25">
      <c r="A12">
        <v>2005</v>
      </c>
    </row>
    <row r="13" spans="1:14" x14ac:dyDescent="0.25">
      <c r="A13">
        <v>2006</v>
      </c>
    </row>
    <row r="14" spans="1:14" x14ac:dyDescent="0.25">
      <c r="A14">
        <v>2007</v>
      </c>
    </row>
    <row r="15" spans="1:14" x14ac:dyDescent="0.25">
      <c r="A15">
        <v>2008</v>
      </c>
      <c r="B15">
        <f>J2</f>
        <v>15.5</v>
      </c>
    </row>
    <row r="16" spans="1:14" x14ac:dyDescent="0.25">
      <c r="A16">
        <v>2009</v>
      </c>
      <c r="B16">
        <f>K2</f>
        <v>31.7</v>
      </c>
    </row>
    <row r="17" spans="1:17" x14ac:dyDescent="0.25">
      <c r="A17">
        <v>2010</v>
      </c>
      <c r="B17">
        <f>L2</f>
        <v>84.4</v>
      </c>
      <c r="P17" s="57" t="s">
        <v>24</v>
      </c>
      <c r="Q17" s="57" t="s">
        <v>25</v>
      </c>
    </row>
    <row r="18" spans="1:17" x14ac:dyDescent="0.25">
      <c r="A18">
        <v>2011</v>
      </c>
      <c r="B18">
        <f>M2</f>
        <v>376</v>
      </c>
      <c r="P18" s="58" t="s">
        <v>26</v>
      </c>
      <c r="Q18" t="s">
        <v>27</v>
      </c>
    </row>
    <row r="19" spans="1:17" x14ac:dyDescent="0.25">
      <c r="A19">
        <v>2012</v>
      </c>
      <c r="B19">
        <f>N2</f>
        <v>546</v>
      </c>
      <c r="P19" s="58" t="s">
        <v>28</v>
      </c>
      <c r="Q19" t="s">
        <v>29</v>
      </c>
    </row>
    <row r="20" spans="1:17" x14ac:dyDescent="0.25">
      <c r="P20" s="58">
        <v>2011</v>
      </c>
      <c r="Q20" t="s">
        <v>30</v>
      </c>
    </row>
    <row r="21" spans="1:17" x14ac:dyDescent="0.25">
      <c r="P21" s="58" t="s">
        <v>31</v>
      </c>
      <c r="Q21" t="s">
        <v>32</v>
      </c>
    </row>
    <row r="22" spans="1:17" x14ac:dyDescent="0.25">
      <c r="P22" s="58">
        <v>2013</v>
      </c>
      <c r="Q22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topLeftCell="A7" zoomScale="90" zoomScaleNormal="90" workbookViewId="0">
      <selection activeCell="P17" sqref="P17"/>
    </sheetView>
  </sheetViews>
  <sheetFormatPr defaultRowHeight="15.75" x14ac:dyDescent="0.25"/>
  <cols>
    <col min="1" max="1025" width="8.875"/>
  </cols>
  <sheetData>
    <row r="1" spans="1:17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7" x14ac:dyDescent="0.25">
      <c r="A2" s="56" t="s">
        <v>38</v>
      </c>
      <c r="J2" s="15">
        <v>15721</v>
      </c>
      <c r="K2" s="15">
        <v>32670</v>
      </c>
      <c r="L2" s="15">
        <v>61720</v>
      </c>
      <c r="M2" s="15">
        <v>110577</v>
      </c>
      <c r="N2" s="17">
        <v>154637</v>
      </c>
    </row>
    <row r="6" spans="1:17" x14ac:dyDescent="0.25">
      <c r="A6" s="57" t="s">
        <v>0</v>
      </c>
      <c r="B6" s="57" t="s">
        <v>38</v>
      </c>
    </row>
    <row r="7" spans="1:17" x14ac:dyDescent="0.25">
      <c r="A7">
        <v>2000</v>
      </c>
    </row>
    <row r="8" spans="1:17" x14ac:dyDescent="0.25">
      <c r="A8">
        <v>2001</v>
      </c>
    </row>
    <row r="9" spans="1:17" x14ac:dyDescent="0.25">
      <c r="A9">
        <v>2002</v>
      </c>
    </row>
    <row r="10" spans="1:17" x14ac:dyDescent="0.25">
      <c r="A10">
        <v>2003</v>
      </c>
    </row>
    <row r="11" spans="1:17" x14ac:dyDescent="0.25">
      <c r="A11">
        <v>2004</v>
      </c>
    </row>
    <row r="12" spans="1:17" x14ac:dyDescent="0.25">
      <c r="A12">
        <v>2005</v>
      </c>
    </row>
    <row r="13" spans="1:17" x14ac:dyDescent="0.25">
      <c r="A13">
        <v>2006</v>
      </c>
    </row>
    <row r="14" spans="1:17" x14ac:dyDescent="0.25">
      <c r="A14">
        <v>2007</v>
      </c>
    </row>
    <row r="15" spans="1:17" x14ac:dyDescent="0.25">
      <c r="A15" s="12">
        <v>2008</v>
      </c>
      <c r="B15" s="46">
        <v>15721</v>
      </c>
    </row>
    <row r="16" spans="1:17" x14ac:dyDescent="0.25">
      <c r="A16" s="12">
        <v>2009</v>
      </c>
      <c r="B16" s="46">
        <v>32670</v>
      </c>
      <c r="P16" s="57" t="s">
        <v>24</v>
      </c>
      <c r="Q16" s="57" t="s">
        <v>25</v>
      </c>
    </row>
    <row r="17" spans="1:17" x14ac:dyDescent="0.25">
      <c r="A17" s="12">
        <v>2010</v>
      </c>
      <c r="B17" s="46">
        <v>61720</v>
      </c>
      <c r="P17" s="58" t="s">
        <v>26</v>
      </c>
      <c r="Q17" t="s">
        <v>27</v>
      </c>
    </row>
    <row r="18" spans="1:17" x14ac:dyDescent="0.25">
      <c r="A18" s="12">
        <v>2011</v>
      </c>
      <c r="B18" s="46">
        <v>110577</v>
      </c>
      <c r="P18" s="58" t="s">
        <v>28</v>
      </c>
      <c r="Q18" t="s">
        <v>29</v>
      </c>
    </row>
    <row r="19" spans="1:17" x14ac:dyDescent="0.25">
      <c r="A19">
        <v>2012</v>
      </c>
      <c r="B19" s="17">
        <v>154637</v>
      </c>
      <c r="P19" s="58">
        <v>2011</v>
      </c>
      <c r="Q19" t="s">
        <v>30</v>
      </c>
    </row>
    <row r="20" spans="1:17" x14ac:dyDescent="0.25">
      <c r="P20" s="58" t="s">
        <v>31</v>
      </c>
      <c r="Q20" t="s">
        <v>32</v>
      </c>
    </row>
    <row r="21" spans="1:17" x14ac:dyDescent="0.25">
      <c r="P21" s="58">
        <v>2013</v>
      </c>
      <c r="Q21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topLeftCell="A4" zoomScale="90" zoomScaleNormal="90" workbookViewId="0">
      <selection activeCell="B24" sqref="B24"/>
    </sheetView>
  </sheetViews>
  <sheetFormatPr defaultRowHeight="15.75" x14ac:dyDescent="0.25"/>
  <cols>
    <col min="1" max="1025" width="8.875"/>
  </cols>
  <sheetData>
    <row r="1" spans="1:17" x14ac:dyDescent="0.25">
      <c r="A1" s="56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</row>
    <row r="2" spans="1:17" x14ac:dyDescent="0.25">
      <c r="A2" s="56" t="s">
        <v>39</v>
      </c>
      <c r="I2" s="12"/>
      <c r="J2" s="46">
        <v>3420</v>
      </c>
      <c r="K2" s="46">
        <v>6657</v>
      </c>
      <c r="L2" s="46">
        <v>14486</v>
      </c>
      <c r="M2" s="46">
        <v>31010</v>
      </c>
      <c r="N2" s="17">
        <v>44940</v>
      </c>
    </row>
    <row r="6" spans="1:17" x14ac:dyDescent="0.25">
      <c r="A6" s="57" t="s">
        <v>0</v>
      </c>
      <c r="B6" s="57" t="s">
        <v>39</v>
      </c>
    </row>
    <row r="7" spans="1:17" x14ac:dyDescent="0.25">
      <c r="A7">
        <v>2000</v>
      </c>
    </row>
    <row r="8" spans="1:17" x14ac:dyDescent="0.25">
      <c r="A8">
        <v>2001</v>
      </c>
    </row>
    <row r="9" spans="1:17" x14ac:dyDescent="0.25">
      <c r="A9">
        <v>2002</v>
      </c>
    </row>
    <row r="10" spans="1:17" x14ac:dyDescent="0.25">
      <c r="A10">
        <v>2003</v>
      </c>
    </row>
    <row r="11" spans="1:17" x14ac:dyDescent="0.25">
      <c r="A11">
        <v>2004</v>
      </c>
    </row>
    <row r="12" spans="1:17" x14ac:dyDescent="0.25">
      <c r="A12">
        <v>2005</v>
      </c>
    </row>
    <row r="13" spans="1:17" x14ac:dyDescent="0.25">
      <c r="A13">
        <v>2006</v>
      </c>
    </row>
    <row r="14" spans="1:17" x14ac:dyDescent="0.25">
      <c r="A14">
        <v>2007</v>
      </c>
    </row>
    <row r="15" spans="1:17" x14ac:dyDescent="0.25">
      <c r="A15" s="12">
        <v>2008</v>
      </c>
      <c r="B15" s="46">
        <f>J2</f>
        <v>3420</v>
      </c>
    </row>
    <row r="16" spans="1:17" x14ac:dyDescent="0.25">
      <c r="A16" s="12">
        <v>2009</v>
      </c>
      <c r="B16" s="46">
        <f>K2</f>
        <v>6657</v>
      </c>
      <c r="P16" s="57" t="s">
        <v>24</v>
      </c>
      <c r="Q16" s="57" t="s">
        <v>25</v>
      </c>
    </row>
    <row r="17" spans="1:17" x14ac:dyDescent="0.25">
      <c r="A17" s="12">
        <v>2010</v>
      </c>
      <c r="B17" s="46">
        <f>L2</f>
        <v>14486</v>
      </c>
      <c r="P17" s="58" t="s">
        <v>26</v>
      </c>
      <c r="Q17" t="s">
        <v>27</v>
      </c>
    </row>
    <row r="18" spans="1:17" x14ac:dyDescent="0.25">
      <c r="A18" s="12">
        <v>2011</v>
      </c>
      <c r="B18" s="46">
        <f>M2</f>
        <v>31010</v>
      </c>
      <c r="P18" s="58" t="s">
        <v>28</v>
      </c>
      <c r="Q18" t="s">
        <v>29</v>
      </c>
    </row>
    <row r="19" spans="1:17" x14ac:dyDescent="0.25">
      <c r="A19">
        <v>2012</v>
      </c>
      <c r="B19" s="17">
        <f>N2</f>
        <v>44940</v>
      </c>
      <c r="P19" s="58">
        <v>2011</v>
      </c>
      <c r="Q19" t="s">
        <v>30</v>
      </c>
    </row>
    <row r="20" spans="1:17" x14ac:dyDescent="0.25">
      <c r="P20" s="58" t="s">
        <v>31</v>
      </c>
      <c r="Q20" t="s">
        <v>32</v>
      </c>
    </row>
    <row r="21" spans="1:17" x14ac:dyDescent="0.25">
      <c r="P21" s="58">
        <v>2013</v>
      </c>
      <c r="Q21" t="s">
        <v>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MW - n° impianti</vt:lpstr>
      <vt:lpstr>MW - 2000-2013</vt:lpstr>
      <vt:lpstr>MW</vt:lpstr>
      <vt:lpstr>MW - Emilia Romagna</vt:lpstr>
      <vt:lpstr>MW - Puglia</vt:lpstr>
      <vt:lpstr>MW - Lombardia</vt:lpstr>
      <vt:lpstr>MW - Campania</vt:lpstr>
      <vt:lpstr>N. IMPIANTI</vt:lpstr>
      <vt:lpstr>n°impianti - Emilia Romagna</vt:lpstr>
      <vt:lpstr>n°impianti - Puglia</vt:lpstr>
      <vt:lpstr>n°impianti - Campania</vt:lpstr>
      <vt:lpstr>n°impianti - Lombardia</vt:lpstr>
      <vt:lpstr>Conto Energia</vt:lpstr>
      <vt:lpstr>3° Conto Energia</vt:lpstr>
      <vt:lpstr>4° Conto Energia</vt:lpstr>
      <vt:lpstr>5° Conto Energia</vt:lpstr>
      <vt:lpstr>Potenza installata mensile 2011</vt:lpstr>
      <vt:lpstr>Potenza installata mensile 2012</vt:lpstr>
      <vt:lpstr>'4° Conto Energia'!_FilterDatabase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Rota Cosimo</dc:creator>
  <cp:lastModifiedBy>Alessandro Filisetti</cp:lastModifiedBy>
  <cp:revision>2</cp:revision>
  <cp:lastPrinted>2014-10-21T14:20:24Z</cp:lastPrinted>
  <dcterms:created xsi:type="dcterms:W3CDTF">2014-10-21T13:49:19Z</dcterms:created>
  <dcterms:modified xsi:type="dcterms:W3CDTF">2015-04-22T20:52:50Z</dcterms:modified>
  <dc:language>en-US</dc:language>
</cp:coreProperties>
</file>