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6" activeTab="9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Provider view" sheetId="12" r:id="rId11"/>
    <sheet name="Questionaire" sheetId="17" r:id="rId12"/>
    <sheet name="User view" sheetId="15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5" l="1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P10" i="15"/>
  <c r="N10" i="15"/>
  <c r="L8" i="15"/>
  <c r="K7" i="15"/>
  <c r="D3" i="15"/>
  <c r="L15" i="15"/>
  <c r="K14" i="15"/>
  <c r="F3" i="15"/>
  <c r="H3" i="15"/>
  <c r="D4" i="15"/>
  <c r="F4" i="15"/>
  <c r="H4" i="15"/>
  <c r="H5" i="15"/>
  <c r="G5" i="15"/>
  <c r="E3" i="15"/>
  <c r="D3" i="12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P14" i="12"/>
  <c r="N14" i="12"/>
  <c r="R18" i="12"/>
  <c r="P19" i="12"/>
  <c r="N18" i="12"/>
  <c r="P11" i="12"/>
  <c r="N11" i="12"/>
  <c r="L9" i="12"/>
  <c r="K8" i="12"/>
  <c r="L13" i="12"/>
  <c r="K12" i="12"/>
  <c r="L16" i="12"/>
  <c r="K15" i="12"/>
  <c r="N22" i="12"/>
  <c r="L21" i="12"/>
  <c r="K20" i="12"/>
  <c r="N21" i="15"/>
  <c r="L20" i="15"/>
  <c r="K19" i="15"/>
  <c r="R17" i="15"/>
  <c r="P18" i="15"/>
  <c r="P13" i="15"/>
  <c r="N13" i="15"/>
  <c r="L12" i="15"/>
  <c r="K11" i="15"/>
  <c r="I3" i="15"/>
  <c r="G5" i="12"/>
  <c r="G3" i="12"/>
  <c r="F4" i="12"/>
  <c r="F3" i="12"/>
  <c r="E4" i="12"/>
  <c r="D4" i="12"/>
  <c r="H3" i="12"/>
  <c r="H4" i="12"/>
  <c r="H5" i="12"/>
  <c r="I3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<sst xmlns="http://schemas.openxmlformats.org/spreadsheetml/2006/main" count="456" uniqueCount="190">
  <si>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</si>
  <si>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</si>
  <si>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</si>
  <si>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</si>
  <si>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</si>
  <si>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</si>
  <si>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</si>
  <si>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</si>
  <si>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</si>
  <si>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</si>
  <si>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</si>
  <si>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</si>
  <si>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</si>
  <si>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</si>
  <si>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</si>
  <si>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</si>
  <si>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</si>
  <si>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</si>
  <si>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</si>
  <si>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</si>
  <si>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</si>
  <si>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</si>
  <si>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</si>
  <si>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</si>
  <si>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</si>
  <si>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</si>
  <si>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</si>
  <si>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</si>
  <si>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</si>
  <si>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</si>
  <si>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</si>
  <si>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</si>
  <si>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</si>
  <si>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</si>
  <si>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</si>
  <si>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</si>
  <si>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</si>
  <si>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</si>
  <si>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</si>
  <si>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</si>
  <si>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</si>
  <si>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</si>
  <si>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Security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</si>
  <si>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</si>
  <si>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</si>
  <si>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</si>
  <si>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</si>
  <si>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</si>
  <si>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</si>
  <si>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</si>
  <si>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</si>
  <si>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</si>
  <si>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</si>
  <si>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</si>
  <si>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</si>
  <si>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</si>
  <si>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</si>
  <si>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</si>
  <si>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</si>
  <si>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</si>
  <si>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</si>
  <si>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</si>
  <si>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</si>
  <si>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</si>
  <si>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</si>
  <si>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</si>
  <si>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</si>
  <si>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</si>
  <si>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</si>
  <si>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</si>
  <si>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</si>
  <si>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</si>
  <si>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</si>
  <si>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</si>
  <si>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</si>
  <si>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</si>
  <si>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</si>
  <si>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</si>
  <si>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</si>
  <si>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</si>
  <si>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</si>
  <si>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</si>
  <si>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</si>
  <si>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</si>
  <si>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</si>
  <si>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</si>
  <si>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</si>
  <si>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</si>
  <si>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</si>
  <si>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</si>
  <si>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</si>
  <si>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</si>
  <si>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</si>
  <si>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</si>
  <si>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</si>
  <si>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</si>
  <si>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</si>
  <si>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</si>
  <si>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</si>
  <si>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</si>
  <si>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</si>
  <si>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</si>
  <si>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</si>
  <si>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</si>
  <si>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</si>
  <si>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</si>
  <si>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</si>
  <si>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</si>
  <si>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</si>
  <si>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</si>
  <si>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</si>
  <si>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</si>
  <si>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</si>
  <si>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</si>
  <si>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</si>
  <si>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</si>
  <si>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</si>
  <si>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</si>
  <si>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</si>
  <si>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</si>
  <si>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</si>
  <si>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</si>
  <si>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</si>
  <si>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</si>
  <si>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</si>
  <si>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</si>
  <si>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</si>
  <si>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</si>
  <si>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</si>
  <si>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</si>
  <si>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</si>
  <si>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na</t>
  </si>
  <si>
    <t>Sum</t>
  </si>
  <si>
    <t>Total</t>
  </si>
  <si>
    <t>For the e-service user</t>
  </si>
  <si>
    <t>#</t>
  </si>
  <si>
    <t>Question</t>
  </si>
  <si>
    <t>usability</t>
  </si>
  <si>
    <t>accessibility</t>
  </si>
  <si>
    <t>efficiency</t>
  </si>
  <si>
    <t>security</t>
  </si>
  <si>
    <t>For the e-service provider</t>
  </si>
  <si>
    <t>Was it easy to know about the existence of the e-service?</t>
  </si>
  <si>
    <t>The graphic interface was clear and comprehensive?</t>
  </si>
  <si>
    <t>Did you face any response problems?</t>
  </si>
  <si>
    <t>Did you saved time and effort using the e-service?</t>
  </si>
  <si>
    <t>Do you trust on the e-service to use it again?</t>
  </si>
  <si>
    <t>Do you have up to date technology to deliver the e-service?</t>
  </si>
  <si>
    <t>Is the e-service able to work in conjuntion with other e-services of same or different type?</t>
  </si>
  <si>
    <t>Is the e-service able to exchange data or information with other e-services of same or different type?</t>
  </si>
  <si>
    <t>Is the medium for publishing e-services secure? [38]</t>
  </si>
  <si>
    <t>Have you encountered any security problems when accessing the service? [38]</t>
  </si>
  <si>
    <t>Does provider analyze and collect metrics to improve future offereings of its services? [38]</t>
  </si>
  <si>
    <t>Does provider have an up to date incident response plan? [38]</t>
  </si>
  <si>
    <t>Does provider have and up to date disaster recovery plan? [38]</t>
  </si>
  <si>
    <t>Does provider understand the importance of protecting the interest and privacy of its service users? [38]</t>
  </si>
  <si>
    <t>Does provider possess the expertise needed to properly deal with external organizations? [38]</t>
  </si>
  <si>
    <t>Does provider collect, analyze and use metrics related to the performance of its external relationships? [38]</t>
  </si>
  <si>
    <t>Does provider understand the importance of protecting the interest and privacy of its service users?</t>
  </si>
  <si>
    <t>Does provider collect metrics related to the quality of its services and the problems related to it? [38]</t>
  </si>
  <si>
    <t>Does provider take necessry corrective actions for any wrong doing? [38]</t>
  </si>
  <si>
    <t>Does provider assume responsibility for any wrong doing on its part? [38]</t>
  </si>
  <si>
    <t>Is service provider commited to responsiveness when dealing with service problems? [38]</t>
  </si>
  <si>
    <t>Does service provider assume responsibility for any problems causedby its dealings with external third party organizations? [38]</t>
  </si>
  <si>
    <t>Is it convenient?</t>
  </si>
  <si>
    <t>is it available when you need it?</t>
  </si>
  <si>
    <t>Was it easy to learn the functionality?</t>
  </si>
  <si>
    <t>Was the service interrupted when you were using it? [38]</t>
  </si>
  <si>
    <t>Was the service available when you needed it? [38]</t>
  </si>
  <si>
    <t>no</t>
  </si>
  <si>
    <t>Value for model</t>
  </si>
  <si>
    <t>Yes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</si>
  <si>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</si>
  <si>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</si>
  <si>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</si>
  <si>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</si>
  <si>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completeness</t>
  </si>
  <si>
    <t>correctness</t>
  </si>
  <si>
    <t>Answer (Yes/No/NA)</t>
  </si>
  <si>
    <t>When you had a problem, did you get faster solution?</t>
  </si>
  <si>
    <t>Customer service</t>
  </si>
  <si>
    <t>availability</t>
  </si>
  <si>
    <t>Did you authenticate yourself for using the e-service?</t>
  </si>
  <si>
    <t>Were you informed your information is not shared with third parties without your authorization?</t>
  </si>
  <si>
    <t>No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</si>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</sst>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9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/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4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right" vertical="center"/>
    </xf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3"/>
      <c r="C1" s="33"/>
      <c r="D1" s="33"/>
      <c r="E1" s="33"/>
      <c r="F1" s="33"/>
      <c r="G1" s="33"/>
      <c r="H1" s="33"/>
      <c r="I1" s="33"/>
      <c r="J1" s="33"/>
    </row>
    <row r="2" spans="2:10" ht="21" customHeight="1">
      <c r="B2" s="33"/>
      <c r="C2" s="25" t="s">
        <v>12</v>
      </c>
      <c r="D2" s="26"/>
      <c r="E2" s="26"/>
      <c r="F2" s="26"/>
      <c r="G2" s="26"/>
      <c r="H2" s="27"/>
      <c r="I2" s="110" t="s">
        <v>11</v>
      </c>
      <c r="J2" s="33"/>
    </row>
    <row r="3" spans="2:10" s="24" customFormat="1" ht="20" customHeight="1">
      <c r="B3" s="35"/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28" t="s">
        <v>9</v>
      </c>
      <c r="I3" s="111"/>
      <c r="J3" s="35"/>
    </row>
    <row r="4" spans="2:10" s="14" customFormat="1" ht="21" customHeight="1">
      <c r="B4" s="112"/>
      <c r="C4" s="106" t="s">
        <v>10</v>
      </c>
      <c r="D4" s="15" t="s">
        <v>10</v>
      </c>
      <c r="E4" s="15"/>
      <c r="F4" s="15" t="s">
        <v>10</v>
      </c>
      <c r="G4" s="15" t="s">
        <v>10</v>
      </c>
      <c r="H4" s="16"/>
      <c r="I4" s="29" t="s">
        <v>0</v>
      </c>
      <c r="J4" s="112"/>
    </row>
    <row r="5" spans="2:10" s="14" customFormat="1" ht="21" customHeight="1">
      <c r="B5" s="112"/>
      <c r="C5" s="107" t="s">
        <v>10</v>
      </c>
      <c r="D5" s="17"/>
      <c r="E5" s="17"/>
      <c r="F5" s="17"/>
      <c r="G5" s="17" t="s">
        <v>10</v>
      </c>
      <c r="H5" s="18"/>
      <c r="I5" s="30" t="s">
        <v>1</v>
      </c>
      <c r="J5" s="112"/>
    </row>
    <row r="6" spans="2:10" s="14" customFormat="1" ht="21" customHeight="1">
      <c r="B6" s="112"/>
      <c r="C6" s="108" t="s">
        <v>10</v>
      </c>
      <c r="D6" s="19" t="s">
        <v>10</v>
      </c>
      <c r="E6" s="19"/>
      <c r="F6" s="19" t="s">
        <v>10</v>
      </c>
      <c r="G6" s="19" t="s">
        <v>10</v>
      </c>
      <c r="H6" s="20"/>
      <c r="I6" s="31" t="s">
        <v>2</v>
      </c>
      <c r="J6" s="112"/>
    </row>
    <row r="7" spans="2:10" s="14" customFormat="1" ht="21" customHeight="1">
      <c r="B7" s="112"/>
      <c r="C7" s="109"/>
      <c r="D7" s="21"/>
      <c r="E7" s="21" t="s">
        <v>10</v>
      </c>
      <c r="F7" s="21" t="s">
        <v>10</v>
      </c>
      <c r="G7" s="21"/>
      <c r="H7" s="22" t="s">
        <v>10</v>
      </c>
      <c r="I7" s="32" t="s">
        <v>3</v>
      </c>
      <c r="J7" s="112"/>
    </row>
    <row r="8" spans="2:10">
      <c r="B8" s="33"/>
      <c r="C8" s="33"/>
      <c r="D8" s="33"/>
      <c r="E8" s="33"/>
      <c r="F8" s="33"/>
      <c r="G8" s="33"/>
      <c r="H8" s="33"/>
      <c r="I8" s="33"/>
      <c r="J8" s="33"/>
    </row>
    <row r="12" spans="2:10">
      <c r="C12" s="25" t="s">
        <v>12</v>
      </c>
      <c r="D12" s="26"/>
      <c r="E12" s="26"/>
      <c r="F12" s="26"/>
      <c r="G12" s="26"/>
      <c r="H12" s="27"/>
      <c r="I12" s="113" t="s">
        <v>11</v>
      </c>
    </row>
    <row r="13" spans="2:10">
      <c r="C13" s="28" t="s">
        <v>4</v>
      </c>
      <c r="D13" s="28" t="s">
        <v>5</v>
      </c>
      <c r="E13" s="28" t="s">
        <v>6</v>
      </c>
      <c r="F13" s="28" t="s">
        <v>7</v>
      </c>
      <c r="G13" s="28" t="s">
        <v>8</v>
      </c>
      <c r="H13" s="28" t="s">
        <v>9</v>
      </c>
      <c r="I13" s="114"/>
    </row>
    <row r="14" spans="2:10">
      <c r="C14" s="106">
        <v>1</v>
      </c>
      <c r="D14" s="15">
        <v>1</v>
      </c>
      <c r="E14" s="15"/>
      <c r="F14" s="15">
        <v>1</v>
      </c>
      <c r="G14" s="15">
        <v>1</v>
      </c>
      <c r="H14" s="16"/>
      <c r="I14" s="29" t="s">
        <v>0</v>
      </c>
      <c r="J14">
        <v>4</v>
      </c>
    </row>
    <row r="15" spans="2:10">
      <c r="C15" s="107">
        <v>1</v>
      </c>
      <c r="D15" s="17"/>
      <c r="E15" s="17"/>
      <c r="F15" s="17"/>
      <c r="G15" s="17">
        <v>1</v>
      </c>
      <c r="H15" s="18"/>
      <c r="I15" s="30" t="s">
        <v>1</v>
      </c>
      <c r="J15">
        <v>2</v>
      </c>
    </row>
    <row r="16" spans="2:10">
      <c r="C16" s="108">
        <v>1</v>
      </c>
      <c r="D16" s="19">
        <v>1</v>
      </c>
      <c r="E16" s="19"/>
      <c r="F16" s="19">
        <v>1</v>
      </c>
      <c r="G16" s="19">
        <v>1</v>
      </c>
      <c r="H16" s="20"/>
      <c r="I16" s="31" t="s">
        <v>2</v>
      </c>
      <c r="J16">
        <v>4</v>
      </c>
    </row>
    <row r="17" spans="3:10">
      <c r="C17" s="109"/>
      <c r="D17" s="21"/>
      <c r="E17" s="21">
        <v>1</v>
      </c>
      <c r="F17" s="21">
        <v>1</v>
      </c>
      <c r="G17" s="21"/>
      <c r="H17" s="22">
        <v>1</v>
      </c>
      <c r="I17" s="32" t="s">
        <v>3</v>
      </c>
      <c r="J17" s="17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tabSelected="1" workbookViewId="0">
      <selection activeCell="D14" sqref="D14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5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2" t="s">
        <v>0</v>
      </c>
      <c r="E2" s="133" t="s">
        <v>1</v>
      </c>
      <c r="F2" s="133" t="s">
        <v>2</v>
      </c>
      <c r="G2" s="5" t="s">
        <v>3</v>
      </c>
      <c r="H2" s="2" t="s">
        <v>132</v>
      </c>
      <c r="I2" s="135" t="s">
        <v>133</v>
      </c>
    </row>
    <row r="3" spans="2:22" ht="15" customHeight="1">
      <c r="B3" s="139" t="s">
        <v>129</v>
      </c>
      <c r="C3" s="4" t="s">
        <v>4</v>
      </c>
      <c r="D3" s="78">
        <f>$K$12</f>
        <v>4.5</v>
      </c>
      <c r="E3" s="78">
        <f>$K$16</f>
        <v>2.5</v>
      </c>
      <c r="F3" s="78">
        <f>$K$19</f>
        <v>2</v>
      </c>
      <c r="G3" s="78">
        <v>0</v>
      </c>
      <c r="H3" s="78">
        <f>SUM(D3:G3)</f>
        <v>9</v>
      </c>
      <c r="I3" s="159">
        <f>SUM(H3:H5)</f>
        <v>17.166666666666668</v>
      </c>
      <c r="J3" s="2"/>
      <c r="V3" t="s">
        <v>125</v>
      </c>
    </row>
    <row r="4" spans="2:22">
      <c r="B4" s="156"/>
      <c r="C4" s="4" t="s">
        <v>5</v>
      </c>
      <c r="D4" s="78">
        <f>$K$12</f>
        <v>4.5</v>
      </c>
      <c r="E4" s="78">
        <v>0</v>
      </c>
      <c r="F4" s="78">
        <f>$K$19</f>
        <v>2</v>
      </c>
      <c r="G4" s="78">
        <v>0</v>
      </c>
      <c r="H4" s="78">
        <f>SUM(D4:G4)</f>
        <v>6.5</v>
      </c>
      <c r="I4" s="160"/>
      <c r="J4" s="2"/>
      <c r="V4" t="s">
        <v>124</v>
      </c>
    </row>
    <row r="5" spans="2:22">
      <c r="B5" s="140"/>
      <c r="C5" s="4" t="s">
        <v>6</v>
      </c>
      <c r="D5" s="78">
        <v>0</v>
      </c>
      <c r="E5" s="78">
        <v>0</v>
      </c>
      <c r="F5" s="78">
        <v>0</v>
      </c>
      <c r="G5" s="136">
        <f>$K$24</f>
        <v>1.6666666666666667</v>
      </c>
      <c r="H5" s="137">
        <f>SUM(D5:G5)</f>
        <v>1.6666666666666667</v>
      </c>
      <c r="I5" s="161"/>
      <c r="J5" s="2"/>
    </row>
    <row r="6" spans="2:22">
      <c r="D6" s="2"/>
      <c r="E6" s="2"/>
      <c r="F6" s="2"/>
      <c r="G6" s="2"/>
    </row>
    <row r="7" spans="2:22">
      <c r="B7" s="134" t="s">
        <v>130</v>
      </c>
      <c r="C7" s="4" t="s">
        <v>7</v>
      </c>
      <c r="D7" s="78">
        <f>$K$12</f>
        <v>4.5</v>
      </c>
      <c r="E7" s="78" t="s">
        <v>131</v>
      </c>
      <c r="F7" s="78">
        <f>$K$19</f>
        <v>2</v>
      </c>
      <c r="G7" s="136">
        <f>$K$24</f>
        <v>1.6666666666666667</v>
      </c>
      <c r="H7" s="137">
        <f>SUM(D7:G7)</f>
        <v>8.1666666666666661</v>
      </c>
      <c r="I7" s="138">
        <f>SUM(H7:H9)</f>
        <v>18.833333333333332</v>
      </c>
    </row>
    <row r="8" spans="2:22">
      <c r="B8" s="134"/>
      <c r="C8" s="4" t="s">
        <v>8</v>
      </c>
      <c r="D8" s="78">
        <f>$K$12</f>
        <v>4.5</v>
      </c>
      <c r="E8" s="78">
        <f>$K$16</f>
        <v>2.5</v>
      </c>
      <c r="F8" s="78">
        <f>$K$19</f>
        <v>2</v>
      </c>
      <c r="G8" s="78">
        <v>0</v>
      </c>
      <c r="H8" s="78">
        <f t="shared" ref="H8:H9" si="0">SUM(D8:G8)</f>
        <v>9</v>
      </c>
      <c r="I8" s="138"/>
    </row>
    <row r="9" spans="2:22">
      <c r="B9" s="134"/>
      <c r="C9" s="4" t="s">
        <v>87</v>
      </c>
      <c r="D9" s="78">
        <v>0</v>
      </c>
      <c r="E9" s="78">
        <v>0</v>
      </c>
      <c r="F9" s="78">
        <v>0</v>
      </c>
      <c r="G9" s="136">
        <f>$K$24</f>
        <v>1.6666666666666667</v>
      </c>
      <c r="H9" s="137">
        <f t="shared" si="0"/>
        <v>1.6666666666666667</v>
      </c>
      <c r="I9" s="13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4" t="s">
        <v>0</v>
      </c>
      <c r="L13" s="121">
        <f>N13+N14+N15+P14+P15</f>
        <v>18</v>
      </c>
      <c r="M13" s="78" t="s">
        <v>27</v>
      </c>
      <c r="N13" s="126">
        <v>1</v>
      </c>
    </row>
    <row r="14" spans="2:22" ht="36" customHeight="1">
      <c r="K14" s="124"/>
      <c r="L14" s="122"/>
      <c r="M14" s="79" t="s">
        <v>28</v>
      </c>
      <c r="N14" s="126">
        <v>1</v>
      </c>
      <c r="O14" s="79" t="s">
        <v>29</v>
      </c>
      <c r="P14" s="126">
        <v>1</v>
      </c>
    </row>
    <row r="15" spans="2:22" ht="25" customHeight="1">
      <c r="K15" s="124"/>
      <c r="L15" s="123"/>
      <c r="M15" s="79"/>
      <c r="N15" s="125">
        <f>P14+P15</f>
        <v>8</v>
      </c>
      <c r="O15" s="79"/>
      <c r="P15" s="125">
        <f>N17+N18+N20+N21+N22</f>
        <v>7</v>
      </c>
    </row>
    <row r="16" spans="2:22" ht="15" customHeight="1">
      <c r="K16">
        <f>L17/2</f>
        <v>2.5</v>
      </c>
    </row>
    <row r="17" spans="11:20">
      <c r="K17" s="121" t="s">
        <v>1</v>
      </c>
      <c r="L17" s="121">
        <f>N17+N18+P17+P18+R18</f>
        <v>5</v>
      </c>
      <c r="M17" s="79" t="s">
        <v>30</v>
      </c>
      <c r="N17" s="126">
        <v>1</v>
      </c>
      <c r="O17" s="79" t="s">
        <v>31</v>
      </c>
      <c r="P17" s="129">
        <v>1</v>
      </c>
      <c r="Q17"/>
    </row>
    <row r="18" spans="11:20" ht="34" customHeight="1">
      <c r="K18" s="123"/>
      <c r="L18" s="123"/>
      <c r="M18" s="79"/>
      <c r="N18" s="125">
        <f>P17:P18</f>
        <v>1</v>
      </c>
      <c r="O18" s="79"/>
      <c r="P18" s="125">
        <f>R18</f>
        <v>1</v>
      </c>
      <c r="Q18" s="82" t="s">
        <v>32</v>
      </c>
      <c r="R18" s="126">
        <v>1</v>
      </c>
    </row>
    <row r="19" spans="11:20">
      <c r="K19">
        <f>L20/4</f>
        <v>2</v>
      </c>
    </row>
    <row r="20" spans="11:20" ht="20" customHeight="1">
      <c r="K20" s="121" t="s">
        <v>2</v>
      </c>
      <c r="L20" s="121">
        <f>N20+N21+N22+P22+P23</f>
        <v>8</v>
      </c>
      <c r="M20" s="13" t="s">
        <v>33</v>
      </c>
      <c r="N20" s="127">
        <v>1</v>
      </c>
    </row>
    <row r="21" spans="11:20" ht="20" customHeight="1">
      <c r="K21" s="122"/>
      <c r="L21" s="122"/>
      <c r="M21" s="118" t="s">
        <v>34</v>
      </c>
      <c r="N21" s="152">
        <v>1</v>
      </c>
      <c r="O21" s="94"/>
      <c r="P21" s="157"/>
    </row>
    <row r="22" spans="11:20" ht="20" customHeight="1">
      <c r="K22" s="122"/>
      <c r="L22" s="122"/>
      <c r="M22" s="119"/>
      <c r="N22" s="110">
        <f>P22+P23</f>
        <v>3</v>
      </c>
      <c r="O22" s="156" t="s">
        <v>128</v>
      </c>
      <c r="P22" s="153">
        <v>1</v>
      </c>
      <c r="Q22" s="139" t="s">
        <v>36</v>
      </c>
      <c r="R22" s="139">
        <f>T22+T23</f>
        <v>2</v>
      </c>
      <c r="S22" s="117" t="s">
        <v>126</v>
      </c>
      <c r="T22" s="127">
        <v>1</v>
      </c>
    </row>
    <row r="23" spans="11:20" ht="20" customHeight="1">
      <c r="K23" s="123"/>
      <c r="L23" s="123"/>
      <c r="M23" s="120"/>
      <c r="N23" s="111"/>
      <c r="O23" s="140"/>
      <c r="P23" s="125">
        <f>R22</f>
        <v>2</v>
      </c>
      <c r="Q23" s="140"/>
      <c r="R23" s="140"/>
      <c r="S23" s="117" t="s">
        <v>127</v>
      </c>
      <c r="T23" s="127">
        <v>1</v>
      </c>
    </row>
    <row r="24" spans="11:20">
      <c r="K24" s="131">
        <f>L25/3</f>
        <v>1.6666666666666667</v>
      </c>
    </row>
    <row r="25" spans="11:20" ht="20" customHeight="1">
      <c r="K25" s="121" t="s">
        <v>3</v>
      </c>
      <c r="L25" s="121">
        <f>N26+N25</f>
        <v>5</v>
      </c>
      <c r="M25" s="118" t="s">
        <v>37</v>
      </c>
      <c r="N25" s="126">
        <v>1</v>
      </c>
      <c r="O25" s="116" t="s">
        <v>38</v>
      </c>
      <c r="P25" s="126">
        <v>1</v>
      </c>
    </row>
    <row r="26" spans="11:20" ht="20" customHeight="1">
      <c r="K26" s="122"/>
      <c r="L26" s="122"/>
      <c r="M26" s="119"/>
      <c r="N26" s="121">
        <f>P25+P26+P27+P28</f>
        <v>4</v>
      </c>
      <c r="O26" s="116" t="s">
        <v>39</v>
      </c>
      <c r="P26" s="126">
        <v>1</v>
      </c>
    </row>
    <row r="27" spans="11:20" ht="20" customHeight="1">
      <c r="K27" s="122"/>
      <c r="L27" s="122"/>
      <c r="M27" s="119"/>
      <c r="N27" s="122"/>
      <c r="O27" s="116" t="s">
        <v>40</v>
      </c>
      <c r="P27" s="126">
        <v>1</v>
      </c>
    </row>
    <row r="28" spans="11:20" ht="20" customHeight="1">
      <c r="K28" s="123"/>
      <c r="L28" s="123"/>
      <c r="M28" s="120"/>
      <c r="N28" s="123"/>
      <c r="O28" s="116" t="s">
        <v>41</v>
      </c>
      <c r="P28" s="126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4"/>
  <sheetViews>
    <sheetView workbookViewId="0"/>
  </sheetViews>
  <sheetFormatPr baseColWidth="10" defaultRowHeight="15" x14ac:dyDescent="0"/>
  <cols>
    <col min="1" max="1" width="2.33203125" customWidth="1"/>
    <col min="2" max="2" width="13.1640625" customWidth="1"/>
    <col min="3" max="3" width="14.33203125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5" customWidth="1"/>
    <col min="18" max="18" width="3.83203125" customWidth="1"/>
    <col min="19" max="19" width="12.83203125" bestFit="1" customWidth="1"/>
    <col min="20" max="20" width="3.83203125" customWidth="1"/>
  </cols>
  <sheetData>
    <row r="2" spans="2:18">
      <c r="D2" s="132" t="s">
        <v>0</v>
      </c>
      <c r="E2" s="133" t="s">
        <v>1</v>
      </c>
      <c r="F2" s="133" t="s">
        <v>2</v>
      </c>
      <c r="G2" s="5" t="s">
        <v>3</v>
      </c>
      <c r="H2" s="2" t="s">
        <v>132</v>
      </c>
      <c r="I2" s="135" t="s">
        <v>133</v>
      </c>
    </row>
    <row r="3" spans="2:18">
      <c r="B3" s="134" t="s">
        <v>130</v>
      </c>
      <c r="C3" s="4" t="s">
        <v>7</v>
      </c>
      <c r="D3" s="78">
        <f>$K$8</f>
        <v>4.5</v>
      </c>
      <c r="E3" s="163">
        <v>0</v>
      </c>
      <c r="F3" s="78">
        <f>$K$15</f>
        <v>2</v>
      </c>
      <c r="G3" s="136">
        <f>$K$20</f>
        <v>1.6666666666666667</v>
      </c>
      <c r="H3" s="137">
        <f>SUM(D3:G3)</f>
        <v>8.1666666666666661</v>
      </c>
      <c r="I3" s="138">
        <f>SUM(H3:H5)</f>
        <v>18.833333333333332</v>
      </c>
    </row>
    <row r="4" spans="2:18">
      <c r="B4" s="134"/>
      <c r="C4" s="4" t="s">
        <v>8</v>
      </c>
      <c r="D4" s="78">
        <f>$K$8</f>
        <v>4.5</v>
      </c>
      <c r="E4" s="78">
        <f>$K$12</f>
        <v>2.5</v>
      </c>
      <c r="F4" s="78">
        <f>$K$15</f>
        <v>2</v>
      </c>
      <c r="G4" s="163">
        <v>0</v>
      </c>
      <c r="H4" s="78">
        <f t="shared" ref="H4:H5" si="0">SUM(D4:G4)</f>
        <v>9</v>
      </c>
      <c r="I4" s="138"/>
    </row>
    <row r="5" spans="2:18">
      <c r="B5" s="134"/>
      <c r="C5" s="4" t="s">
        <v>87</v>
      </c>
      <c r="D5" s="163">
        <v>0</v>
      </c>
      <c r="E5" s="163">
        <v>0</v>
      </c>
      <c r="F5" s="78">
        <v>0</v>
      </c>
      <c r="G5" s="136">
        <f>$K$20</f>
        <v>1.6666666666666667</v>
      </c>
      <c r="H5" s="137">
        <f t="shared" si="0"/>
        <v>1.6666666666666667</v>
      </c>
      <c r="I5" s="138"/>
    </row>
    <row r="6" spans="2:18" ht="4" customHeight="1"/>
    <row r="7" spans="2:18">
      <c r="D7" s="2"/>
      <c r="E7" s="2"/>
      <c r="F7" s="2"/>
      <c r="G7" s="162"/>
    </row>
    <row r="8" spans="2:18">
      <c r="K8">
        <f>L9/4</f>
        <v>4.5</v>
      </c>
    </row>
    <row r="9" spans="2:18" ht="20" customHeight="1">
      <c r="K9" s="124" t="s">
        <v>0</v>
      </c>
      <c r="L9" s="121">
        <f>N9+N10+N11+P10+P11</f>
        <v>18</v>
      </c>
      <c r="M9" s="78" t="s">
        <v>27</v>
      </c>
      <c r="N9" s="126">
        <v>1</v>
      </c>
    </row>
    <row r="10" spans="2:18" ht="36" customHeight="1">
      <c r="K10" s="124"/>
      <c r="L10" s="122"/>
      <c r="M10" s="79" t="s">
        <v>28</v>
      </c>
      <c r="N10" s="126">
        <v>1</v>
      </c>
      <c r="O10" s="79" t="s">
        <v>29</v>
      </c>
      <c r="P10" s="126">
        <v>1</v>
      </c>
    </row>
    <row r="11" spans="2:18" ht="25" customHeight="1">
      <c r="K11" s="124"/>
      <c r="L11" s="123"/>
      <c r="M11" s="79"/>
      <c r="N11" s="125">
        <f>P10+P11</f>
        <v>8</v>
      </c>
      <c r="O11" s="79"/>
      <c r="P11" s="125">
        <f>N13+N14+N16+N17+N18</f>
        <v>7</v>
      </c>
    </row>
    <row r="12" spans="2:18" ht="25" customHeight="1">
      <c r="K12">
        <f>L13/2</f>
        <v>2.5</v>
      </c>
    </row>
    <row r="13" spans="2:18">
      <c r="K13" s="121" t="s">
        <v>1</v>
      </c>
      <c r="L13" s="121">
        <f>N13+N14+P13+P14+R14</f>
        <v>5</v>
      </c>
      <c r="M13" s="79" t="s">
        <v>30</v>
      </c>
      <c r="N13" s="126">
        <v>1</v>
      </c>
      <c r="O13" s="79" t="s">
        <v>31</v>
      </c>
      <c r="P13" s="129">
        <v>1</v>
      </c>
      <c r="Q13"/>
    </row>
    <row r="14" spans="2:18" ht="34" customHeight="1">
      <c r="K14" s="123"/>
      <c r="L14" s="123"/>
      <c r="M14" s="79"/>
      <c r="N14" s="125">
        <f>P13:P14</f>
        <v>1</v>
      </c>
      <c r="O14" s="79"/>
      <c r="P14" s="125">
        <f>R14</f>
        <v>1</v>
      </c>
      <c r="Q14" s="82" t="s">
        <v>32</v>
      </c>
      <c r="R14" s="126">
        <v>1</v>
      </c>
    </row>
    <row r="15" spans="2:18">
      <c r="K15">
        <f>L16/4</f>
        <v>2</v>
      </c>
    </row>
    <row r="16" spans="2:18" ht="20" customHeight="1">
      <c r="K16" s="121" t="s">
        <v>2</v>
      </c>
      <c r="L16" s="121">
        <f>N16+N17+N18+P18+P19</f>
        <v>8</v>
      </c>
      <c r="M16" s="13" t="s">
        <v>33</v>
      </c>
      <c r="N16" s="127">
        <v>1</v>
      </c>
    </row>
    <row r="17" spans="11:20" ht="20" customHeight="1">
      <c r="K17" s="122"/>
      <c r="L17" s="122"/>
      <c r="M17" s="118" t="s">
        <v>34</v>
      </c>
      <c r="N17" s="152">
        <v>1</v>
      </c>
      <c r="O17" s="94"/>
      <c r="P17" s="157"/>
    </row>
    <row r="18" spans="11:20" ht="20" customHeight="1">
      <c r="K18" s="122"/>
      <c r="L18" s="122"/>
      <c r="M18" s="119"/>
      <c r="N18" s="110">
        <f>P17+P18+P19</f>
        <v>3</v>
      </c>
      <c r="O18" s="156" t="s">
        <v>128</v>
      </c>
      <c r="P18" s="153">
        <v>1</v>
      </c>
      <c r="Q18" s="139" t="s">
        <v>36</v>
      </c>
      <c r="R18" s="139">
        <f>T18+T19</f>
        <v>2</v>
      </c>
      <c r="S18" s="117" t="s">
        <v>126</v>
      </c>
      <c r="T18" s="127">
        <v>1</v>
      </c>
    </row>
    <row r="19" spans="11:20" ht="20" customHeight="1">
      <c r="K19" s="123"/>
      <c r="L19" s="123"/>
      <c r="M19" s="120"/>
      <c r="N19" s="111"/>
      <c r="O19" s="140"/>
      <c r="P19" s="125">
        <f>R18</f>
        <v>2</v>
      </c>
      <c r="Q19" s="140"/>
      <c r="R19" s="140"/>
      <c r="S19" s="117" t="s">
        <v>127</v>
      </c>
      <c r="T19" s="127">
        <v>1</v>
      </c>
    </row>
    <row r="20" spans="11:20">
      <c r="K20" s="131">
        <f>L21/3</f>
        <v>1.6666666666666667</v>
      </c>
    </row>
    <row r="21" spans="11:20" ht="20" customHeight="1">
      <c r="K21" s="121" t="s">
        <v>3</v>
      </c>
      <c r="L21" s="121">
        <f>N22+N21</f>
        <v>5</v>
      </c>
      <c r="M21" s="118" t="s">
        <v>37</v>
      </c>
      <c r="N21" s="126">
        <v>1</v>
      </c>
      <c r="O21" s="116" t="s">
        <v>38</v>
      </c>
      <c r="P21" s="126">
        <v>1</v>
      </c>
    </row>
    <row r="22" spans="11:20" ht="20" customHeight="1">
      <c r="K22" s="122"/>
      <c r="L22" s="122"/>
      <c r="M22" s="119"/>
      <c r="N22" s="121">
        <f>P21+P22+P23+P24</f>
        <v>4</v>
      </c>
      <c r="O22" s="116" t="s">
        <v>39</v>
      </c>
      <c r="P22" s="126">
        <v>1</v>
      </c>
    </row>
    <row r="23" spans="11:20" ht="20" customHeight="1">
      <c r="K23" s="122"/>
      <c r="L23" s="122"/>
      <c r="M23" s="119"/>
      <c r="N23" s="122"/>
      <c r="O23" s="116" t="s">
        <v>40</v>
      </c>
      <c r="P23" s="126">
        <v>1</v>
      </c>
    </row>
    <row r="24" spans="11:20" ht="20" customHeight="1">
      <c r="K24" s="123"/>
      <c r="L24" s="123"/>
      <c r="M24" s="120"/>
      <c r="N24" s="123"/>
      <c r="O24" s="116" t="s">
        <v>41</v>
      </c>
      <c r="P24" s="126">
        <v>1</v>
      </c>
    </row>
  </sheetData>
  <mergeCells count="21">
    <mergeCell ref="O18:O19"/>
    <mergeCell ref="Q18:Q19"/>
    <mergeCell ref="R18:R19"/>
    <mergeCell ref="K21:K24"/>
    <mergeCell ref="M21:M24"/>
    <mergeCell ref="N22:N24"/>
    <mergeCell ref="L21:L24"/>
    <mergeCell ref="N18:N19"/>
    <mergeCell ref="K16:K19"/>
    <mergeCell ref="L16:L19"/>
    <mergeCell ref="B3:B5"/>
    <mergeCell ref="I3:I5"/>
    <mergeCell ref="M17:M19"/>
    <mergeCell ref="K9:K11"/>
    <mergeCell ref="L9:L11"/>
    <mergeCell ref="M10:M11"/>
    <mergeCell ref="O10:O11"/>
    <mergeCell ref="K13:K14"/>
    <mergeCell ref="L13:L14"/>
    <mergeCell ref="M13:M14"/>
    <mergeCell ref="O13:O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4"/>
  <sheetViews>
    <sheetView topLeftCell="A5" workbookViewId="0">
      <selection activeCell="G37" sqref="G37"/>
    </sheetView>
  </sheetViews>
  <sheetFormatPr baseColWidth="10" defaultRowHeight="15" x14ac:dyDescent="0"/>
  <cols>
    <col min="1" max="2" width="26.33203125" customWidth="1"/>
    <col min="3" max="3" width="4" style="1" customWidth="1"/>
    <col min="4" max="4" width="64.6640625" customWidth="1"/>
    <col min="5" max="5" width="18.1640625" bestFit="1" customWidth="1"/>
    <col min="6" max="6" width="14.1640625" bestFit="1" customWidth="1"/>
    <col min="7" max="7" width="21.33203125" bestFit="1" customWidth="1"/>
    <col min="8" max="8" width="65.6640625" bestFit="1" customWidth="1"/>
  </cols>
  <sheetData>
    <row r="3" spans="1:8">
      <c r="C3" s="3" t="s">
        <v>134</v>
      </c>
      <c r="D3" s="3"/>
      <c r="E3" s="3"/>
      <c r="F3" s="3"/>
      <c r="G3" s="3"/>
      <c r="H3" s="3"/>
    </row>
    <row r="5" spans="1:8">
      <c r="C5" s="1" t="s">
        <v>135</v>
      </c>
      <c r="D5" t="s">
        <v>136</v>
      </c>
      <c r="E5" t="s">
        <v>178</v>
      </c>
      <c r="F5" t="s">
        <v>170</v>
      </c>
    </row>
    <row r="6" spans="1:8">
      <c r="A6" t="s">
        <v>138</v>
      </c>
      <c r="B6" t="s">
        <v>4</v>
      </c>
      <c r="C6" s="1">
        <v>1</v>
      </c>
    </row>
    <row r="7" spans="1:8">
      <c r="A7" t="s">
        <v>137</v>
      </c>
      <c r="B7" t="s">
        <v>164</v>
      </c>
    </row>
    <row r="8" spans="1:8">
      <c r="A8" t="s">
        <v>139</v>
      </c>
      <c r="B8" t="s">
        <v>165</v>
      </c>
      <c r="D8" t="s">
        <v>143</v>
      </c>
      <c r="E8" t="s">
        <v>171</v>
      </c>
      <c r="F8">
        <v>1</v>
      </c>
      <c r="G8" t="s">
        <v>32</v>
      </c>
    </row>
    <row r="9" spans="1:8">
      <c r="D9" t="s">
        <v>166</v>
      </c>
      <c r="E9" t="s">
        <v>171</v>
      </c>
      <c r="F9">
        <v>1</v>
      </c>
      <c r="G9" t="s">
        <v>31</v>
      </c>
    </row>
    <row r="10" spans="1:8">
      <c r="D10" t="s">
        <v>172</v>
      </c>
      <c r="E10" t="s">
        <v>171</v>
      </c>
      <c r="F10">
        <v>1</v>
      </c>
      <c r="G10" t="s">
        <v>30</v>
      </c>
    </row>
    <row r="12" spans="1:8">
      <c r="D12" s="42" t="s">
        <v>173</v>
      </c>
      <c r="E12" t="s">
        <v>171</v>
      </c>
      <c r="F12">
        <v>0.5</v>
      </c>
      <c r="G12" t="s">
        <v>128</v>
      </c>
    </row>
    <row r="13" spans="1:8">
      <c r="A13" t="s">
        <v>139</v>
      </c>
    </row>
    <row r="14" spans="1:8">
      <c r="A14" t="s">
        <v>138</v>
      </c>
      <c r="B14" t="s">
        <v>5</v>
      </c>
      <c r="D14" t="s">
        <v>145</v>
      </c>
      <c r="E14" t="s">
        <v>171</v>
      </c>
      <c r="F14">
        <v>0.5</v>
      </c>
      <c r="G14" t="s">
        <v>128</v>
      </c>
    </row>
    <row r="17" spans="1:7">
      <c r="D17" t="s">
        <v>175</v>
      </c>
      <c r="E17" t="s">
        <v>171</v>
      </c>
      <c r="F17">
        <v>1</v>
      </c>
      <c r="G17" t="s">
        <v>176</v>
      </c>
    </row>
    <row r="18" spans="1:7">
      <c r="D18" t="s">
        <v>174</v>
      </c>
      <c r="E18" t="s">
        <v>171</v>
      </c>
      <c r="F18">
        <v>1</v>
      </c>
      <c r="G18" t="s">
        <v>177</v>
      </c>
    </row>
    <row r="20" spans="1:7">
      <c r="A20" t="s">
        <v>140</v>
      </c>
      <c r="B20" t="s">
        <v>6</v>
      </c>
      <c r="D20" t="s">
        <v>151</v>
      </c>
      <c r="E20" t="s">
        <v>169</v>
      </c>
      <c r="F20">
        <v>1</v>
      </c>
      <c r="G20" t="s">
        <v>37</v>
      </c>
    </row>
    <row r="22" spans="1:7">
      <c r="D22" t="s">
        <v>142</v>
      </c>
      <c r="E22" t="s">
        <v>171</v>
      </c>
      <c r="F22">
        <v>0.5</v>
      </c>
      <c r="G22" t="s">
        <v>181</v>
      </c>
    </row>
    <row r="23" spans="1:7">
      <c r="D23" t="s">
        <v>168</v>
      </c>
      <c r="E23" t="s">
        <v>171</v>
      </c>
      <c r="F23">
        <v>0.5</v>
      </c>
      <c r="G23" t="s">
        <v>181</v>
      </c>
    </row>
    <row r="25" spans="1:7">
      <c r="D25" t="s">
        <v>179</v>
      </c>
      <c r="E25" t="s">
        <v>171</v>
      </c>
      <c r="F25">
        <v>1</v>
      </c>
      <c r="G25" t="s">
        <v>180</v>
      </c>
    </row>
    <row r="27" spans="1:7">
      <c r="D27" t="s">
        <v>182</v>
      </c>
      <c r="E27" t="s">
        <v>171</v>
      </c>
      <c r="F27">
        <v>1</v>
      </c>
      <c r="G27" t="s">
        <v>38</v>
      </c>
    </row>
    <row r="29" spans="1:7">
      <c r="D29" t="s">
        <v>183</v>
      </c>
      <c r="E29" t="s">
        <v>171</v>
      </c>
      <c r="F29">
        <v>1</v>
      </c>
      <c r="G29" t="s">
        <v>39</v>
      </c>
    </row>
    <row r="31" spans="1:7">
      <c r="D31" t="s">
        <v>185</v>
      </c>
      <c r="E31" t="s">
        <v>184</v>
      </c>
      <c r="F31">
        <v>1</v>
      </c>
      <c r="G31" t="s">
        <v>40</v>
      </c>
    </row>
    <row r="33" spans="1:8">
      <c r="D33" t="s">
        <v>186</v>
      </c>
      <c r="E33" t="s">
        <v>187</v>
      </c>
      <c r="F33">
        <v>1</v>
      </c>
      <c r="G33" t="s">
        <v>41</v>
      </c>
    </row>
    <row r="35" spans="1:8">
      <c r="D35" t="s">
        <v>167</v>
      </c>
      <c r="E35" t="s">
        <v>171</v>
      </c>
      <c r="F35">
        <v>1</v>
      </c>
      <c r="G35" t="s">
        <v>29</v>
      </c>
    </row>
    <row r="36" spans="1:8">
      <c r="D36" t="s">
        <v>144</v>
      </c>
      <c r="E36" t="s">
        <v>184</v>
      </c>
      <c r="F36">
        <v>1</v>
      </c>
      <c r="G36" t="s">
        <v>189</v>
      </c>
    </row>
    <row r="38" spans="1:8">
      <c r="D38" t="s">
        <v>188</v>
      </c>
      <c r="E38" t="s">
        <v>171</v>
      </c>
      <c r="F38">
        <v>1</v>
      </c>
      <c r="G38" t="s">
        <v>28</v>
      </c>
    </row>
    <row r="42" spans="1:8">
      <c r="D42" s="48" t="s">
        <v>146</v>
      </c>
    </row>
    <row r="43" spans="1:8">
      <c r="C43" s="3" t="s">
        <v>141</v>
      </c>
      <c r="D43" s="3"/>
      <c r="E43" s="3"/>
      <c r="F43" s="3"/>
      <c r="G43" s="3"/>
      <c r="H43" s="3"/>
    </row>
    <row r="44" spans="1:8">
      <c r="C44" s="1" t="s">
        <v>135</v>
      </c>
      <c r="D44" t="s">
        <v>136</v>
      </c>
    </row>
    <row r="45" spans="1:8">
      <c r="A45" t="s">
        <v>138</v>
      </c>
      <c r="B45" t="s">
        <v>7</v>
      </c>
      <c r="D45" t="s">
        <v>147</v>
      </c>
    </row>
    <row r="46" spans="1:8">
      <c r="A46" t="s">
        <v>139</v>
      </c>
      <c r="D46" t="s">
        <v>148</v>
      </c>
    </row>
    <row r="47" spans="1:8">
      <c r="A47" t="s">
        <v>140</v>
      </c>
      <c r="D47" t="s">
        <v>149</v>
      </c>
    </row>
    <row r="48" spans="1:8">
      <c r="D48" t="s">
        <v>150</v>
      </c>
    </row>
    <row r="49" spans="1:4">
      <c r="A49" t="s">
        <v>138</v>
      </c>
      <c r="B49" t="s">
        <v>8</v>
      </c>
      <c r="D49" t="s">
        <v>159</v>
      </c>
    </row>
    <row r="50" spans="1:4">
      <c r="A50" t="s">
        <v>137</v>
      </c>
      <c r="D50" t="s">
        <v>158</v>
      </c>
    </row>
    <row r="51" spans="1:4">
      <c r="A51" t="s">
        <v>139</v>
      </c>
    </row>
    <row r="52" spans="1:4">
      <c r="D52" t="s">
        <v>157</v>
      </c>
    </row>
    <row r="53" spans="1:4">
      <c r="A53" t="s">
        <v>42</v>
      </c>
      <c r="B53" t="s">
        <v>87</v>
      </c>
      <c r="D53" t="s">
        <v>156</v>
      </c>
    </row>
    <row r="55" spans="1:4">
      <c r="D55" t="s">
        <v>155</v>
      </c>
    </row>
    <row r="57" spans="1:4">
      <c r="D57" t="s">
        <v>154</v>
      </c>
    </row>
    <row r="58" spans="1:4">
      <c r="D58" t="s">
        <v>153</v>
      </c>
    </row>
    <row r="59" spans="1:4">
      <c r="D59" t="s">
        <v>152</v>
      </c>
    </row>
    <row r="61" spans="1:4">
      <c r="D61" t="s">
        <v>161</v>
      </c>
    </row>
    <row r="62" spans="1:4">
      <c r="D62" t="s">
        <v>160</v>
      </c>
    </row>
    <row r="63" spans="1:4">
      <c r="D63" t="s">
        <v>162</v>
      </c>
    </row>
    <row r="64" spans="1:4">
      <c r="D64" t="s">
        <v>163</v>
      </c>
    </row>
  </sheetData>
  <mergeCells count="2">
    <mergeCell ref="C3:H3"/>
    <mergeCell ref="C43:H4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3"/>
  <sheetViews>
    <sheetView workbookViewId="0"/>
  </sheetViews>
  <sheetFormatPr baseColWidth="10" defaultRowHeight="15" x14ac:dyDescent="0"/>
  <cols>
    <col min="1" max="1" width="2.33203125" customWidth="1"/>
    <col min="2" max="2" width="13.1640625" customWidth="1"/>
    <col min="3" max="3" width="14.33203125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5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2" t="s">
        <v>0</v>
      </c>
      <c r="E2" s="133" t="s">
        <v>1</v>
      </c>
      <c r="F2" s="133" t="s">
        <v>2</v>
      </c>
      <c r="G2" s="5" t="s">
        <v>3</v>
      </c>
      <c r="H2" s="2" t="s">
        <v>132</v>
      </c>
      <c r="I2" s="135" t="s">
        <v>133</v>
      </c>
    </row>
    <row r="3" spans="2:22">
      <c r="B3" s="83" t="s">
        <v>129</v>
      </c>
      <c r="C3" s="4" t="s">
        <v>4</v>
      </c>
      <c r="D3" s="78">
        <f>$K$7</f>
        <v>4.5</v>
      </c>
      <c r="E3" s="78">
        <f>K11</f>
        <v>2.5</v>
      </c>
      <c r="F3" s="78">
        <f>K14</f>
        <v>2</v>
      </c>
      <c r="G3" s="163">
        <v>0</v>
      </c>
      <c r="H3" s="78">
        <f>SUM(D3:G3)</f>
        <v>9</v>
      </c>
      <c r="I3" s="138">
        <f>SUM(H3:H5)</f>
        <v>17.166666666666668</v>
      </c>
      <c r="J3" s="2"/>
      <c r="V3" t="s">
        <v>125</v>
      </c>
    </row>
    <row r="4" spans="2:22">
      <c r="B4" s="83"/>
      <c r="C4" s="4" t="s">
        <v>5</v>
      </c>
      <c r="D4" s="78">
        <f>$K$7</f>
        <v>4.5</v>
      </c>
      <c r="E4" s="163">
        <v>0</v>
      </c>
      <c r="F4" s="78">
        <f>K14</f>
        <v>2</v>
      </c>
      <c r="G4" s="163">
        <v>0</v>
      </c>
      <c r="H4" s="78">
        <f>SUM(D4:G4)</f>
        <v>6.5</v>
      </c>
      <c r="I4" s="138"/>
      <c r="J4" s="2"/>
      <c r="V4" t="s">
        <v>124</v>
      </c>
    </row>
    <row r="5" spans="2:22">
      <c r="B5" s="83"/>
      <c r="C5" s="4" t="s">
        <v>6</v>
      </c>
      <c r="D5" s="163">
        <v>0</v>
      </c>
      <c r="E5" s="163">
        <v>0</v>
      </c>
      <c r="F5" s="163">
        <v>0</v>
      </c>
      <c r="G5" s="136">
        <f>K19</f>
        <v>1.6666666666666667</v>
      </c>
      <c r="H5" s="137">
        <f>SUM(D5:G5)</f>
        <v>1.6666666666666667</v>
      </c>
      <c r="I5" s="138"/>
      <c r="J5" s="2"/>
    </row>
    <row r="6" spans="2:22">
      <c r="D6" s="2"/>
      <c r="E6" s="2"/>
      <c r="F6" s="2"/>
      <c r="G6" s="2"/>
    </row>
    <row r="7" spans="2:22">
      <c r="K7">
        <f>L8/4</f>
        <v>4.5</v>
      </c>
    </row>
    <row r="8" spans="2:22" ht="20" customHeight="1">
      <c r="K8" s="124" t="s">
        <v>0</v>
      </c>
      <c r="L8" s="121">
        <f>N8+N9+N10+P9+P10</f>
        <v>18</v>
      </c>
      <c r="M8" s="149" t="s">
        <v>27</v>
      </c>
      <c r="N8" s="126">
        <v>1</v>
      </c>
    </row>
    <row r="9" spans="2:22" ht="36" customHeight="1">
      <c r="K9" s="124"/>
      <c r="L9" s="122"/>
      <c r="M9" s="79" t="s">
        <v>28</v>
      </c>
      <c r="N9" s="126">
        <v>1</v>
      </c>
      <c r="O9" s="142" t="s">
        <v>29</v>
      </c>
      <c r="P9" s="126">
        <v>1</v>
      </c>
    </row>
    <row r="10" spans="2:22" ht="25" customHeight="1">
      <c r="K10" s="124"/>
      <c r="L10" s="123"/>
      <c r="M10" s="79"/>
      <c r="N10" s="125">
        <f>P9+P10</f>
        <v>8</v>
      </c>
      <c r="O10" s="142"/>
      <c r="P10" s="125">
        <f>N12+N13+N15+N16+N17</f>
        <v>7</v>
      </c>
    </row>
    <row r="11" spans="2:22" ht="15" customHeight="1">
      <c r="K11">
        <f>L12/2</f>
        <v>2.5</v>
      </c>
    </row>
    <row r="12" spans="2:22">
      <c r="K12" s="121" t="s">
        <v>1</v>
      </c>
      <c r="L12" s="121">
        <f>N12+N13+P12+P13+R13</f>
        <v>5</v>
      </c>
      <c r="M12" s="142" t="s">
        <v>30</v>
      </c>
      <c r="N12" s="126">
        <v>1</v>
      </c>
      <c r="O12" s="142" t="s">
        <v>31</v>
      </c>
      <c r="P12" s="129">
        <v>1</v>
      </c>
      <c r="Q12"/>
    </row>
    <row r="13" spans="2:22" ht="34" customHeight="1">
      <c r="K13" s="123"/>
      <c r="L13" s="123"/>
      <c r="M13" s="142"/>
      <c r="N13" s="125">
        <f>P12:P13</f>
        <v>1</v>
      </c>
      <c r="O13" s="142"/>
      <c r="P13" s="125">
        <f>R13</f>
        <v>1</v>
      </c>
      <c r="Q13" s="141" t="s">
        <v>32</v>
      </c>
      <c r="R13" s="126">
        <v>1</v>
      </c>
    </row>
    <row r="14" spans="2:22">
      <c r="K14">
        <f>L15/4</f>
        <v>2</v>
      </c>
    </row>
    <row r="15" spans="2:22" ht="20" customHeight="1">
      <c r="K15" s="121" t="s">
        <v>2</v>
      </c>
      <c r="L15" s="121">
        <f>N15+N16+N17+P17+P18</f>
        <v>8</v>
      </c>
      <c r="M15" s="151" t="s">
        <v>33</v>
      </c>
      <c r="N15" s="127">
        <v>1</v>
      </c>
    </row>
    <row r="16" spans="2:22" ht="20" customHeight="1">
      <c r="K16" s="122"/>
      <c r="L16" s="122"/>
      <c r="M16" s="118" t="s">
        <v>34</v>
      </c>
      <c r="N16" s="127">
        <v>1</v>
      </c>
      <c r="O16" s="154"/>
      <c r="P16" s="155"/>
    </row>
    <row r="17" spans="11:20" ht="20" customHeight="1">
      <c r="K17" s="122"/>
      <c r="L17" s="122"/>
      <c r="M17" s="119"/>
      <c r="N17" s="110">
        <f>P17+P18</f>
        <v>3</v>
      </c>
      <c r="O17" s="143" t="s">
        <v>128</v>
      </c>
      <c r="P17" s="128">
        <v>1</v>
      </c>
      <c r="Q17" s="139" t="s">
        <v>36</v>
      </c>
      <c r="R17" s="139">
        <f>T17+T18</f>
        <v>2</v>
      </c>
      <c r="S17" s="145" t="s">
        <v>126</v>
      </c>
      <c r="T17" s="127">
        <v>1</v>
      </c>
    </row>
    <row r="18" spans="11:20" ht="20" customHeight="1">
      <c r="K18" s="123"/>
      <c r="L18" s="123"/>
      <c r="M18" s="120"/>
      <c r="N18" s="111"/>
      <c r="O18" s="144"/>
      <c r="P18" s="125">
        <f>R17</f>
        <v>2</v>
      </c>
      <c r="Q18" s="140"/>
      <c r="R18" s="140"/>
      <c r="S18" s="145" t="s">
        <v>127</v>
      </c>
      <c r="T18" s="127">
        <v>1</v>
      </c>
    </row>
    <row r="19" spans="11:20">
      <c r="K19" s="131">
        <f>L20/3</f>
        <v>1.6666666666666667</v>
      </c>
    </row>
    <row r="20" spans="11:20" ht="20" customHeight="1">
      <c r="K20" s="121" t="s">
        <v>3</v>
      </c>
      <c r="L20" s="121">
        <f>N21+N20</f>
        <v>5</v>
      </c>
      <c r="M20" s="146" t="s">
        <v>37</v>
      </c>
      <c r="N20" s="126">
        <v>1</v>
      </c>
      <c r="O20" s="150" t="s">
        <v>38</v>
      </c>
      <c r="P20" s="126">
        <v>1</v>
      </c>
    </row>
    <row r="21" spans="11:20" ht="20" customHeight="1">
      <c r="K21" s="122"/>
      <c r="L21" s="122"/>
      <c r="M21" s="147"/>
      <c r="N21" s="121">
        <f>P20+P21+P22+P23</f>
        <v>4</v>
      </c>
      <c r="O21" s="150" t="s">
        <v>39</v>
      </c>
      <c r="P21" s="126">
        <v>1</v>
      </c>
    </row>
    <row r="22" spans="11:20" ht="20" customHeight="1">
      <c r="K22" s="122"/>
      <c r="L22" s="122"/>
      <c r="M22" s="147"/>
      <c r="N22" s="122"/>
      <c r="O22" s="150" t="s">
        <v>40</v>
      </c>
      <c r="P22" s="126">
        <v>1</v>
      </c>
    </row>
    <row r="23" spans="11:20" ht="20" customHeight="1">
      <c r="K23" s="123"/>
      <c r="L23" s="123"/>
      <c r="M23" s="148"/>
      <c r="N23" s="123"/>
      <c r="O23" s="150" t="s">
        <v>41</v>
      </c>
      <c r="P23" s="126">
        <v>1</v>
      </c>
    </row>
  </sheetData>
  <mergeCells count="21">
    <mergeCell ref="R17:R18"/>
    <mergeCell ref="K20:K23"/>
    <mergeCell ref="L20:L23"/>
    <mergeCell ref="M20:M23"/>
    <mergeCell ref="N21:N23"/>
    <mergeCell ref="K15:K18"/>
    <mergeCell ref="L15:L18"/>
    <mergeCell ref="M16:M18"/>
    <mergeCell ref="N17:N18"/>
    <mergeCell ref="O17:O18"/>
    <mergeCell ref="Q17:Q18"/>
    <mergeCell ref="M9:M10"/>
    <mergeCell ref="O9:O10"/>
    <mergeCell ref="K12:K13"/>
    <mergeCell ref="L12:L13"/>
    <mergeCell ref="M12:M13"/>
    <mergeCell ref="O12:O13"/>
    <mergeCell ref="B3:B5"/>
    <mergeCell ref="I3:I5"/>
    <mergeCell ref="K8:K10"/>
    <mergeCell ref="L8:L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3"/>
      <c r="B2" s="33"/>
      <c r="C2" s="33"/>
      <c r="D2" s="33"/>
    </row>
    <row r="3" spans="1:4" ht="45" customHeight="1" thickBot="1">
      <c r="A3" s="33"/>
      <c r="B3" s="36" t="s">
        <v>13</v>
      </c>
      <c r="C3" s="37" t="s">
        <v>14</v>
      </c>
      <c r="D3" s="33"/>
    </row>
    <row r="4" spans="1:4" ht="26" customHeight="1" thickTop="1" thickBot="1">
      <c r="A4" s="33"/>
      <c r="B4" s="38" t="s">
        <v>15</v>
      </c>
      <c r="C4" s="39" t="s">
        <v>16</v>
      </c>
      <c r="D4" s="33"/>
    </row>
    <row r="5" spans="1:4" ht="26" customHeight="1" thickBot="1">
      <c r="A5" s="33"/>
      <c r="B5" s="38" t="s">
        <v>17</v>
      </c>
      <c r="C5" s="39" t="s">
        <v>18</v>
      </c>
      <c r="D5" s="33"/>
    </row>
    <row r="6" spans="1:4" ht="26" customHeight="1" thickBot="1">
      <c r="A6" s="33"/>
      <c r="B6" s="38" t="s">
        <v>19</v>
      </c>
      <c r="C6" s="39" t="s">
        <v>20</v>
      </c>
      <c r="D6" s="33"/>
    </row>
    <row r="7" spans="1:4" ht="26" customHeight="1" thickBot="1">
      <c r="A7" s="33"/>
      <c r="B7" s="38" t="s">
        <v>21</v>
      </c>
      <c r="C7" s="39" t="s">
        <v>22</v>
      </c>
      <c r="D7" s="33"/>
    </row>
    <row r="8" spans="1:4" ht="26" customHeight="1" thickBot="1">
      <c r="A8" s="33"/>
      <c r="B8" s="38" t="s">
        <v>23</v>
      </c>
      <c r="C8" s="39" t="s">
        <v>24</v>
      </c>
      <c r="D8" s="33"/>
    </row>
    <row r="9" spans="1:4" ht="26" customHeight="1" thickBot="1">
      <c r="A9" s="33"/>
      <c r="B9" s="40"/>
      <c r="C9" s="39" t="s">
        <v>25</v>
      </c>
      <c r="D9" s="33"/>
    </row>
    <row r="10" spans="1:4">
      <c r="A10" s="33"/>
      <c r="B10" s="33"/>
      <c r="C10" s="33"/>
      <c r="D10" s="33"/>
    </row>
    <row r="11" spans="1:4">
      <c r="A11" s="33"/>
      <c r="B11" s="33"/>
      <c r="C11" s="33"/>
      <c r="D11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5"/>
      <c r="C2" s="34"/>
      <c r="D2" s="33"/>
      <c r="E2" s="33"/>
      <c r="F2" s="33"/>
      <c r="G2" s="33"/>
      <c r="H2" s="33"/>
    </row>
    <row r="3" spans="2:8" ht="24" customHeight="1">
      <c r="B3" s="33"/>
      <c r="C3" s="79" t="s">
        <v>26</v>
      </c>
      <c r="D3" s="23" t="s">
        <v>111</v>
      </c>
      <c r="E3" s="79"/>
      <c r="F3" s="79"/>
      <c r="G3" s="79"/>
      <c r="H3" s="33"/>
    </row>
    <row r="4" spans="2:8" ht="27" customHeight="1">
      <c r="B4" s="35"/>
      <c r="C4" s="79"/>
      <c r="D4" s="85" t="s">
        <v>0</v>
      </c>
      <c r="E4" s="78" t="s">
        <v>1</v>
      </c>
      <c r="F4" s="78" t="s">
        <v>2</v>
      </c>
      <c r="G4" s="78" t="s">
        <v>3</v>
      </c>
      <c r="H4" s="33"/>
    </row>
    <row r="5" spans="2:8" s="2" customFormat="1" ht="20" customHeight="1">
      <c r="B5" s="34"/>
      <c r="C5" s="87" t="s">
        <v>44</v>
      </c>
      <c r="D5" s="88" t="s">
        <v>48</v>
      </c>
      <c r="E5" s="89" t="s">
        <v>51</v>
      </c>
      <c r="F5" s="89" t="s">
        <v>10</v>
      </c>
      <c r="G5" s="90" t="s">
        <v>50</v>
      </c>
      <c r="H5" s="34"/>
    </row>
    <row r="6" spans="2:8" ht="20" customHeight="1">
      <c r="B6" s="35"/>
      <c r="C6" s="78" t="s">
        <v>45</v>
      </c>
      <c r="D6" s="91" t="s">
        <v>10</v>
      </c>
      <c r="E6" s="92" t="s">
        <v>53</v>
      </c>
      <c r="F6" s="92"/>
      <c r="G6" s="93"/>
      <c r="H6" s="33"/>
    </row>
    <row r="7" spans="2:8" ht="20" customHeight="1">
      <c r="B7" s="35"/>
      <c r="C7" s="84" t="s">
        <v>56</v>
      </c>
      <c r="D7" s="6"/>
      <c r="E7" s="7" t="s">
        <v>52</v>
      </c>
      <c r="F7" s="7" t="s">
        <v>57</v>
      </c>
      <c r="G7" s="8"/>
      <c r="H7" s="33"/>
    </row>
    <row r="8" spans="2:8" ht="20" customHeight="1">
      <c r="B8" s="33"/>
      <c r="C8" s="86" t="s">
        <v>59</v>
      </c>
      <c r="D8" s="91"/>
      <c r="E8" s="92" t="s">
        <v>76</v>
      </c>
      <c r="F8" s="92" t="s">
        <v>60</v>
      </c>
      <c r="G8" s="93"/>
      <c r="H8" s="33"/>
    </row>
    <row r="9" spans="2:8" ht="20" customHeight="1">
      <c r="B9" s="33"/>
      <c r="C9" s="84" t="s">
        <v>46</v>
      </c>
      <c r="D9" s="6" t="s">
        <v>10</v>
      </c>
      <c r="E9" s="7" t="s">
        <v>30</v>
      </c>
      <c r="F9" s="7"/>
      <c r="G9" s="8"/>
      <c r="H9" s="33"/>
    </row>
    <row r="10" spans="2:8" ht="20" customHeight="1">
      <c r="B10" s="33"/>
      <c r="C10" s="78" t="s">
        <v>58</v>
      </c>
      <c r="D10" s="91"/>
      <c r="E10" s="92" t="s">
        <v>70</v>
      </c>
      <c r="F10" s="92" t="s">
        <v>35</v>
      </c>
      <c r="G10" s="93" t="s">
        <v>10</v>
      </c>
      <c r="H10" s="33"/>
    </row>
    <row r="11" spans="2:8" ht="20" customHeight="1">
      <c r="B11" s="33"/>
      <c r="C11" s="84" t="s">
        <v>47</v>
      </c>
      <c r="D11" s="6" t="s">
        <v>27</v>
      </c>
      <c r="E11" s="7"/>
      <c r="F11" s="7" t="s">
        <v>10</v>
      </c>
      <c r="G11" s="8" t="s">
        <v>39</v>
      </c>
      <c r="H11" s="33"/>
    </row>
    <row r="12" spans="2:8" ht="20" customHeight="1">
      <c r="B12" s="33"/>
      <c r="C12" s="86" t="s">
        <v>61</v>
      </c>
      <c r="D12" s="91"/>
      <c r="E12" s="92" t="s">
        <v>74</v>
      </c>
      <c r="F12" s="92"/>
      <c r="G12" s="9" t="s">
        <v>62</v>
      </c>
      <c r="H12" s="33"/>
    </row>
    <row r="13" spans="2:8" ht="20" customHeight="1">
      <c r="B13" s="33"/>
      <c r="C13" s="84" t="s">
        <v>54</v>
      </c>
      <c r="D13" s="10"/>
      <c r="E13" s="11" t="s">
        <v>55</v>
      </c>
      <c r="F13" s="11"/>
      <c r="G13" s="12"/>
      <c r="H13" s="33"/>
    </row>
    <row r="14" spans="2:8" ht="23" customHeight="1">
      <c r="B14" s="33"/>
      <c r="C14" s="34"/>
      <c r="D14" s="34"/>
      <c r="E14" s="34" t="s">
        <v>77</v>
      </c>
      <c r="F14" s="34"/>
      <c r="G14" s="34"/>
      <c r="H14" s="33"/>
    </row>
    <row r="15" spans="2:8">
      <c r="C15" s="45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7"/>
      <c r="D22" s="2"/>
      <c r="E22" s="2"/>
      <c r="F22" s="2"/>
      <c r="G22" s="2"/>
    </row>
    <row r="23" spans="3:7">
      <c r="C23" s="47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3"/>
      <c r="B2" s="33"/>
      <c r="C2" s="33"/>
      <c r="D2" s="33"/>
      <c r="E2" s="33"/>
      <c r="F2" s="33"/>
      <c r="G2" s="33"/>
    </row>
    <row r="3" spans="1:7">
      <c r="A3" s="33"/>
      <c r="B3" s="53" t="s">
        <v>63</v>
      </c>
      <c r="C3" s="54" t="s">
        <v>95</v>
      </c>
      <c r="D3" s="54"/>
      <c r="E3" s="54"/>
      <c r="F3" s="54"/>
      <c r="G3" s="33"/>
    </row>
    <row r="4" spans="1:7" ht="25" customHeight="1">
      <c r="A4" s="33"/>
      <c r="B4" s="53"/>
      <c r="C4" s="55" t="s">
        <v>0</v>
      </c>
      <c r="D4" s="55" t="s">
        <v>1</v>
      </c>
      <c r="E4" s="55" t="s">
        <v>2</v>
      </c>
      <c r="F4" s="55" t="s">
        <v>3</v>
      </c>
      <c r="G4" s="33"/>
    </row>
    <row r="5" spans="1:7" s="2" customFormat="1" ht="20" customHeight="1">
      <c r="A5" s="34"/>
      <c r="B5" s="49" t="s">
        <v>64</v>
      </c>
      <c r="C5" s="65"/>
      <c r="D5" s="66"/>
      <c r="E5" s="67" t="s">
        <v>10</v>
      </c>
      <c r="F5" s="68"/>
      <c r="G5" s="34"/>
    </row>
    <row r="6" spans="1:7" s="2" customFormat="1" ht="20" customHeight="1">
      <c r="A6" s="34"/>
      <c r="B6" s="56" t="s">
        <v>65</v>
      </c>
      <c r="C6" s="57"/>
      <c r="D6" s="58" t="s">
        <v>67</v>
      </c>
      <c r="E6" s="58" t="s">
        <v>43</v>
      </c>
      <c r="F6" s="59" t="s">
        <v>66</v>
      </c>
      <c r="G6" s="34"/>
    </row>
    <row r="7" spans="1:7" s="2" customFormat="1" ht="20" customHeight="1">
      <c r="A7" s="34"/>
      <c r="B7" s="69" t="s">
        <v>68</v>
      </c>
      <c r="C7" s="50"/>
      <c r="D7" s="70" t="s">
        <v>10</v>
      </c>
      <c r="E7" s="71"/>
      <c r="F7" s="52"/>
      <c r="G7" s="34"/>
    </row>
    <row r="8" spans="1:7" s="2" customFormat="1" ht="20" customHeight="1">
      <c r="A8" s="34"/>
      <c r="B8" s="56" t="s">
        <v>69</v>
      </c>
      <c r="C8" s="57"/>
      <c r="D8" s="58" t="s">
        <v>70</v>
      </c>
      <c r="E8" s="58" t="s">
        <v>71</v>
      </c>
      <c r="F8" s="60" t="s">
        <v>50</v>
      </c>
      <c r="G8" s="34"/>
    </row>
    <row r="9" spans="1:7" s="2" customFormat="1" ht="20" customHeight="1">
      <c r="A9" s="34"/>
      <c r="B9" s="72" t="s">
        <v>72</v>
      </c>
      <c r="C9" s="50"/>
      <c r="D9" s="51" t="s">
        <v>52</v>
      </c>
      <c r="E9" s="51" t="s">
        <v>57</v>
      </c>
      <c r="F9" s="52" t="s">
        <v>10</v>
      </c>
      <c r="G9" s="34"/>
    </row>
    <row r="10" spans="1:7" s="2" customFormat="1" ht="20" customHeight="1">
      <c r="A10" s="34"/>
      <c r="B10" s="56" t="s">
        <v>73</v>
      </c>
      <c r="C10" s="61"/>
      <c r="D10" s="62" t="s">
        <v>74</v>
      </c>
      <c r="E10" s="63" t="s">
        <v>87</v>
      </c>
      <c r="F10" s="64" t="s">
        <v>50</v>
      </c>
      <c r="G10" s="34"/>
    </row>
    <row r="11" spans="1:7">
      <c r="A11" s="33"/>
      <c r="B11" s="33"/>
      <c r="C11" s="33"/>
      <c r="D11" s="33"/>
      <c r="E11" s="33"/>
      <c r="F11" s="33"/>
      <c r="G11" s="33"/>
    </row>
    <row r="12" spans="1:7">
      <c r="A12" s="33"/>
      <c r="B12" s="33"/>
      <c r="C12" s="33"/>
      <c r="D12" s="33"/>
      <c r="E12" s="33"/>
      <c r="F12" s="33"/>
      <c r="G12" s="33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17" sqref="O17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5" ht="22" customHeight="1">
      <c r="A2" s="33"/>
      <c r="B2" s="83" t="s">
        <v>110</v>
      </c>
      <c r="C2" s="23" t="s">
        <v>26</v>
      </c>
      <c r="D2" s="79"/>
      <c r="E2" s="79"/>
      <c r="F2" s="79"/>
      <c r="G2" s="79"/>
      <c r="H2" s="79"/>
      <c r="I2" s="79"/>
      <c r="J2" s="79"/>
      <c r="K2" s="79"/>
      <c r="L2" s="79"/>
      <c r="M2" s="33"/>
      <c r="N2" s="24"/>
    </row>
    <row r="3" spans="1:15" ht="39" customHeight="1">
      <c r="A3" s="33"/>
      <c r="B3" s="83"/>
      <c r="C3" s="82" t="s">
        <v>56</v>
      </c>
      <c r="D3" s="80" t="s">
        <v>44</v>
      </c>
      <c r="E3" s="76" t="s">
        <v>45</v>
      </c>
      <c r="F3" s="80" t="s">
        <v>59</v>
      </c>
      <c r="G3" s="76" t="s">
        <v>46</v>
      </c>
      <c r="H3" s="76" t="s">
        <v>58</v>
      </c>
      <c r="I3" s="81" t="s">
        <v>47</v>
      </c>
      <c r="J3" s="76" t="s">
        <v>54</v>
      </c>
      <c r="K3" s="80" t="s">
        <v>61</v>
      </c>
      <c r="L3" s="76" t="s">
        <v>94</v>
      </c>
      <c r="M3" s="35"/>
    </row>
    <row r="4" spans="1:15" ht="30" customHeight="1">
      <c r="A4" s="33"/>
      <c r="B4" s="84" t="s">
        <v>27</v>
      </c>
      <c r="C4" s="95"/>
      <c r="D4" s="95" t="s">
        <v>48</v>
      </c>
      <c r="E4" s="96" t="s">
        <v>10</v>
      </c>
      <c r="F4" s="95"/>
      <c r="G4" s="95" t="s">
        <v>85</v>
      </c>
      <c r="H4" s="95"/>
      <c r="I4" s="95" t="s">
        <v>27</v>
      </c>
      <c r="J4" s="95"/>
      <c r="K4" s="95"/>
      <c r="L4" s="96" t="s">
        <v>10</v>
      </c>
      <c r="M4" s="33"/>
    </row>
    <row r="5" spans="1:15" ht="30" customHeight="1">
      <c r="A5" s="33"/>
      <c r="B5" s="78" t="s">
        <v>28</v>
      </c>
      <c r="C5" s="97"/>
      <c r="D5" s="97"/>
      <c r="E5" s="97"/>
      <c r="F5" s="97"/>
      <c r="G5" s="97"/>
      <c r="H5" s="97"/>
      <c r="I5" s="97"/>
      <c r="J5" s="97"/>
      <c r="K5" s="97"/>
      <c r="L5" s="98" t="s">
        <v>10</v>
      </c>
      <c r="M5" s="33"/>
    </row>
    <row r="6" spans="1:15" ht="30" customHeight="1">
      <c r="A6" s="33"/>
      <c r="B6" s="84" t="s">
        <v>29</v>
      </c>
      <c r="C6" s="95"/>
      <c r="D6" s="95"/>
      <c r="E6" s="95"/>
      <c r="F6" s="99"/>
      <c r="G6" s="95" t="s">
        <v>86</v>
      </c>
      <c r="H6" s="95"/>
      <c r="I6" s="95" t="s">
        <v>88</v>
      </c>
      <c r="J6" s="95"/>
      <c r="K6" s="95"/>
      <c r="L6" s="96" t="s">
        <v>10</v>
      </c>
      <c r="M6" s="33"/>
    </row>
    <row r="7" spans="1:15" ht="30">
      <c r="A7" s="33"/>
      <c r="B7" s="78" t="s">
        <v>78</v>
      </c>
      <c r="C7" s="100" t="s">
        <v>10</v>
      </c>
      <c r="D7" s="97" t="s">
        <v>49</v>
      </c>
      <c r="E7" s="97"/>
      <c r="F7" s="101"/>
      <c r="G7" s="100" t="s">
        <v>10</v>
      </c>
      <c r="H7" s="102"/>
      <c r="I7" s="102"/>
      <c r="J7" s="100" t="s">
        <v>10</v>
      </c>
      <c r="K7" s="100" t="s">
        <v>10</v>
      </c>
      <c r="L7" s="102"/>
      <c r="M7" s="33"/>
    </row>
    <row r="8" spans="1:15" ht="30" customHeight="1">
      <c r="A8" s="33"/>
      <c r="B8" s="84" t="s">
        <v>31</v>
      </c>
      <c r="C8" s="95"/>
      <c r="D8" s="95"/>
      <c r="E8" s="95" t="s">
        <v>83</v>
      </c>
      <c r="F8" s="99"/>
      <c r="G8" s="95"/>
      <c r="H8" s="95"/>
      <c r="I8" s="95"/>
      <c r="J8" s="95"/>
      <c r="K8" s="95"/>
      <c r="L8" s="96" t="s">
        <v>10</v>
      </c>
      <c r="M8" s="33"/>
    </row>
    <row r="9" spans="1:15" ht="30">
      <c r="A9" s="33"/>
      <c r="B9" s="78" t="s">
        <v>32</v>
      </c>
      <c r="C9" s="97" t="s">
        <v>80</v>
      </c>
      <c r="D9" s="97" t="s">
        <v>82</v>
      </c>
      <c r="E9" s="97" t="s">
        <v>53</v>
      </c>
      <c r="F9" s="97" t="s">
        <v>75</v>
      </c>
      <c r="G9" s="97"/>
      <c r="H9" s="97" t="s">
        <v>70</v>
      </c>
      <c r="I9" s="97"/>
      <c r="J9" s="97" t="s">
        <v>90</v>
      </c>
      <c r="K9" s="97" t="s">
        <v>92</v>
      </c>
      <c r="L9" s="100" t="s">
        <v>10</v>
      </c>
      <c r="M9" s="33"/>
    </row>
    <row r="10" spans="1:15" ht="30" customHeight="1">
      <c r="A10" s="33"/>
      <c r="B10" s="84" t="s">
        <v>33</v>
      </c>
      <c r="C10" s="95"/>
      <c r="D10" s="95"/>
      <c r="E10" s="95"/>
      <c r="F10" s="95"/>
      <c r="G10" s="95"/>
      <c r="H10" s="95" t="s">
        <v>87</v>
      </c>
      <c r="I10" s="95"/>
      <c r="J10" s="95" t="s">
        <v>87</v>
      </c>
      <c r="K10" s="95"/>
      <c r="L10" s="96" t="s">
        <v>10</v>
      </c>
      <c r="M10" s="33"/>
    </row>
    <row r="11" spans="1:15" ht="30">
      <c r="A11" s="33"/>
      <c r="B11" s="78" t="s">
        <v>34</v>
      </c>
      <c r="C11" s="97" t="s">
        <v>81</v>
      </c>
      <c r="D11" s="100" t="s">
        <v>10</v>
      </c>
      <c r="E11" s="97"/>
      <c r="F11" s="97"/>
      <c r="G11" s="97"/>
      <c r="H11" s="97"/>
      <c r="I11" s="97"/>
      <c r="J11" s="97"/>
      <c r="K11" s="97"/>
      <c r="L11" s="102"/>
      <c r="M11" s="33"/>
    </row>
    <row r="12" spans="1:15" ht="30" customHeight="1">
      <c r="A12" s="33"/>
      <c r="B12" s="84" t="s">
        <v>35</v>
      </c>
      <c r="C12" s="95"/>
      <c r="D12" s="95"/>
      <c r="E12" s="95"/>
      <c r="F12" s="95"/>
      <c r="G12" s="95"/>
      <c r="H12" s="96" t="s">
        <v>10</v>
      </c>
      <c r="I12" s="95"/>
      <c r="J12" s="95"/>
      <c r="K12" s="95"/>
      <c r="L12" s="103"/>
      <c r="M12" s="33"/>
    </row>
    <row r="13" spans="1:15" ht="30">
      <c r="A13" s="33"/>
      <c r="B13" s="78" t="s">
        <v>79</v>
      </c>
      <c r="C13" s="97" t="s">
        <v>57</v>
      </c>
      <c r="D13" s="97"/>
      <c r="E13" s="97"/>
      <c r="F13" s="97" t="s">
        <v>60</v>
      </c>
      <c r="G13" s="97" t="s">
        <v>84</v>
      </c>
      <c r="H13" s="97"/>
      <c r="I13" s="97"/>
      <c r="J13" s="97"/>
      <c r="K13" s="97"/>
      <c r="L13" s="100" t="s">
        <v>10</v>
      </c>
      <c r="M13" s="33"/>
    </row>
    <row r="14" spans="1:15" ht="37" customHeight="1">
      <c r="A14" s="33"/>
      <c r="B14" s="84" t="s">
        <v>36</v>
      </c>
      <c r="C14" s="95"/>
      <c r="D14" s="95"/>
      <c r="E14" s="95"/>
      <c r="F14" s="95"/>
      <c r="G14" s="95"/>
      <c r="H14" s="95"/>
      <c r="I14" s="95" t="s">
        <v>89</v>
      </c>
      <c r="J14" s="95"/>
      <c r="K14" s="95" t="s">
        <v>91</v>
      </c>
      <c r="L14" s="95" t="s">
        <v>93</v>
      </c>
      <c r="M14" s="33"/>
    </row>
    <row r="15" spans="1:15" ht="30" customHeight="1">
      <c r="A15" s="33"/>
      <c r="B15" s="78" t="s">
        <v>37</v>
      </c>
      <c r="C15" s="97"/>
      <c r="D15" s="97"/>
      <c r="E15" s="97"/>
      <c r="F15" s="97"/>
      <c r="G15" s="97"/>
      <c r="H15" s="101"/>
      <c r="I15" s="97"/>
      <c r="J15" s="97"/>
      <c r="K15" s="104"/>
      <c r="L15" s="97"/>
      <c r="M15" s="33"/>
      <c r="O15" s="24"/>
    </row>
    <row r="16" spans="1:15" ht="30" customHeight="1">
      <c r="A16" s="33"/>
      <c r="B16" s="84" t="s">
        <v>38</v>
      </c>
      <c r="C16" s="95"/>
      <c r="D16" s="95"/>
      <c r="E16" s="95"/>
      <c r="F16" s="95"/>
      <c r="G16" s="95"/>
      <c r="H16" s="99"/>
      <c r="I16" s="95"/>
      <c r="J16" s="95"/>
      <c r="K16" s="99"/>
      <c r="L16" s="96" t="s">
        <v>10</v>
      </c>
      <c r="M16" s="33"/>
      <c r="O16" s="24"/>
    </row>
    <row r="17" spans="1:15" ht="30">
      <c r="A17" s="33"/>
      <c r="B17" s="78" t="s">
        <v>39</v>
      </c>
      <c r="C17" s="97"/>
      <c r="D17" s="97" t="s">
        <v>109</v>
      </c>
      <c r="E17" s="97"/>
      <c r="F17" s="97"/>
      <c r="G17" s="97"/>
      <c r="H17" s="101"/>
      <c r="I17" s="100" t="s">
        <v>10</v>
      </c>
      <c r="J17" s="97"/>
      <c r="K17" s="101" t="s">
        <v>109</v>
      </c>
      <c r="L17" s="97"/>
      <c r="M17" s="33"/>
      <c r="O17" s="24"/>
    </row>
    <row r="18" spans="1:15" ht="30" customHeight="1">
      <c r="A18" s="33"/>
      <c r="B18" s="84" t="s">
        <v>40</v>
      </c>
      <c r="C18" s="95"/>
      <c r="D18" s="95"/>
      <c r="E18" s="95"/>
      <c r="F18" s="95"/>
      <c r="G18" s="95"/>
      <c r="H18" s="99"/>
      <c r="I18" s="95"/>
      <c r="J18" s="95"/>
      <c r="K18" s="99"/>
      <c r="L18" s="96" t="s">
        <v>10</v>
      </c>
      <c r="M18" s="33"/>
      <c r="O18" s="24"/>
    </row>
    <row r="19" spans="1:15" ht="30" customHeight="1">
      <c r="A19" s="33"/>
      <c r="B19" s="78" t="s">
        <v>41</v>
      </c>
      <c r="C19" s="97"/>
      <c r="D19" s="97"/>
      <c r="E19" s="97"/>
      <c r="F19" s="97"/>
      <c r="G19" s="97"/>
      <c r="H19" s="101"/>
      <c r="I19" s="97"/>
      <c r="J19" s="97"/>
      <c r="K19" s="101"/>
      <c r="L19" s="102" t="s">
        <v>10</v>
      </c>
      <c r="M19" s="33"/>
      <c r="O19" s="24"/>
    </row>
    <row r="20" spans="1: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98</v>
      </c>
      <c r="E7" s="3"/>
      <c r="F7" s="1"/>
      <c r="G7" s="73"/>
      <c r="H7" s="73"/>
      <c r="I7" s="73"/>
      <c r="J7" s="3" t="s">
        <v>101</v>
      </c>
      <c r="K7" s="3"/>
      <c r="L7" s="3"/>
      <c r="M7" s="3"/>
      <c r="N7" s="3"/>
    </row>
    <row r="8" spans="2:14" ht="28" customHeight="1">
      <c r="D8" s="41" t="s">
        <v>99</v>
      </c>
      <c r="E8" s="2" t="s">
        <v>100</v>
      </c>
      <c r="F8" s="2"/>
      <c r="J8" s="2"/>
    </row>
    <row r="9" spans="2:14" ht="18">
      <c r="B9" s="46" t="s">
        <v>97</v>
      </c>
      <c r="C9" s="2" t="s">
        <v>4</v>
      </c>
      <c r="D9" s="74" t="s">
        <v>10</v>
      </c>
      <c r="E9" s="75"/>
      <c r="F9" s="75"/>
      <c r="H9" s="46" t="s">
        <v>97</v>
      </c>
      <c r="I9" s="2" t="s">
        <v>4</v>
      </c>
      <c r="J9" s="75"/>
    </row>
    <row r="10" spans="2:14" ht="18">
      <c r="B10" s="46"/>
      <c r="C10" s="2" t="s">
        <v>5</v>
      </c>
      <c r="D10" s="75" t="s">
        <v>10</v>
      </c>
      <c r="E10" s="75"/>
      <c r="F10" s="75"/>
      <c r="H10" s="46"/>
      <c r="I10" s="2" t="s">
        <v>5</v>
      </c>
      <c r="J10" s="75"/>
    </row>
    <row r="11" spans="2:14" ht="18">
      <c r="B11" s="46"/>
      <c r="C11" s="2" t="s">
        <v>6</v>
      </c>
      <c r="D11" s="75" t="s">
        <v>10</v>
      </c>
      <c r="E11" s="75"/>
      <c r="F11" s="75"/>
      <c r="H11" s="46"/>
      <c r="I11" s="2" t="s">
        <v>6</v>
      </c>
      <c r="J11" s="75"/>
    </row>
    <row r="12" spans="2:14" ht="18">
      <c r="B12" s="46"/>
      <c r="C12" s="43" t="s">
        <v>7</v>
      </c>
      <c r="D12" s="75" t="s">
        <v>10</v>
      </c>
      <c r="E12" s="75" t="s">
        <v>10</v>
      </c>
      <c r="F12" s="75"/>
      <c r="H12" s="46"/>
      <c r="I12" s="43" t="s">
        <v>7</v>
      </c>
      <c r="J12" s="75"/>
    </row>
    <row r="13" spans="2:14" ht="18">
      <c r="B13" s="46" t="s">
        <v>96</v>
      </c>
      <c r="C13" s="43"/>
      <c r="D13" s="75"/>
      <c r="E13" s="75" t="s">
        <v>10</v>
      </c>
      <c r="F13" s="75"/>
      <c r="H13" s="46" t="s">
        <v>96</v>
      </c>
      <c r="I13" s="43"/>
      <c r="J13" s="75"/>
    </row>
    <row r="14" spans="2:14" ht="18">
      <c r="B14" s="46"/>
      <c r="C14" s="2" t="s">
        <v>8</v>
      </c>
      <c r="D14" s="75"/>
      <c r="E14" s="75" t="s">
        <v>10</v>
      </c>
      <c r="F14" s="75"/>
      <c r="H14" s="46"/>
      <c r="I14" s="2" t="s">
        <v>8</v>
      </c>
      <c r="J14" s="75"/>
    </row>
    <row r="15" spans="2:14" ht="18">
      <c r="B15" s="46"/>
      <c r="C15" s="2" t="s">
        <v>87</v>
      </c>
      <c r="D15" s="75"/>
      <c r="E15" s="75" t="s">
        <v>10</v>
      </c>
      <c r="F15" s="75"/>
      <c r="H15" s="46"/>
      <c r="I15" s="2" t="s">
        <v>87</v>
      </c>
      <c r="J15" s="75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7" t="s">
        <v>104</v>
      </c>
      <c r="D5" s="78" t="s">
        <v>105</v>
      </c>
      <c r="E5" s="76" t="s">
        <v>102</v>
      </c>
    </row>
    <row r="6" spans="3:5" ht="80" customHeight="1">
      <c r="C6" s="77"/>
      <c r="D6" s="78" t="s">
        <v>106</v>
      </c>
      <c r="E6" s="76" t="s">
        <v>103</v>
      </c>
    </row>
    <row r="8" spans="3:5">
      <c r="C8" t="s">
        <v>107</v>
      </c>
    </row>
    <row r="9" spans="3:5">
      <c r="C9" t="s">
        <v>108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4" t="s">
        <v>113</v>
      </c>
      <c r="C2" s="44" t="s">
        <v>118</v>
      </c>
    </row>
    <row r="3" spans="2:3" ht="36" customHeight="1">
      <c r="B3" s="44" t="s">
        <v>112</v>
      </c>
      <c r="C3" s="44" t="s">
        <v>119</v>
      </c>
    </row>
    <row r="4" spans="2:3" ht="36" customHeight="1">
      <c r="B4" s="44" t="s">
        <v>114</v>
      </c>
      <c r="C4" s="44" t="s">
        <v>120</v>
      </c>
    </row>
    <row r="5" spans="2:3" ht="36" customHeight="1">
      <c r="B5" s="44" t="s">
        <v>115</v>
      </c>
      <c r="C5" s="44" t="s">
        <v>121</v>
      </c>
    </row>
    <row r="6" spans="2:3" ht="36" customHeight="1">
      <c r="B6" s="44" t="s">
        <v>116</v>
      </c>
      <c r="C6" s="44" t="s">
        <v>122</v>
      </c>
    </row>
    <row r="7" spans="2:3" ht="36" customHeight="1">
      <c r="B7" s="44" t="s">
        <v>117</v>
      </c>
      <c r="C7" s="105" t="s">
        <v>123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5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125</v>
      </c>
    </row>
    <row r="3" spans="2:13">
      <c r="M3" t="s">
        <v>124</v>
      </c>
    </row>
    <row r="5" spans="2:13" ht="20" customHeight="1">
      <c r="B5" s="124" t="s">
        <v>0</v>
      </c>
      <c r="C5" s="121">
        <f>E5+E6+E7+G6+G7</f>
        <v>18</v>
      </c>
      <c r="D5" s="78" t="s">
        <v>27</v>
      </c>
      <c r="E5" s="126">
        <v>1</v>
      </c>
    </row>
    <row r="6" spans="2:13">
      <c r="B6" s="124"/>
      <c r="C6" s="122"/>
      <c r="D6" s="79" t="s">
        <v>28</v>
      </c>
      <c r="E6" s="126">
        <v>1</v>
      </c>
      <c r="F6" s="79" t="s">
        <v>29</v>
      </c>
      <c r="G6" s="126">
        <v>1</v>
      </c>
    </row>
    <row r="7" spans="2:13" ht="15" customHeight="1">
      <c r="B7" s="124"/>
      <c r="C7" s="123"/>
      <c r="D7" s="79"/>
      <c r="E7" s="130">
        <f>G6+G7</f>
        <v>8</v>
      </c>
      <c r="F7" s="79"/>
      <c r="G7" s="125">
        <f>E9+E10+E12+E13+E14</f>
        <v>7</v>
      </c>
    </row>
    <row r="9" spans="2:13">
      <c r="B9" s="121" t="s">
        <v>1</v>
      </c>
      <c r="C9" s="121">
        <f>E9+E10+G9+G10+I10</f>
        <v>5</v>
      </c>
      <c r="D9" s="79" t="s">
        <v>30</v>
      </c>
      <c r="E9" s="126">
        <v>1</v>
      </c>
      <c r="F9" s="79" t="s">
        <v>31</v>
      </c>
      <c r="G9" s="129">
        <v>1</v>
      </c>
      <c r="H9"/>
    </row>
    <row r="10" spans="2:13" ht="38" customHeight="1">
      <c r="B10" s="123"/>
      <c r="C10" s="123"/>
      <c r="D10" s="79"/>
      <c r="E10" s="125">
        <f>G9:G10</f>
        <v>1</v>
      </c>
      <c r="F10" s="79"/>
      <c r="G10" s="125">
        <f>I10</f>
        <v>1</v>
      </c>
      <c r="H10" s="82" t="s">
        <v>32</v>
      </c>
      <c r="I10" s="126">
        <v>1</v>
      </c>
    </row>
    <row r="12" spans="2:13" ht="20" customHeight="1">
      <c r="B12" s="124" t="s">
        <v>2</v>
      </c>
      <c r="C12" s="121">
        <f>E12+E13+E14+G13+G14+G15</f>
        <v>8</v>
      </c>
      <c r="D12" s="13" t="s">
        <v>33</v>
      </c>
      <c r="E12" s="127">
        <v>1</v>
      </c>
    </row>
    <row r="13" spans="2:13" ht="36" customHeight="1">
      <c r="B13" s="124"/>
      <c r="C13" s="122"/>
      <c r="D13" s="79" t="s">
        <v>34</v>
      </c>
      <c r="E13" s="158">
        <v>1</v>
      </c>
      <c r="F13" s="94"/>
      <c r="G13" s="157"/>
    </row>
    <row r="14" spans="2:13" ht="25" customHeight="1">
      <c r="B14" s="124"/>
      <c r="C14" s="122"/>
      <c r="D14" s="79"/>
      <c r="E14" s="110">
        <f>G13+G14+G15</f>
        <v>3</v>
      </c>
      <c r="F14" s="140" t="s">
        <v>128</v>
      </c>
      <c r="G14" s="153">
        <v>1</v>
      </c>
      <c r="H14" s="83" t="s">
        <v>36</v>
      </c>
      <c r="I14" s="83">
        <f>K14+K15</f>
        <v>2</v>
      </c>
      <c r="J14" s="117" t="s">
        <v>126</v>
      </c>
      <c r="K14" s="127">
        <v>1</v>
      </c>
    </row>
    <row r="15" spans="2:13" ht="25" customHeight="1">
      <c r="B15" s="124"/>
      <c r="C15" s="123"/>
      <c r="D15" s="79"/>
      <c r="E15" s="111"/>
      <c r="F15" s="83"/>
      <c r="G15" s="125">
        <f>I14</f>
        <v>2</v>
      </c>
      <c r="H15" s="83"/>
      <c r="I15" s="83"/>
      <c r="J15" s="117" t="s">
        <v>127</v>
      </c>
      <c r="K15" s="127">
        <v>1</v>
      </c>
    </row>
    <row r="17" spans="2:7" ht="20" customHeight="1">
      <c r="B17" s="124" t="s">
        <v>3</v>
      </c>
      <c r="C17" s="124">
        <f>E18+E17</f>
        <v>5</v>
      </c>
      <c r="D17" s="79" t="s">
        <v>37</v>
      </c>
      <c r="E17" s="126">
        <v>1</v>
      </c>
      <c r="F17" s="116" t="s">
        <v>38</v>
      </c>
      <c r="G17" s="126">
        <v>1</v>
      </c>
    </row>
    <row r="18" spans="2:7" ht="20" customHeight="1">
      <c r="B18" s="124"/>
      <c r="C18" s="124"/>
      <c r="D18" s="79"/>
      <c r="E18" s="121">
        <f>G17+G18+G19+G20</f>
        <v>4</v>
      </c>
      <c r="F18" s="116" t="s">
        <v>39</v>
      </c>
      <c r="G18" s="126">
        <v>1</v>
      </c>
    </row>
    <row r="19" spans="2:7" ht="20" customHeight="1">
      <c r="B19" s="124"/>
      <c r="C19" s="124"/>
      <c r="D19" s="79"/>
      <c r="E19" s="122"/>
      <c r="F19" s="116" t="s">
        <v>40</v>
      </c>
      <c r="G19" s="126">
        <v>1</v>
      </c>
    </row>
    <row r="20" spans="2:7" ht="20" customHeight="1">
      <c r="B20" s="124"/>
      <c r="C20" s="124"/>
      <c r="D20" s="79"/>
      <c r="E20" s="123"/>
      <c r="F20" s="116" t="s">
        <v>41</v>
      </c>
      <c r="G20" s="126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Provider view</vt:lpstr>
      <vt:lpstr>Questionaire</vt:lpstr>
      <vt:lpstr>User view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2016-08-18T23:45:00Z</dcterms:modified>
</cp:coreProperties>
</file>