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xton615/Desktop/"/>
    </mc:Choice>
  </mc:AlternateContent>
  <xr:revisionPtr revIDLastSave="0" documentId="8_{8D19C376-20B8-3240-BED3-22F0FC7EA04A}" xr6:coauthVersionLast="36" xr6:coauthVersionMax="36" xr10:uidLastSave="{00000000-0000-0000-0000-000000000000}"/>
  <bookViews>
    <workbookView xWindow="680" yWindow="1000" windowWidth="27840" windowHeight="16100" xr2:uid="{1B11B98C-BD5B-BF49-93F8-0E63086C40E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51" i="1" l="1"/>
  <c r="I150" i="1"/>
  <c r="I149" i="1"/>
  <c r="I148" i="1"/>
  <c r="I147" i="1"/>
  <c r="I146" i="1"/>
  <c r="I145" i="1"/>
  <c r="I144" i="1"/>
  <c r="I143" i="1"/>
  <c r="G142" i="1"/>
  <c r="I142" i="1" s="1"/>
  <c r="I141" i="1"/>
  <c r="G141" i="1"/>
  <c r="G140" i="1"/>
  <c r="I140" i="1" s="1"/>
  <c r="I139" i="1"/>
  <c r="G139" i="1"/>
  <c r="I138" i="1"/>
  <c r="G138" i="1"/>
  <c r="G137" i="1"/>
  <c r="I137" i="1" s="1"/>
  <c r="I136" i="1"/>
  <c r="G135" i="1"/>
  <c r="I135" i="1" s="1"/>
  <c r="G134" i="1"/>
  <c r="I134" i="1" s="1"/>
  <c r="I133" i="1"/>
  <c r="G133" i="1"/>
  <c r="G132" i="1"/>
  <c r="I132" i="1" s="1"/>
  <c r="G131" i="1"/>
  <c r="I131" i="1" s="1"/>
  <c r="G130" i="1"/>
  <c r="I130" i="1" s="1"/>
  <c r="G129" i="1"/>
  <c r="I129" i="1" s="1"/>
  <c r="G128" i="1"/>
  <c r="I128" i="1" s="1"/>
  <c r="I127" i="1"/>
  <c r="G127" i="1"/>
  <c r="I126" i="1"/>
  <c r="G126" i="1"/>
  <c r="G125" i="1"/>
  <c r="I125" i="1" s="1"/>
  <c r="G124" i="1"/>
  <c r="I124" i="1" s="1"/>
  <c r="G123" i="1"/>
  <c r="I123" i="1" s="1"/>
  <c r="G122" i="1"/>
  <c r="I122" i="1" s="1"/>
  <c r="I121" i="1"/>
  <c r="G121" i="1"/>
  <c r="I120" i="1"/>
  <c r="G119" i="1"/>
  <c r="I119" i="1" s="1"/>
  <c r="G118" i="1"/>
  <c r="I118" i="1" s="1"/>
  <c r="G117" i="1"/>
  <c r="I117" i="1" s="1"/>
  <c r="I116" i="1"/>
  <c r="G116" i="1"/>
  <c r="I115" i="1"/>
  <c r="G115" i="1"/>
  <c r="G114" i="1"/>
  <c r="I114" i="1" s="1"/>
  <c r="I113" i="1"/>
  <c r="G113" i="1"/>
  <c r="G112" i="1"/>
  <c r="I112" i="1" s="1"/>
  <c r="G111" i="1"/>
  <c r="I111" i="1" s="1"/>
  <c r="I110" i="1"/>
  <c r="G110" i="1"/>
  <c r="I109" i="1"/>
  <c r="G109" i="1"/>
  <c r="G108" i="1"/>
  <c r="I108" i="1" s="1"/>
  <c r="I107" i="1"/>
  <c r="G107" i="1"/>
  <c r="G106" i="1"/>
  <c r="I106" i="1" s="1"/>
  <c r="G105" i="1"/>
  <c r="I105" i="1" s="1"/>
  <c r="I104" i="1"/>
  <c r="G104" i="1"/>
  <c r="I103" i="1"/>
  <c r="G103" i="1"/>
  <c r="G102" i="1"/>
  <c r="I102" i="1" s="1"/>
  <c r="I101" i="1"/>
  <c r="G101" i="1"/>
  <c r="G100" i="1"/>
  <c r="I100" i="1" s="1"/>
  <c r="G99" i="1"/>
  <c r="I99" i="1" s="1"/>
  <c r="I98" i="1"/>
  <c r="G98" i="1"/>
  <c r="I97" i="1"/>
  <c r="I96" i="1"/>
  <c r="I95" i="1"/>
  <c r="G94" i="1"/>
  <c r="I94" i="1" s="1"/>
  <c r="I93" i="1"/>
  <c r="G92" i="1"/>
  <c r="I92" i="1" s="1"/>
  <c r="G91" i="1"/>
  <c r="I91" i="1" s="1"/>
  <c r="I90" i="1"/>
  <c r="G90" i="1"/>
  <c r="I89" i="1"/>
  <c r="G89" i="1"/>
  <c r="G88" i="1"/>
  <c r="I88" i="1" s="1"/>
  <c r="I87" i="1"/>
  <c r="G86" i="1"/>
  <c r="I86" i="1" s="1"/>
  <c r="G85" i="1"/>
  <c r="I85" i="1" s="1"/>
  <c r="G84" i="1"/>
  <c r="I84" i="1" s="1"/>
  <c r="G83" i="1"/>
  <c r="I83" i="1" s="1"/>
  <c r="G82" i="1"/>
  <c r="I82" i="1" s="1"/>
  <c r="G81" i="1"/>
  <c r="I81" i="1" s="1"/>
  <c r="G80" i="1"/>
  <c r="I80" i="1" s="1"/>
  <c r="I79" i="1"/>
  <c r="G78" i="1"/>
  <c r="I78" i="1" s="1"/>
  <c r="I77" i="1"/>
  <c r="G77" i="1"/>
  <c r="I76" i="1"/>
  <c r="G76" i="1"/>
  <c r="G75" i="1"/>
  <c r="I75" i="1" s="1"/>
  <c r="I74" i="1"/>
  <c r="G73" i="1"/>
  <c r="I73" i="1" s="1"/>
  <c r="I72" i="1"/>
  <c r="I71" i="1"/>
  <c r="G70" i="1"/>
  <c r="I70" i="1" s="1"/>
  <c r="G69" i="1"/>
  <c r="I69" i="1" s="1"/>
  <c r="I68" i="1"/>
  <c r="G68" i="1"/>
  <c r="G67" i="1"/>
  <c r="I67" i="1" s="1"/>
  <c r="G66" i="1"/>
  <c r="I66" i="1" s="1"/>
  <c r="G65" i="1"/>
  <c r="I65" i="1" s="1"/>
  <c r="G64" i="1"/>
  <c r="I64" i="1" s="1"/>
  <c r="I63" i="1"/>
  <c r="I62" i="1"/>
  <c r="G62" i="1"/>
  <c r="G61" i="1"/>
  <c r="I61" i="1" s="1"/>
  <c r="I60" i="1"/>
  <c r="G60" i="1"/>
  <c r="G59" i="1"/>
  <c r="I59" i="1" s="1"/>
  <c r="G58" i="1"/>
  <c r="I58" i="1" s="1"/>
  <c r="I57" i="1"/>
  <c r="G57" i="1"/>
  <c r="I56" i="1"/>
  <c r="G56" i="1"/>
  <c r="I55" i="1"/>
  <c r="G54" i="1"/>
  <c r="I54" i="1" s="1"/>
  <c r="G53" i="1"/>
  <c r="I53" i="1" s="1"/>
  <c r="I52" i="1"/>
  <c r="G51" i="1"/>
  <c r="I51" i="1" s="1"/>
  <c r="I50" i="1"/>
  <c r="G50" i="1"/>
  <c r="I49" i="1"/>
  <c r="G49" i="1"/>
  <c r="I48" i="1"/>
  <c r="G47" i="1"/>
  <c r="I47" i="1" s="1"/>
  <c r="I46" i="1"/>
  <c r="I45" i="1"/>
  <c r="G44" i="1"/>
  <c r="I44" i="1" s="1"/>
  <c r="G43" i="1"/>
  <c r="I43" i="1" s="1"/>
  <c r="I42" i="1"/>
  <c r="I41" i="1"/>
  <c r="G41" i="1"/>
  <c r="G40" i="1"/>
  <c r="I40" i="1" s="1"/>
  <c r="I39" i="1"/>
  <c r="G39" i="1"/>
  <c r="G38" i="1"/>
  <c r="I38" i="1" s="1"/>
  <c r="G37" i="1"/>
  <c r="I37" i="1" s="1"/>
  <c r="I36" i="1"/>
  <c r="G36" i="1"/>
  <c r="I35" i="1"/>
  <c r="G35" i="1"/>
  <c r="I34" i="1"/>
  <c r="G33" i="1"/>
  <c r="I33" i="1" s="1"/>
  <c r="G32" i="1"/>
  <c r="I32" i="1" s="1"/>
  <c r="G31" i="1"/>
  <c r="I31" i="1" s="1"/>
  <c r="G30" i="1"/>
  <c r="I30" i="1" s="1"/>
  <c r="G29" i="1"/>
  <c r="I29" i="1" s="1"/>
  <c r="I28" i="1"/>
  <c r="I27" i="1"/>
  <c r="I26" i="1"/>
  <c r="I25" i="1"/>
  <c r="G24" i="1"/>
  <c r="I24" i="1" s="1"/>
  <c r="G23" i="1"/>
  <c r="I23" i="1" s="1"/>
  <c r="G22" i="1"/>
  <c r="I22" i="1" s="1"/>
  <c r="G21" i="1"/>
  <c r="I21" i="1" s="1"/>
  <c r="I20" i="1"/>
  <c r="G20" i="1"/>
  <c r="G19" i="1"/>
  <c r="I19" i="1" s="1"/>
  <c r="G18" i="1"/>
  <c r="I18" i="1" s="1"/>
  <c r="G17" i="1"/>
  <c r="I17" i="1" s="1"/>
  <c r="G16" i="1"/>
  <c r="I16" i="1" s="1"/>
  <c r="G15" i="1"/>
  <c r="I15" i="1" s="1"/>
  <c r="I14" i="1"/>
  <c r="G14" i="1"/>
  <c r="G13" i="1"/>
  <c r="I13" i="1" s="1"/>
  <c r="I12" i="1"/>
  <c r="G11" i="1"/>
  <c r="I11" i="1" s="1"/>
  <c r="G10" i="1"/>
  <c r="I10" i="1" s="1"/>
  <c r="I9" i="1"/>
  <c r="G9" i="1"/>
  <c r="I8" i="1"/>
  <c r="I7" i="1"/>
  <c r="G7" i="1"/>
  <c r="G6" i="1"/>
  <c r="I6" i="1" s="1"/>
  <c r="G5" i="1"/>
  <c r="I5" i="1" s="1"/>
  <c r="G4" i="1"/>
  <c r="I4" i="1" s="1"/>
  <c r="G3" i="1"/>
  <c r="I3" i="1" s="1"/>
</calcChain>
</file>

<file path=xl/sharedStrings.xml><?xml version="1.0" encoding="utf-8"?>
<sst xmlns="http://schemas.openxmlformats.org/spreadsheetml/2006/main" count="462" uniqueCount="310">
  <si>
    <t>Client Name</t>
  </si>
  <si>
    <t>Jarvis Account Number</t>
  </si>
  <si>
    <t>Sedol</t>
  </si>
  <si>
    <t>Quantity</t>
  </si>
  <si>
    <t>Price GBX</t>
  </si>
  <si>
    <t>Total (£)</t>
  </si>
  <si>
    <t>Comm (£)</t>
  </si>
  <si>
    <t>Additional (£)</t>
  </si>
  <si>
    <t>Total Req (£)</t>
  </si>
  <si>
    <t>SI Capital</t>
  </si>
  <si>
    <t>0363220</t>
  </si>
  <si>
    <t>BNQRZZ5</t>
  </si>
  <si>
    <t>-</t>
  </si>
  <si>
    <t>Simon Philpot</t>
  </si>
  <si>
    <t>0365876</t>
  </si>
  <si>
    <t>David Bennett</t>
  </si>
  <si>
    <t>0404401</t>
  </si>
  <si>
    <t>Simon Snow</t>
  </si>
  <si>
    <t>0370253</t>
  </si>
  <si>
    <t>Adrian Crucefix</t>
  </si>
  <si>
    <t>0370357</t>
  </si>
  <si>
    <t>Alan Witzenfeld</t>
  </si>
  <si>
    <t>0395986</t>
  </si>
  <si>
    <t>Philip Small</t>
  </si>
  <si>
    <t>0396168</t>
  </si>
  <si>
    <t>Paul Martin</t>
  </si>
  <si>
    <t>0377322</t>
  </si>
  <si>
    <t>SRL Property</t>
  </si>
  <si>
    <t>0400385</t>
  </si>
  <si>
    <t>Phil Williams</t>
  </si>
  <si>
    <t>0381371</t>
  </si>
  <si>
    <t>Raj Chawla</t>
  </si>
  <si>
    <t>0404010</t>
  </si>
  <si>
    <t>Richard Edwards</t>
  </si>
  <si>
    <t>0365524</t>
  </si>
  <si>
    <t>Helen Shrubb</t>
  </si>
  <si>
    <t>0391521</t>
  </si>
  <si>
    <t>Jafe Arif</t>
  </si>
  <si>
    <t>0370260</t>
  </si>
  <si>
    <t xml:space="preserve">Noel Grant </t>
  </si>
  <si>
    <t>0370264</t>
  </si>
  <si>
    <t>Richard Bancroft</t>
  </si>
  <si>
    <t>0404697</t>
  </si>
  <si>
    <t>The Lawrence Group</t>
  </si>
  <si>
    <t>0377489</t>
  </si>
  <si>
    <t>Dom Gaynor</t>
  </si>
  <si>
    <t>0368286</t>
  </si>
  <si>
    <t>James Mason-Hudson</t>
  </si>
  <si>
    <t>0404707</t>
  </si>
  <si>
    <t>John Maryan</t>
  </si>
  <si>
    <t>0377317</t>
  </si>
  <si>
    <t>Level 27</t>
  </si>
  <si>
    <t>0375974</t>
  </si>
  <si>
    <t xml:space="preserve">Michael Taylor </t>
  </si>
  <si>
    <t>0404373</t>
  </si>
  <si>
    <t>Nick Chard</t>
  </si>
  <si>
    <t>0387596</t>
  </si>
  <si>
    <t>Jessica Rufus</t>
  </si>
  <si>
    <t>0405186</t>
  </si>
  <si>
    <t>Michelle Rufus</t>
  </si>
  <si>
    <t>0395591</t>
  </si>
  <si>
    <t>Renato Rufus</t>
  </si>
  <si>
    <t>0405187</t>
  </si>
  <si>
    <t>Ruth Rufus</t>
  </si>
  <si>
    <t>0404646</t>
  </si>
  <si>
    <t>Stephen Barton</t>
  </si>
  <si>
    <t>0404976</t>
  </si>
  <si>
    <t>Paul Caudell</t>
  </si>
  <si>
    <t>0398584</t>
  </si>
  <si>
    <t>Zafar Quraishi</t>
  </si>
  <si>
    <t>0401060</t>
  </si>
  <si>
    <t>Colin Lloyd</t>
  </si>
  <si>
    <t>0368284</t>
  </si>
  <si>
    <t xml:space="preserve">Faye Andrews </t>
  </si>
  <si>
    <t>0396462</t>
  </si>
  <si>
    <t>Gordon Hague</t>
  </si>
  <si>
    <t>0389508</t>
  </si>
  <si>
    <t>Guy Ploegaerts</t>
  </si>
  <si>
    <t>0363515</t>
  </si>
  <si>
    <t>Hindhill</t>
  </si>
  <si>
    <t>0369864</t>
  </si>
  <si>
    <t>John Fitzsimons</t>
  </si>
  <si>
    <t>0368283</t>
  </si>
  <si>
    <t>John Lambert</t>
  </si>
  <si>
    <t>0404935</t>
  </si>
  <si>
    <t>Kevin Henry</t>
  </si>
  <si>
    <t>0370291</t>
  </si>
  <si>
    <t>Lawrence Collins</t>
  </si>
  <si>
    <t>0395943</t>
  </si>
  <si>
    <t>Mike Bowell</t>
  </si>
  <si>
    <t>0376344</t>
  </si>
  <si>
    <t>Mike Joseph</t>
  </si>
  <si>
    <t>0370019</t>
  </si>
  <si>
    <t>Ted Heyes</t>
  </si>
  <si>
    <t>0369978</t>
  </si>
  <si>
    <t>David Laver</t>
  </si>
  <si>
    <t>0396089</t>
  </si>
  <si>
    <t>Gervaise Heddle</t>
  </si>
  <si>
    <t xml:space="preserve">0365562 </t>
  </si>
  <si>
    <t>Belinda Briers</t>
  </si>
  <si>
    <t>0401706</t>
  </si>
  <si>
    <t>Dan Marcus</t>
  </si>
  <si>
    <t>0403668</t>
  </si>
  <si>
    <t>Nick Briers</t>
  </si>
  <si>
    <t>0365323</t>
  </si>
  <si>
    <t>Stuart Bryant</t>
  </si>
  <si>
    <t>0404747</t>
  </si>
  <si>
    <t>Chris Chapman</t>
  </si>
  <si>
    <t>0378472</t>
  </si>
  <si>
    <t>Matthew Pactat</t>
  </si>
  <si>
    <t>0389407</t>
  </si>
  <si>
    <t>Jack Lee</t>
  </si>
  <si>
    <t>0403503</t>
  </si>
  <si>
    <t>John and Deborah McKee</t>
  </si>
  <si>
    <t>0396184</t>
  </si>
  <si>
    <t>Ollie Gosden</t>
  </si>
  <si>
    <t>0399416</t>
  </si>
  <si>
    <t>Stirling Bridge</t>
  </si>
  <si>
    <t>0372461</t>
  </si>
  <si>
    <t>Andrew Appelboam-Meadows</t>
  </si>
  <si>
    <t>0368243</t>
  </si>
  <si>
    <t>Chris Wilson</t>
  </si>
  <si>
    <t>0388733</t>
  </si>
  <si>
    <t>Covermount</t>
  </si>
  <si>
    <t>0370251</t>
  </si>
  <si>
    <t>Mera Management</t>
  </si>
  <si>
    <t>0403667</t>
  </si>
  <si>
    <t>Anthony Foster</t>
  </si>
  <si>
    <t>0405060</t>
  </si>
  <si>
    <t>Charles Bennet</t>
  </si>
  <si>
    <t>0404825</t>
  </si>
  <si>
    <t>Henegan</t>
  </si>
  <si>
    <t>0370275</t>
  </si>
  <si>
    <t>Jon Levinson</t>
  </si>
  <si>
    <t>0397669</t>
  </si>
  <si>
    <t>Lisa Mitchell</t>
  </si>
  <si>
    <t>0404555</t>
  </si>
  <si>
    <t>Maddison Brook</t>
  </si>
  <si>
    <t xml:space="preserve">0375744 </t>
  </si>
  <si>
    <t>Philip Johnston</t>
  </si>
  <si>
    <t>0389624</t>
  </si>
  <si>
    <t>Raj Rudran</t>
  </si>
  <si>
    <t xml:space="preserve">0389978 </t>
  </si>
  <si>
    <t>Stuart Davis</t>
  </si>
  <si>
    <t>0394306</t>
  </si>
  <si>
    <t>Karen Raynes</t>
  </si>
  <si>
    <t>0405141</t>
  </si>
  <si>
    <t>Phil Raynes</t>
  </si>
  <si>
    <t>Victor Scalzo</t>
  </si>
  <si>
    <t>0404079</t>
  </si>
  <si>
    <t>Alan Edwards Snr</t>
  </si>
  <si>
    <t>0377318</t>
  </si>
  <si>
    <t>Focused Fostering</t>
  </si>
  <si>
    <t>0368606</t>
  </si>
  <si>
    <t>George Edwards</t>
  </si>
  <si>
    <t>0372469</t>
  </si>
  <si>
    <t>John Grant</t>
  </si>
  <si>
    <t>0370252</t>
  </si>
  <si>
    <t>Thornhill</t>
  </si>
  <si>
    <t>0371431</t>
  </si>
  <si>
    <t>Tony Laughton</t>
  </si>
  <si>
    <t>0401605</t>
  </si>
  <si>
    <t>Alastair Brownbill</t>
  </si>
  <si>
    <t>0395850</t>
  </si>
  <si>
    <t>Ben Kattenhorn</t>
  </si>
  <si>
    <t>0405257</t>
  </si>
  <si>
    <t>Dylan Wiliams</t>
  </si>
  <si>
    <t>0404202</t>
  </si>
  <si>
    <t>Ian Waller</t>
  </si>
  <si>
    <t>0395913</t>
  </si>
  <si>
    <t>Ian Windle</t>
  </si>
  <si>
    <t>0395996</t>
  </si>
  <si>
    <t>Michael Higley</t>
  </si>
  <si>
    <t>0402514</t>
  </si>
  <si>
    <t>Mitesh Lad</t>
  </si>
  <si>
    <t>0404369</t>
  </si>
  <si>
    <t>Nick Salisbury</t>
  </si>
  <si>
    <t>0399300</t>
  </si>
  <si>
    <t>Shaun Newbold</t>
  </si>
  <si>
    <t>0391381</t>
  </si>
  <si>
    <t>Sunil Singh</t>
  </si>
  <si>
    <t>0402370</t>
  </si>
  <si>
    <t>Tom Smith</t>
  </si>
  <si>
    <t>0378819</t>
  </si>
  <si>
    <t>Emma Bailieu</t>
  </si>
  <si>
    <t xml:space="preserve">0405084 </t>
  </si>
  <si>
    <t>Hazel Strong</t>
  </si>
  <si>
    <t>0404613</t>
  </si>
  <si>
    <t>Lee Pearce</t>
  </si>
  <si>
    <t>0404794</t>
  </si>
  <si>
    <t>Lewis Consultancy</t>
  </si>
  <si>
    <t>0381916</t>
  </si>
  <si>
    <t>Pete Allaway</t>
  </si>
  <si>
    <t>0387914</t>
  </si>
  <si>
    <t>Wiliam Bailieu</t>
  </si>
  <si>
    <t>0405025</t>
  </si>
  <si>
    <t>Alan Edwards Jnr</t>
  </si>
  <si>
    <t>0384186</t>
  </si>
  <si>
    <t>Mario Lomanto</t>
  </si>
  <si>
    <t>0396988</t>
  </si>
  <si>
    <t>Sam Lomanto</t>
  </si>
  <si>
    <t>0384185</t>
  </si>
  <si>
    <t>Ben De'Ath</t>
  </si>
  <si>
    <t>0368310</t>
  </si>
  <si>
    <t>Dynamic IR / Ben Turney</t>
  </si>
  <si>
    <t>0405054</t>
  </si>
  <si>
    <t>Grant Dunham</t>
  </si>
  <si>
    <t>0364628</t>
  </si>
  <si>
    <t>Pearman</t>
  </si>
  <si>
    <t>0404199</t>
  </si>
  <si>
    <t>Simon Dear</t>
  </si>
  <si>
    <t>0389460</t>
  </si>
  <si>
    <t>Tim Phelan</t>
  </si>
  <si>
    <t>0402325</t>
  </si>
  <si>
    <t>Jason Collins</t>
  </si>
  <si>
    <t>0396551</t>
  </si>
  <si>
    <t>Ajay Rajpal</t>
  </si>
  <si>
    <t>0402972</t>
  </si>
  <si>
    <t>Andy Cova</t>
  </si>
  <si>
    <t>0401194</t>
  </si>
  <si>
    <t>Bobby Dee</t>
  </si>
  <si>
    <t>0405144</t>
  </si>
  <si>
    <t>David Carter</t>
  </si>
  <si>
    <t>0404826</t>
  </si>
  <si>
    <t>Geoff Davis</t>
  </si>
  <si>
    <t>0370276</t>
  </si>
  <si>
    <t>Joe James</t>
  </si>
  <si>
    <t>0371565</t>
  </si>
  <si>
    <t>Mariana Spater</t>
  </si>
  <si>
    <t>0404706</t>
  </si>
  <si>
    <t>Rob Wakefield</t>
  </si>
  <si>
    <t>0401985</t>
  </si>
  <si>
    <t xml:space="preserve">Tony Sarin </t>
  </si>
  <si>
    <t>0404280</t>
  </si>
  <si>
    <t>Jaman Husain</t>
  </si>
  <si>
    <t>0403722</t>
  </si>
  <si>
    <t>Shaun Low</t>
  </si>
  <si>
    <t>0383650</t>
  </si>
  <si>
    <t>Sheldon Collins</t>
  </si>
  <si>
    <t>0394870</t>
  </si>
  <si>
    <t>Teaching English and Foreign Students Services Limited</t>
  </si>
  <si>
    <t>0404604</t>
  </si>
  <si>
    <t>Nicholas Walley</t>
  </si>
  <si>
    <t>0379492</t>
  </si>
  <si>
    <t>Anthony Davis</t>
  </si>
  <si>
    <t>0383155</t>
  </si>
  <si>
    <t>Charlie Craddock</t>
  </si>
  <si>
    <t>0403307</t>
  </si>
  <si>
    <t>Charlotte Lucy</t>
  </si>
  <si>
    <t>0389645</t>
  </si>
  <si>
    <t>Chris Ells</t>
  </si>
  <si>
    <t>0391836</t>
  </si>
  <si>
    <t>Craig Moulton - Super fund</t>
  </si>
  <si>
    <t>0376437</t>
  </si>
  <si>
    <t>Douglas Howard</t>
  </si>
  <si>
    <t>0404581</t>
  </si>
  <si>
    <t>Giles Korner</t>
  </si>
  <si>
    <t>0404526</t>
  </si>
  <si>
    <t>John Adamson</t>
  </si>
  <si>
    <t>0403430</t>
  </si>
  <si>
    <t>Mark Ruckwood</t>
  </si>
  <si>
    <t>0405080</t>
  </si>
  <si>
    <t>Mike Nuttall</t>
  </si>
  <si>
    <t>0405250</t>
  </si>
  <si>
    <t>Tom Lucy</t>
  </si>
  <si>
    <t>0389461</t>
  </si>
  <si>
    <t>Annabel Johnson</t>
  </si>
  <si>
    <t>0377491</t>
  </si>
  <si>
    <t>Nick Weaver</t>
  </si>
  <si>
    <t>0374344</t>
  </si>
  <si>
    <t>Tony Lacroix</t>
  </si>
  <si>
    <t>0404670</t>
  </si>
  <si>
    <t>Ian Bagnall</t>
  </si>
  <si>
    <t>0395940</t>
  </si>
  <si>
    <t>Alex Greaves</t>
  </si>
  <si>
    <t>0405234</t>
  </si>
  <si>
    <t>Amin Mahboubi</t>
  </si>
  <si>
    <t>0404651</t>
  </si>
  <si>
    <t>Martin Orr</t>
  </si>
  <si>
    <t>0405055</t>
  </si>
  <si>
    <t>Phil Miles</t>
  </si>
  <si>
    <t>0372526</t>
  </si>
  <si>
    <t>Richard Allen</t>
  </si>
  <si>
    <t>0399100</t>
  </si>
  <si>
    <t>Rolf Gerritsen</t>
  </si>
  <si>
    <t>0389591</t>
  </si>
  <si>
    <t>Rupert Nathan</t>
  </si>
  <si>
    <t>0404088</t>
  </si>
  <si>
    <t>Satpal Hunjan</t>
  </si>
  <si>
    <t>0403666</t>
  </si>
  <si>
    <t>Tony O'Neil</t>
  </si>
  <si>
    <t>0403240</t>
  </si>
  <si>
    <t xml:space="preserve">Open Source </t>
  </si>
  <si>
    <t>0365031</t>
  </si>
  <si>
    <t>Selection Capital</t>
  </si>
  <si>
    <t>0401772</t>
  </si>
  <si>
    <t>Richard Liddell</t>
  </si>
  <si>
    <t xml:space="preserve">0363444 </t>
  </si>
  <si>
    <t>Ana Ward</t>
  </si>
  <si>
    <t>0401191</t>
  </si>
  <si>
    <t>Charlie Stephenson</t>
  </si>
  <si>
    <t>0385912</t>
  </si>
  <si>
    <t>Peacock Trading</t>
  </si>
  <si>
    <t>0380410</t>
  </si>
  <si>
    <t>Paul Kunes</t>
  </si>
  <si>
    <t>0368595</t>
  </si>
  <si>
    <t>Brooke Group</t>
  </si>
  <si>
    <t>0374146</t>
  </si>
  <si>
    <t>Sebastian Marr</t>
  </si>
  <si>
    <t>0398844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</si>
</sst>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¥&quot;* #,##0.00_);_(&quot;¥&quot;* \(#,##0.00\);_(&quot;¥&quot;* &quot;-&quot;??_);_(@_)"/>
    <numFmt numFmtId="43" formatCode="_(* #,##0.00_);_(* \(#,##0.00\);_(* &quot;-&quot;??_);_(@_)"/>
    <numFmt numFmtId="177" formatCode="_-* #,##0_-;\-* #,##0_-;_-* &quot;-&quot;??_-;_-@_-"/>
    <numFmt numFmtId="178" formatCode="_-&quot;£&quot;* #,##0.00_-;\-&quot;£&quot;* #,##0.00_-;_-&quot;£&quot;* &quot;-&quot;??_-;_-@_-"/>
    <numFmt numFmtId="179" formatCode="#,##0_ ;\-#,##0\ "/>
  </numFmts>
  <fonts count="6">
    <font>
      <sz val="12"/>
      <color theme="1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10"/>
      <color theme="1"/>
      <name val="等线"/>
      <family val="2"/>
      <scheme val="minor"/>
    </font>
    <font>
      <sz val="11"/>
      <name val="等线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</cellStyleXfs>
  <cellXfs count="39">
    <xf numFmtId="0" fontId="0" fillId="0" borderId="0" xfId="0">
      <alignment vertical="center"/>
    </xf>
    <xf numFmtId="0" fontId="0" fillId="2" borderId="1" xfId="0" applyFill="1" applyBorder="1" applyAlignment="1">
      <alignment vertical="top"/>
    </xf>
    <xf numFmtId="49" fontId="0" fillId="2" borderId="2" xfId="0" applyNumberFormat="1" applyFill="1" applyBorder="1" applyAlignment="1">
      <alignment horizontal="left" vertical="top"/>
    </xf>
    <xf numFmtId="0" fontId="0" fillId="2" borderId="2" xfId="0" applyFill="1" applyBorder="1" applyAlignment="1">
      <alignment horizontal="left" vertical="top"/>
    </xf>
    <xf numFmtId="177" fontId="0" fillId="2" borderId="2" xfId="1" applyNumberFormat="1" applyFont="1" applyFill="1" applyBorder="1" applyAlignment="1">
      <alignment vertical="top"/>
    </xf>
    <xf numFmtId="178" fontId="0" fillId="2" borderId="2" xfId="0" applyNumberFormat="1" applyFill="1" applyBorder="1" applyAlignment="1">
      <alignment horizontal="left" vertical="top"/>
    </xf>
    <xf numFmtId="0" fontId="0" fillId="2" borderId="2" xfId="0" applyFill="1" applyBorder="1" applyAlignment="1">
      <alignment vertical="top"/>
    </xf>
    <xf numFmtId="0" fontId="0" fillId="3" borderId="3" xfId="0" applyFill="1" applyBorder="1" applyAlignment="1">
      <alignment vertical="center"/>
    </xf>
    <xf numFmtId="49" fontId="0" fillId="3" borderId="3" xfId="0" applyNumberFormat="1" applyFill="1" applyBorder="1" applyAlignment="1">
      <alignment horizontal="right"/>
    </xf>
    <xf numFmtId="0" fontId="4" fillId="3" borderId="3" xfId="0" applyFont="1" applyFill="1" applyBorder="1" applyAlignment="1"/>
    <xf numFmtId="177" fontId="0" fillId="3" borderId="3" xfId="1" applyNumberFormat="1" applyFont="1" applyFill="1" applyBorder="1" applyAlignment="1"/>
    <xf numFmtId="178" fontId="3" fillId="3" borderId="3" xfId="2" applyNumberFormat="1" applyFont="1" applyFill="1" applyBorder="1" applyAlignment="1"/>
    <xf numFmtId="44" fontId="0" fillId="0" borderId="3" xfId="2" applyFont="1" applyFill="1" applyBorder="1" applyAlignment="1"/>
    <xf numFmtId="178" fontId="0" fillId="0" borderId="3" xfId="0" applyNumberFormat="1" applyFill="1" applyBorder="1" applyAlignment="1"/>
    <xf numFmtId="0" fontId="0" fillId="0" borderId="3" xfId="0" applyFill="1" applyBorder="1" applyAlignment="1">
      <alignment vertical="center"/>
    </xf>
    <xf numFmtId="49" fontId="0" fillId="0" borderId="3" xfId="0" applyNumberFormat="1" applyFill="1" applyBorder="1" applyAlignment="1">
      <alignment horizontal="right"/>
    </xf>
    <xf numFmtId="0" fontId="4" fillId="0" borderId="3" xfId="0" applyFont="1" applyFill="1" applyBorder="1" applyAlignment="1"/>
    <xf numFmtId="179" fontId="0" fillId="0" borderId="3" xfId="0" applyNumberFormat="1" applyFont="1" applyFill="1" applyBorder="1" applyAlignment="1"/>
    <xf numFmtId="177" fontId="0" fillId="0" borderId="3" xfId="1" applyNumberFormat="1" applyFont="1" applyFill="1" applyBorder="1" applyAlignment="1"/>
    <xf numFmtId="178" fontId="5" fillId="0" borderId="3" xfId="2" applyNumberFormat="1" applyFont="1" applyFill="1" applyBorder="1" applyAlignment="1"/>
    <xf numFmtId="178" fontId="3" fillId="0" borderId="3" xfId="2" applyNumberFormat="1" applyFont="1" applyFill="1" applyBorder="1" applyAlignment="1"/>
    <xf numFmtId="0" fontId="0" fillId="0" borderId="3" xfId="0" applyBorder="1" applyAlignment="1">
      <alignment vertical="center"/>
    </xf>
    <xf numFmtId="49" fontId="0" fillId="0" borderId="3" xfId="0" applyNumberFormat="1" applyBorder="1" applyAlignment="1">
      <alignment horizontal="right"/>
    </xf>
    <xf numFmtId="179" fontId="0" fillId="0" borderId="3" xfId="0" applyNumberFormat="1" applyBorder="1" applyAlignment="1"/>
    <xf numFmtId="179" fontId="0" fillId="0" borderId="3" xfId="0" applyNumberFormat="1" applyFill="1" applyBorder="1" applyAlignment="1"/>
    <xf numFmtId="179" fontId="0" fillId="3" borderId="3" xfId="0" applyNumberFormat="1" applyFill="1" applyBorder="1" applyAlignment="1"/>
    <xf numFmtId="0" fontId="0" fillId="0" borderId="3" xfId="0" applyFont="1" applyFill="1" applyBorder="1" applyAlignment="1"/>
    <xf numFmtId="49" fontId="0" fillId="0" borderId="4" xfId="0" applyNumberFormat="1" applyFill="1" applyBorder="1" applyAlignment="1">
      <alignment horizontal="right"/>
    </xf>
    <xf numFmtId="179" fontId="0" fillId="0" borderId="5" xfId="0" applyNumberFormat="1" applyFont="1" applyFill="1" applyBorder="1" applyAlignment="1"/>
    <xf numFmtId="49" fontId="0" fillId="0" borderId="4" xfId="0" applyNumberFormat="1" applyFont="1" applyFill="1" applyBorder="1" applyAlignment="1">
      <alignment horizontal="right"/>
    </xf>
    <xf numFmtId="0" fontId="0" fillId="0" borderId="3" xfId="0" applyFill="1" applyBorder="1" applyAlignment="1"/>
    <xf numFmtId="179" fontId="0" fillId="0" borderId="3" xfId="0" applyNumberFormat="1" applyFill="1" applyBorder="1" applyAlignment="1">
      <alignment horizontal="right"/>
    </xf>
    <xf numFmtId="178" fontId="0" fillId="0" borderId="3" xfId="0" applyNumberFormat="1" applyFill="1" applyBorder="1" applyAlignment="1">
      <alignment horizontal="right"/>
    </xf>
    <xf numFmtId="0" fontId="0" fillId="0" borderId="3" xfId="0" applyBorder="1" applyAlignment="1"/>
    <xf numFmtId="179" fontId="0" fillId="0" borderId="3" xfId="0" applyNumberFormat="1" applyBorder="1" applyAlignment="1">
      <alignment horizontal="right"/>
    </xf>
    <xf numFmtId="178" fontId="0" fillId="0" borderId="3" xfId="0" applyNumberFormat="1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3" xfId="0" applyFill="1" applyBorder="1" applyAlignment="1">
      <alignment horizontal="right"/>
    </xf>
    <xf numFmtId="1" fontId="0" fillId="0" borderId="3" xfId="0" applyNumberFormat="1" applyBorder="1" applyAlignment="1">
      <alignment horizontal="right"/>
    </xf>
  </cellXfs>
  <cellStyles count="3">
    <cellStyle name="Comma" xfId="1" builtinId="3"/>
    <cellStyle name="Currency" xfId="2" builtinId="4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78440-8635-8448-AF65-CBA15B234F1D}">
  <dimension ref="A1:I151"/>
  <sheetViews>
    <sheetView tabSelected="1" workbookViewId="0">
      <selection activeCell="J13" sqref="J13"/>
    </sheetView>
  </sheetViews>
  <sheetFormatPr baseColWidth="10" defaultRowHeight="16"/>
  <cols>
    <col min="1" max="1" width="19.1640625" customWidth="1"/>
    <col min="2" max="2" width="21.1640625" customWidth="1"/>
    <col min="3" max="3" width="26" customWidth="1"/>
    <col min="6" max="6" width="21.1640625" customWidth="1"/>
    <col min="7" max="7" width="20.6640625" customWidth="1"/>
    <col min="9" max="9" width="23.6640625" customWidth="1"/>
  </cols>
  <sheetData>
    <row r="1" spans="1:9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5" t="s">
        <v>5</v>
      </c>
      <c r="G1" s="6" t="s">
        <v>6</v>
      </c>
      <c r="H1" s="6" t="s">
        <v>7</v>
      </c>
      <c r="I1" s="6" t="s">
        <v>8</v>
      </c>
    </row>
    <row r="2" spans="1:9">
      <c r="A2" s="7" t="s">
        <v>9</v>
      </c>
      <c r="B2" s="8" t="s">
        <v>10</v>
      </c>
      <c r="C2" s="9" t="s">
        <v>11</v>
      </c>
      <c r="D2" s="10">
        <v>134286</v>
      </c>
      <c r="E2" s="10">
        <v>175</v>
      </c>
      <c r="F2" s="11">
        <v>235000</v>
      </c>
      <c r="G2" s="12" t="s">
        <v>12</v>
      </c>
      <c r="H2" s="12" t="s">
        <v>12</v>
      </c>
      <c r="I2" s="13">
        <v>255000</v>
      </c>
    </row>
    <row r="3" spans="1:9">
      <c r="A3" s="14" t="s">
        <v>13</v>
      </c>
      <c r="B3" s="15" t="s">
        <v>14</v>
      </c>
      <c r="C3" s="16" t="s">
        <v>11</v>
      </c>
      <c r="D3" s="17">
        <v>128571</v>
      </c>
      <c r="E3" s="18">
        <v>175</v>
      </c>
      <c r="F3" s="19">
        <v>225000</v>
      </c>
      <c r="G3" s="12">
        <f>SUM(F3*3%)</f>
        <v>6750</v>
      </c>
      <c r="H3" s="12">
        <v>10</v>
      </c>
      <c r="I3" s="13">
        <f t="shared" ref="I3:I66" si="0">F3+G3+H3</f>
        <v>231760</v>
      </c>
    </row>
    <row r="4" spans="1:9">
      <c r="A4" s="14" t="s">
        <v>15</v>
      </c>
      <c r="B4" s="15" t="s">
        <v>16</v>
      </c>
      <c r="C4" s="16" t="s">
        <v>11</v>
      </c>
      <c r="D4" s="17">
        <v>42857</v>
      </c>
      <c r="E4" s="18">
        <v>175</v>
      </c>
      <c r="F4" s="20">
        <v>75000</v>
      </c>
      <c r="G4" s="12">
        <f>SUM(F4*0.5%)</f>
        <v>375</v>
      </c>
      <c r="H4" s="12">
        <v>10</v>
      </c>
      <c r="I4" s="13">
        <f t="shared" si="0"/>
        <v>75385</v>
      </c>
    </row>
    <row r="5" spans="1:9">
      <c r="A5" s="14" t="s">
        <v>17</v>
      </c>
      <c r="B5" s="15" t="s">
        <v>18</v>
      </c>
      <c r="C5" s="16" t="s">
        <v>11</v>
      </c>
      <c r="D5" s="17">
        <v>41143</v>
      </c>
      <c r="E5" s="18">
        <v>175</v>
      </c>
      <c r="F5" s="20">
        <v>72000</v>
      </c>
      <c r="G5" s="12">
        <f>SUM(F5*3%)</f>
        <v>2160</v>
      </c>
      <c r="H5" s="12">
        <v>10</v>
      </c>
      <c r="I5" s="13">
        <f t="shared" si="0"/>
        <v>74170</v>
      </c>
    </row>
    <row r="6" spans="1:9">
      <c r="A6" s="21" t="s">
        <v>19</v>
      </c>
      <c r="B6" s="15" t="s">
        <v>20</v>
      </c>
      <c r="C6" s="16" t="s">
        <v>11</v>
      </c>
      <c r="D6" s="17">
        <v>38571</v>
      </c>
      <c r="E6" s="18">
        <v>175</v>
      </c>
      <c r="F6" s="20">
        <v>67498.75</v>
      </c>
      <c r="G6" s="12">
        <f>SUM(F6*1%)</f>
        <v>674.98750000000007</v>
      </c>
      <c r="H6" s="12">
        <v>10</v>
      </c>
      <c r="I6" s="13">
        <f t="shared" si="0"/>
        <v>68183.737500000003</v>
      </c>
    </row>
    <row r="7" spans="1:9">
      <c r="A7" s="21" t="s">
        <v>21</v>
      </c>
      <c r="B7" s="15" t="s">
        <v>22</v>
      </c>
      <c r="C7" s="16" t="s">
        <v>11</v>
      </c>
      <c r="D7" s="17">
        <v>32143</v>
      </c>
      <c r="E7" s="18">
        <v>175</v>
      </c>
      <c r="F7" s="20">
        <v>56250</v>
      </c>
      <c r="G7" s="12">
        <f>SUM(F7*3%)</f>
        <v>1687.5</v>
      </c>
      <c r="H7" s="12">
        <v>10</v>
      </c>
      <c r="I7" s="13">
        <f t="shared" si="0"/>
        <v>57947.5</v>
      </c>
    </row>
    <row r="8" spans="1:9">
      <c r="A8" s="21" t="s">
        <v>23</v>
      </c>
      <c r="B8" s="15" t="s">
        <v>24</v>
      </c>
      <c r="C8" s="16" t="s">
        <v>11</v>
      </c>
      <c r="D8" s="17">
        <v>32143</v>
      </c>
      <c r="E8" s="18">
        <v>175</v>
      </c>
      <c r="F8" s="20">
        <v>56250</v>
      </c>
      <c r="G8" s="12">
        <v>25</v>
      </c>
      <c r="H8" s="12">
        <v>10</v>
      </c>
      <c r="I8" s="13">
        <f t="shared" si="0"/>
        <v>56285</v>
      </c>
    </row>
    <row r="9" spans="1:9">
      <c r="A9" s="21" t="s">
        <v>25</v>
      </c>
      <c r="B9" s="15" t="s">
        <v>26</v>
      </c>
      <c r="C9" s="16" t="s">
        <v>11</v>
      </c>
      <c r="D9" s="17">
        <v>30858</v>
      </c>
      <c r="E9" s="18">
        <v>175</v>
      </c>
      <c r="F9" s="20">
        <v>54000</v>
      </c>
      <c r="G9" s="12">
        <f>SUM(F9*3%)</f>
        <v>1620</v>
      </c>
      <c r="H9" s="12">
        <v>10</v>
      </c>
      <c r="I9" s="13">
        <f t="shared" si="0"/>
        <v>55630</v>
      </c>
    </row>
    <row r="10" spans="1:9">
      <c r="A10" s="21" t="s">
        <v>27</v>
      </c>
      <c r="B10" s="15" t="s">
        <v>28</v>
      </c>
      <c r="C10" s="16" t="s">
        <v>11</v>
      </c>
      <c r="D10" s="17">
        <v>28571</v>
      </c>
      <c r="E10" s="18">
        <v>175</v>
      </c>
      <c r="F10" s="20">
        <v>50000</v>
      </c>
      <c r="G10" s="12">
        <f>SUM(F10*3%)</f>
        <v>1500</v>
      </c>
      <c r="H10" s="12">
        <v>10</v>
      </c>
      <c r="I10" s="13">
        <f t="shared" si="0"/>
        <v>51510</v>
      </c>
    </row>
    <row r="11" spans="1:9">
      <c r="A11" s="21" t="s">
        <v>29</v>
      </c>
      <c r="B11" s="22" t="s">
        <v>30</v>
      </c>
      <c r="C11" s="16" t="s">
        <v>11</v>
      </c>
      <c r="D11" s="23">
        <v>22857</v>
      </c>
      <c r="E11" s="18">
        <v>175</v>
      </c>
      <c r="F11" s="19">
        <v>40000</v>
      </c>
      <c r="G11" s="12">
        <f>SUM(F11*3%)</f>
        <v>1200</v>
      </c>
      <c r="H11" s="12">
        <v>10</v>
      </c>
      <c r="I11" s="13">
        <f t="shared" si="0"/>
        <v>41210</v>
      </c>
    </row>
    <row r="12" spans="1:9">
      <c r="A12" s="21" t="s">
        <v>31</v>
      </c>
      <c r="B12" s="22" t="s">
        <v>32</v>
      </c>
      <c r="C12" s="16" t="s">
        <v>11</v>
      </c>
      <c r="D12" s="23">
        <v>22857</v>
      </c>
      <c r="E12" s="18">
        <v>175</v>
      </c>
      <c r="F12" s="20">
        <v>40000</v>
      </c>
      <c r="G12" s="12">
        <v>25</v>
      </c>
      <c r="H12" s="12">
        <v>10</v>
      </c>
      <c r="I12" s="13">
        <f t="shared" si="0"/>
        <v>40035</v>
      </c>
    </row>
    <row r="13" spans="1:9">
      <c r="A13" s="21" t="s">
        <v>33</v>
      </c>
      <c r="B13" s="22" t="s">
        <v>34</v>
      </c>
      <c r="C13" s="16" t="s">
        <v>11</v>
      </c>
      <c r="D13" s="23">
        <v>21429</v>
      </c>
      <c r="E13" s="18">
        <v>175</v>
      </c>
      <c r="F13" s="20">
        <v>37500</v>
      </c>
      <c r="G13" s="12">
        <f>SUM(F13*1%)</f>
        <v>375</v>
      </c>
      <c r="H13" s="12">
        <v>10</v>
      </c>
      <c r="I13" s="13">
        <f t="shared" si="0"/>
        <v>37885</v>
      </c>
    </row>
    <row r="14" spans="1:9">
      <c r="A14" s="21" t="s">
        <v>35</v>
      </c>
      <c r="B14" s="22" t="s">
        <v>36</v>
      </c>
      <c r="C14" s="16" t="s">
        <v>11</v>
      </c>
      <c r="D14" s="23">
        <v>17143</v>
      </c>
      <c r="E14" s="18">
        <v>175</v>
      </c>
      <c r="F14" s="20">
        <v>30000</v>
      </c>
      <c r="G14" s="12">
        <f t="shared" ref="G14:G24" si="1">SUM(F14*3%)</f>
        <v>900</v>
      </c>
      <c r="H14" s="12">
        <v>10</v>
      </c>
      <c r="I14" s="13">
        <f t="shared" si="0"/>
        <v>30910</v>
      </c>
    </row>
    <row r="15" spans="1:9">
      <c r="A15" s="21" t="s">
        <v>37</v>
      </c>
      <c r="B15" s="22" t="s">
        <v>38</v>
      </c>
      <c r="C15" s="16" t="s">
        <v>11</v>
      </c>
      <c r="D15" s="23">
        <v>17143</v>
      </c>
      <c r="E15" s="18">
        <v>175</v>
      </c>
      <c r="F15" s="20">
        <v>30000</v>
      </c>
      <c r="G15" s="12">
        <f t="shared" si="1"/>
        <v>900</v>
      </c>
      <c r="H15" s="12">
        <v>10</v>
      </c>
      <c r="I15" s="13">
        <f t="shared" si="0"/>
        <v>30910</v>
      </c>
    </row>
    <row r="16" spans="1:9">
      <c r="A16" s="21" t="s">
        <v>39</v>
      </c>
      <c r="B16" s="15" t="s">
        <v>40</v>
      </c>
      <c r="C16" s="16" t="s">
        <v>11</v>
      </c>
      <c r="D16" s="17">
        <v>17143</v>
      </c>
      <c r="E16" s="18">
        <v>175</v>
      </c>
      <c r="F16" s="20">
        <v>30000</v>
      </c>
      <c r="G16" s="12">
        <f t="shared" si="1"/>
        <v>900</v>
      </c>
      <c r="H16" s="12">
        <v>10</v>
      </c>
      <c r="I16" s="13">
        <f t="shared" si="0"/>
        <v>30910</v>
      </c>
    </row>
    <row r="17" spans="1:9">
      <c r="A17" s="21" t="s">
        <v>41</v>
      </c>
      <c r="B17" s="22" t="s">
        <v>42</v>
      </c>
      <c r="C17" s="16" t="s">
        <v>11</v>
      </c>
      <c r="D17" s="23">
        <v>17143</v>
      </c>
      <c r="E17" s="18">
        <v>175</v>
      </c>
      <c r="F17" s="20">
        <v>30000</v>
      </c>
      <c r="G17" s="12">
        <f t="shared" si="1"/>
        <v>900</v>
      </c>
      <c r="H17" s="12">
        <v>10</v>
      </c>
      <c r="I17" s="13">
        <f t="shared" si="0"/>
        <v>30910</v>
      </c>
    </row>
    <row r="18" spans="1:9">
      <c r="A18" s="21" t="s">
        <v>43</v>
      </c>
      <c r="B18" s="22" t="s">
        <v>44</v>
      </c>
      <c r="C18" s="16" t="s">
        <v>11</v>
      </c>
      <c r="D18" s="23">
        <v>17143</v>
      </c>
      <c r="E18" s="18">
        <v>175</v>
      </c>
      <c r="F18" s="20">
        <v>30000</v>
      </c>
      <c r="G18" s="12">
        <f t="shared" si="1"/>
        <v>900</v>
      </c>
      <c r="H18" s="12">
        <v>10</v>
      </c>
      <c r="I18" s="13">
        <f t="shared" si="0"/>
        <v>30910</v>
      </c>
    </row>
    <row r="19" spans="1:9">
      <c r="A19" s="21" t="s">
        <v>45</v>
      </c>
      <c r="B19" s="15" t="s">
        <v>46</v>
      </c>
      <c r="C19" s="16" t="s">
        <v>11</v>
      </c>
      <c r="D19" s="17">
        <v>14286</v>
      </c>
      <c r="E19" s="18">
        <v>175</v>
      </c>
      <c r="F19" s="20">
        <v>25000</v>
      </c>
      <c r="G19" s="12">
        <f t="shared" si="1"/>
        <v>750</v>
      </c>
      <c r="H19" s="12">
        <v>10</v>
      </c>
      <c r="I19" s="13">
        <f t="shared" si="0"/>
        <v>25760</v>
      </c>
    </row>
    <row r="20" spans="1:9">
      <c r="A20" s="21" t="s">
        <v>47</v>
      </c>
      <c r="B20" s="15" t="s">
        <v>48</v>
      </c>
      <c r="C20" s="16" t="s">
        <v>11</v>
      </c>
      <c r="D20" s="17">
        <v>14286</v>
      </c>
      <c r="E20" s="18">
        <v>175</v>
      </c>
      <c r="F20" s="20">
        <v>25000</v>
      </c>
      <c r="G20" s="12">
        <f t="shared" si="1"/>
        <v>750</v>
      </c>
      <c r="H20" s="12">
        <v>10</v>
      </c>
      <c r="I20" s="13">
        <f t="shared" si="0"/>
        <v>25760</v>
      </c>
    </row>
    <row r="21" spans="1:9">
      <c r="A21" s="21" t="s">
        <v>49</v>
      </c>
      <c r="B21" s="22" t="s">
        <v>50</v>
      </c>
      <c r="C21" s="16" t="s">
        <v>11</v>
      </c>
      <c r="D21" s="23">
        <v>14286</v>
      </c>
      <c r="E21" s="18">
        <v>175</v>
      </c>
      <c r="F21" s="20">
        <v>25000</v>
      </c>
      <c r="G21" s="12">
        <f t="shared" si="1"/>
        <v>750</v>
      </c>
      <c r="H21" s="12">
        <v>10</v>
      </c>
      <c r="I21" s="13">
        <f t="shared" si="0"/>
        <v>25760</v>
      </c>
    </row>
    <row r="22" spans="1:9">
      <c r="A22" s="21" t="s">
        <v>51</v>
      </c>
      <c r="B22" s="15" t="s">
        <v>52</v>
      </c>
      <c r="C22" s="16" t="s">
        <v>11</v>
      </c>
      <c r="D22" s="17">
        <v>14286</v>
      </c>
      <c r="E22" s="18">
        <v>175</v>
      </c>
      <c r="F22" s="20">
        <v>25000</v>
      </c>
      <c r="G22" s="12">
        <f t="shared" si="1"/>
        <v>750</v>
      </c>
      <c r="H22" s="12">
        <v>10</v>
      </c>
      <c r="I22" s="13">
        <f t="shared" si="0"/>
        <v>25760</v>
      </c>
    </row>
    <row r="23" spans="1:9">
      <c r="A23" s="14" t="s">
        <v>53</v>
      </c>
      <c r="B23" s="15" t="s">
        <v>54</v>
      </c>
      <c r="C23" s="16" t="s">
        <v>11</v>
      </c>
      <c r="D23" s="17">
        <v>14286</v>
      </c>
      <c r="E23" s="18">
        <v>175</v>
      </c>
      <c r="F23" s="20">
        <v>25000</v>
      </c>
      <c r="G23" s="12">
        <f t="shared" si="1"/>
        <v>750</v>
      </c>
      <c r="H23" s="12">
        <v>10</v>
      </c>
      <c r="I23" s="13">
        <f t="shared" si="0"/>
        <v>25760</v>
      </c>
    </row>
    <row r="24" spans="1:9">
      <c r="A24" s="21" t="s">
        <v>55</v>
      </c>
      <c r="B24" s="15" t="s">
        <v>56</v>
      </c>
      <c r="C24" s="16" t="s">
        <v>11</v>
      </c>
      <c r="D24" s="17">
        <v>13714</v>
      </c>
      <c r="E24" s="18">
        <v>175</v>
      </c>
      <c r="F24" s="20">
        <v>24000</v>
      </c>
      <c r="G24" s="12">
        <f t="shared" si="1"/>
        <v>720</v>
      </c>
      <c r="H24" s="12">
        <v>10</v>
      </c>
      <c r="I24" s="13">
        <f t="shared" si="0"/>
        <v>24730</v>
      </c>
    </row>
    <row r="25" spans="1:9">
      <c r="A25" s="21" t="s">
        <v>57</v>
      </c>
      <c r="B25" s="15" t="s">
        <v>58</v>
      </c>
      <c r="C25" s="16" t="s">
        <v>11</v>
      </c>
      <c r="D25" s="24">
        <v>11428.57</v>
      </c>
      <c r="E25" s="18">
        <v>175</v>
      </c>
      <c r="F25" s="20">
        <v>20000</v>
      </c>
      <c r="G25" s="12">
        <v>0</v>
      </c>
      <c r="H25" s="12">
        <v>0</v>
      </c>
      <c r="I25" s="13">
        <f t="shared" si="0"/>
        <v>20000</v>
      </c>
    </row>
    <row r="26" spans="1:9">
      <c r="A26" s="7" t="s">
        <v>59</v>
      </c>
      <c r="B26" s="8" t="s">
        <v>60</v>
      </c>
      <c r="C26" s="9" t="s">
        <v>11</v>
      </c>
      <c r="D26" s="25">
        <v>22857</v>
      </c>
      <c r="E26" s="10">
        <v>175</v>
      </c>
      <c r="F26" s="11">
        <v>40000</v>
      </c>
      <c r="G26" s="12">
        <v>0</v>
      </c>
      <c r="H26" s="12">
        <v>0</v>
      </c>
      <c r="I26" s="13">
        <f t="shared" si="0"/>
        <v>40000</v>
      </c>
    </row>
    <row r="27" spans="1:9">
      <c r="A27" s="21" t="s">
        <v>61</v>
      </c>
      <c r="B27" s="15" t="s">
        <v>62</v>
      </c>
      <c r="C27" s="16" t="s">
        <v>11</v>
      </c>
      <c r="D27" s="24">
        <v>11428.57</v>
      </c>
      <c r="E27" s="18">
        <v>175</v>
      </c>
      <c r="F27" s="20">
        <v>20000</v>
      </c>
      <c r="G27" s="12">
        <v>0</v>
      </c>
      <c r="H27" s="12">
        <v>0</v>
      </c>
      <c r="I27" s="13">
        <f t="shared" si="0"/>
        <v>20000</v>
      </c>
    </row>
    <row r="28" spans="1:9">
      <c r="A28" s="21" t="s">
        <v>63</v>
      </c>
      <c r="B28" s="22" t="s">
        <v>64</v>
      </c>
      <c r="C28" s="16" t="s">
        <v>11</v>
      </c>
      <c r="D28" s="24">
        <v>11428.57</v>
      </c>
      <c r="E28" s="18">
        <v>175</v>
      </c>
      <c r="F28" s="20">
        <v>20000</v>
      </c>
      <c r="G28" s="12">
        <v>0</v>
      </c>
      <c r="H28" s="12">
        <v>0</v>
      </c>
      <c r="I28" s="13">
        <f t="shared" si="0"/>
        <v>20000</v>
      </c>
    </row>
    <row r="29" spans="1:9">
      <c r="A29" s="21" t="s">
        <v>65</v>
      </c>
      <c r="B29" s="22" t="s">
        <v>66</v>
      </c>
      <c r="C29" s="16" t="s">
        <v>11</v>
      </c>
      <c r="D29" s="23">
        <v>11429</v>
      </c>
      <c r="E29" s="18">
        <v>175</v>
      </c>
      <c r="F29" s="20">
        <v>20000</v>
      </c>
      <c r="G29" s="12">
        <f>SUM(F29*1.5%)</f>
        <v>300</v>
      </c>
      <c r="H29" s="12">
        <v>10</v>
      </c>
      <c r="I29" s="13">
        <f t="shared" si="0"/>
        <v>20310</v>
      </c>
    </row>
    <row r="30" spans="1:9">
      <c r="A30" s="21" t="s">
        <v>67</v>
      </c>
      <c r="B30" s="22" t="s">
        <v>68</v>
      </c>
      <c r="C30" s="16" t="s">
        <v>11</v>
      </c>
      <c r="D30" s="23">
        <v>9714</v>
      </c>
      <c r="E30" s="18">
        <v>175</v>
      </c>
      <c r="F30" s="20">
        <v>17000</v>
      </c>
      <c r="G30" s="12">
        <f>SUM(F30*3%)</f>
        <v>510</v>
      </c>
      <c r="H30" s="12">
        <v>10</v>
      </c>
      <c r="I30" s="13">
        <f t="shared" si="0"/>
        <v>17520</v>
      </c>
    </row>
    <row r="31" spans="1:9">
      <c r="A31" s="21" t="s">
        <v>69</v>
      </c>
      <c r="B31" s="22" t="s">
        <v>70</v>
      </c>
      <c r="C31" s="16" t="s">
        <v>11</v>
      </c>
      <c r="D31" s="23">
        <v>9143</v>
      </c>
      <c r="E31" s="18">
        <v>175</v>
      </c>
      <c r="F31" s="20">
        <v>16000</v>
      </c>
      <c r="G31" s="12">
        <f>SUM(F31*3%)</f>
        <v>480</v>
      </c>
      <c r="H31" s="12">
        <v>10</v>
      </c>
      <c r="I31" s="13">
        <f t="shared" si="0"/>
        <v>16490</v>
      </c>
    </row>
    <row r="32" spans="1:9">
      <c r="A32" s="21" t="s">
        <v>71</v>
      </c>
      <c r="B32" s="15" t="s">
        <v>72</v>
      </c>
      <c r="C32" s="16" t="s">
        <v>11</v>
      </c>
      <c r="D32" s="17">
        <v>8572</v>
      </c>
      <c r="E32" s="18">
        <v>175</v>
      </c>
      <c r="F32" s="20">
        <v>15000</v>
      </c>
      <c r="G32" s="12">
        <f>SUM(F32*3%)</f>
        <v>450</v>
      </c>
      <c r="H32" s="12">
        <v>10</v>
      </c>
      <c r="I32" s="13">
        <f t="shared" si="0"/>
        <v>15460</v>
      </c>
    </row>
    <row r="33" spans="1:9">
      <c r="A33" s="21" t="s">
        <v>73</v>
      </c>
      <c r="B33" s="15" t="s">
        <v>74</v>
      </c>
      <c r="C33" s="16" t="s">
        <v>11</v>
      </c>
      <c r="D33" s="17">
        <v>8572</v>
      </c>
      <c r="E33" s="18">
        <v>175</v>
      </c>
      <c r="F33" s="20">
        <v>15000</v>
      </c>
      <c r="G33" s="12">
        <f>SUM(F33*3%)</f>
        <v>450</v>
      </c>
      <c r="H33" s="12">
        <v>10</v>
      </c>
      <c r="I33" s="13">
        <f t="shared" si="0"/>
        <v>15460</v>
      </c>
    </row>
    <row r="34" spans="1:9">
      <c r="A34" s="21" t="s">
        <v>75</v>
      </c>
      <c r="B34" s="15" t="s">
        <v>76</v>
      </c>
      <c r="C34" s="16" t="s">
        <v>11</v>
      </c>
      <c r="D34" s="17">
        <v>8572</v>
      </c>
      <c r="E34" s="18">
        <v>175</v>
      </c>
      <c r="F34" s="20">
        <v>15000</v>
      </c>
      <c r="G34" s="12">
        <v>25</v>
      </c>
      <c r="H34" s="12">
        <v>10</v>
      </c>
      <c r="I34" s="13">
        <f t="shared" si="0"/>
        <v>15035</v>
      </c>
    </row>
    <row r="35" spans="1:9">
      <c r="A35" s="21" t="s">
        <v>77</v>
      </c>
      <c r="B35" s="22" t="s">
        <v>78</v>
      </c>
      <c r="C35" s="16" t="s">
        <v>11</v>
      </c>
      <c r="D35" s="23">
        <v>8572</v>
      </c>
      <c r="E35" s="18">
        <v>175</v>
      </c>
      <c r="F35" s="20">
        <v>15000</v>
      </c>
      <c r="G35" s="12">
        <f>SUM(F35*3%)</f>
        <v>450</v>
      </c>
      <c r="H35" s="12">
        <v>10</v>
      </c>
      <c r="I35" s="13">
        <f t="shared" si="0"/>
        <v>15460</v>
      </c>
    </row>
    <row r="36" spans="1:9">
      <c r="A36" s="21" t="s">
        <v>79</v>
      </c>
      <c r="B36" s="22" t="s">
        <v>80</v>
      </c>
      <c r="C36" s="16" t="s">
        <v>11</v>
      </c>
      <c r="D36" s="23">
        <v>8572</v>
      </c>
      <c r="E36" s="18">
        <v>175</v>
      </c>
      <c r="F36" s="20">
        <v>15000</v>
      </c>
      <c r="G36" s="12">
        <f>SUM(F36*3%)</f>
        <v>450</v>
      </c>
      <c r="H36" s="12">
        <v>10</v>
      </c>
      <c r="I36" s="13">
        <f t="shared" si="0"/>
        <v>15460</v>
      </c>
    </row>
    <row r="37" spans="1:9">
      <c r="A37" s="21" t="s">
        <v>81</v>
      </c>
      <c r="B37" s="15" t="s">
        <v>82</v>
      </c>
      <c r="C37" s="16" t="s">
        <v>11</v>
      </c>
      <c r="D37" s="17">
        <v>8572</v>
      </c>
      <c r="E37" s="18">
        <v>175</v>
      </c>
      <c r="F37" s="20">
        <v>15000</v>
      </c>
      <c r="G37" s="12">
        <f>SUM(F37*3%)</f>
        <v>450</v>
      </c>
      <c r="H37" s="12">
        <v>10</v>
      </c>
      <c r="I37" s="13">
        <f t="shared" si="0"/>
        <v>15460</v>
      </c>
    </row>
    <row r="38" spans="1:9">
      <c r="A38" s="14" t="s">
        <v>83</v>
      </c>
      <c r="B38" s="15" t="s">
        <v>84</v>
      </c>
      <c r="C38" s="16" t="s">
        <v>11</v>
      </c>
      <c r="D38" s="24">
        <v>8572</v>
      </c>
      <c r="E38" s="18">
        <v>175</v>
      </c>
      <c r="F38" s="20">
        <v>15000</v>
      </c>
      <c r="G38" s="12">
        <f>SUM(F38*1%)</f>
        <v>150</v>
      </c>
      <c r="H38" s="12">
        <v>10</v>
      </c>
      <c r="I38" s="13">
        <f t="shared" si="0"/>
        <v>15160</v>
      </c>
    </row>
    <row r="39" spans="1:9">
      <c r="A39" s="21" t="s">
        <v>85</v>
      </c>
      <c r="B39" s="22" t="s">
        <v>86</v>
      </c>
      <c r="C39" s="16" t="s">
        <v>11</v>
      </c>
      <c r="D39" s="23">
        <v>8572</v>
      </c>
      <c r="E39" s="18">
        <v>175</v>
      </c>
      <c r="F39" s="20">
        <v>15000</v>
      </c>
      <c r="G39" s="12">
        <f>SUM(F39*3%)</f>
        <v>450</v>
      </c>
      <c r="H39" s="12">
        <v>10</v>
      </c>
      <c r="I39" s="13">
        <f t="shared" si="0"/>
        <v>15460</v>
      </c>
    </row>
    <row r="40" spans="1:9">
      <c r="A40" s="21" t="s">
        <v>87</v>
      </c>
      <c r="B40" s="22" t="s">
        <v>88</v>
      </c>
      <c r="C40" s="16" t="s">
        <v>11</v>
      </c>
      <c r="D40" s="23">
        <v>8572</v>
      </c>
      <c r="E40" s="18">
        <v>175</v>
      </c>
      <c r="F40" s="20">
        <v>15000</v>
      </c>
      <c r="G40" s="12">
        <f>SUM(F40*3%)</f>
        <v>450</v>
      </c>
      <c r="H40" s="12">
        <v>10</v>
      </c>
      <c r="I40" s="13">
        <f t="shared" si="0"/>
        <v>15460</v>
      </c>
    </row>
    <row r="41" spans="1:9">
      <c r="A41" s="21" t="s">
        <v>89</v>
      </c>
      <c r="B41" s="22" t="s">
        <v>90</v>
      </c>
      <c r="C41" s="16" t="s">
        <v>11</v>
      </c>
      <c r="D41" s="23">
        <v>8572</v>
      </c>
      <c r="E41" s="18">
        <v>175</v>
      </c>
      <c r="F41" s="20">
        <v>15000</v>
      </c>
      <c r="G41" s="12">
        <f>SUM(F41*3%)</f>
        <v>450</v>
      </c>
      <c r="H41" s="12">
        <v>10</v>
      </c>
      <c r="I41" s="13">
        <f t="shared" si="0"/>
        <v>15460</v>
      </c>
    </row>
    <row r="42" spans="1:9">
      <c r="A42" s="21" t="s">
        <v>91</v>
      </c>
      <c r="B42" s="15" t="s">
        <v>92</v>
      </c>
      <c r="C42" s="16" t="s">
        <v>11</v>
      </c>
      <c r="D42" s="17">
        <v>8572</v>
      </c>
      <c r="E42" s="18">
        <v>175</v>
      </c>
      <c r="F42" s="20">
        <v>15000</v>
      </c>
      <c r="G42" s="12">
        <v>25</v>
      </c>
      <c r="H42" s="12">
        <v>10</v>
      </c>
      <c r="I42" s="13">
        <f t="shared" si="0"/>
        <v>15035</v>
      </c>
    </row>
    <row r="43" spans="1:9">
      <c r="A43" s="26" t="s">
        <v>93</v>
      </c>
      <c r="B43" s="27" t="s">
        <v>94</v>
      </c>
      <c r="C43" s="16" t="s">
        <v>11</v>
      </c>
      <c r="D43" s="28">
        <v>8572</v>
      </c>
      <c r="E43" s="18">
        <v>175</v>
      </c>
      <c r="F43" s="20">
        <v>15000</v>
      </c>
      <c r="G43" s="12">
        <f>SUM(F43*3%)</f>
        <v>450</v>
      </c>
      <c r="H43" s="12">
        <v>10</v>
      </c>
      <c r="I43" s="13">
        <f t="shared" si="0"/>
        <v>15460</v>
      </c>
    </row>
    <row r="44" spans="1:9">
      <c r="A44" s="26" t="s">
        <v>95</v>
      </c>
      <c r="B44" s="27" t="s">
        <v>96</v>
      </c>
      <c r="C44" s="16" t="s">
        <v>11</v>
      </c>
      <c r="D44" s="28">
        <v>6857</v>
      </c>
      <c r="E44" s="18">
        <v>175</v>
      </c>
      <c r="F44" s="20">
        <v>12000</v>
      </c>
      <c r="G44" s="12">
        <f>SUM(F44*3%)</f>
        <v>360</v>
      </c>
      <c r="H44" s="12">
        <v>10</v>
      </c>
      <c r="I44" s="13">
        <f t="shared" si="0"/>
        <v>12370</v>
      </c>
    </row>
    <row r="45" spans="1:9">
      <c r="A45" s="21" t="s">
        <v>97</v>
      </c>
      <c r="B45" s="22" t="s">
        <v>98</v>
      </c>
      <c r="C45" s="16" t="s">
        <v>11</v>
      </c>
      <c r="D45" s="23">
        <v>6857</v>
      </c>
      <c r="E45" s="18">
        <v>175</v>
      </c>
      <c r="F45" s="20">
        <v>12000</v>
      </c>
      <c r="G45" s="12">
        <v>25</v>
      </c>
      <c r="H45" s="12">
        <v>10</v>
      </c>
      <c r="I45" s="13">
        <f t="shared" si="0"/>
        <v>12035</v>
      </c>
    </row>
    <row r="46" spans="1:9">
      <c r="A46" s="21" t="s">
        <v>99</v>
      </c>
      <c r="B46" s="22" t="s">
        <v>100</v>
      </c>
      <c r="C46" s="16" t="s">
        <v>11</v>
      </c>
      <c r="D46" s="23">
        <v>6429</v>
      </c>
      <c r="E46" s="18">
        <v>175</v>
      </c>
      <c r="F46" s="20">
        <v>11250</v>
      </c>
      <c r="G46" s="12">
        <v>0</v>
      </c>
      <c r="H46" s="12">
        <v>0</v>
      </c>
      <c r="I46" s="13">
        <f t="shared" si="0"/>
        <v>11250</v>
      </c>
    </row>
    <row r="47" spans="1:9">
      <c r="A47" s="21" t="s">
        <v>101</v>
      </c>
      <c r="B47" s="22" t="s">
        <v>102</v>
      </c>
      <c r="C47" s="16" t="s">
        <v>11</v>
      </c>
      <c r="D47" s="23">
        <v>6429</v>
      </c>
      <c r="E47" s="18">
        <v>175</v>
      </c>
      <c r="F47" s="20">
        <v>11250</v>
      </c>
      <c r="G47" s="12">
        <f>SUM(F47*3%)</f>
        <v>337.5</v>
      </c>
      <c r="H47" s="12">
        <v>10</v>
      </c>
      <c r="I47" s="13">
        <f t="shared" si="0"/>
        <v>11597.5</v>
      </c>
    </row>
    <row r="48" spans="1:9">
      <c r="A48" s="21" t="s">
        <v>103</v>
      </c>
      <c r="B48" s="22" t="s">
        <v>104</v>
      </c>
      <c r="C48" s="16" t="s">
        <v>11</v>
      </c>
      <c r="D48" s="23">
        <v>6429</v>
      </c>
      <c r="E48" s="18">
        <v>175</v>
      </c>
      <c r="F48" s="20">
        <v>11250</v>
      </c>
      <c r="G48" s="12">
        <v>0</v>
      </c>
      <c r="H48" s="12">
        <v>0</v>
      </c>
      <c r="I48" s="13">
        <f t="shared" si="0"/>
        <v>11250</v>
      </c>
    </row>
    <row r="49" spans="1:9">
      <c r="A49" s="21" t="s">
        <v>105</v>
      </c>
      <c r="B49" s="22" t="s">
        <v>106</v>
      </c>
      <c r="C49" s="16" t="s">
        <v>11</v>
      </c>
      <c r="D49" s="23">
        <v>6429</v>
      </c>
      <c r="E49" s="18">
        <v>175</v>
      </c>
      <c r="F49" s="20">
        <v>11250</v>
      </c>
      <c r="G49" s="12">
        <f>SUM(F49*3%)</f>
        <v>337.5</v>
      </c>
      <c r="H49" s="12">
        <v>10</v>
      </c>
      <c r="I49" s="13">
        <f t="shared" si="0"/>
        <v>11597.5</v>
      </c>
    </row>
    <row r="50" spans="1:9">
      <c r="A50" s="26" t="s">
        <v>107</v>
      </c>
      <c r="B50" s="29" t="s">
        <v>108</v>
      </c>
      <c r="C50" s="16" t="s">
        <v>11</v>
      </c>
      <c r="D50" s="28">
        <v>6000</v>
      </c>
      <c r="E50" s="18">
        <v>175</v>
      </c>
      <c r="F50" s="20">
        <v>10500</v>
      </c>
      <c r="G50" s="12">
        <f>SUM(F50*3%)</f>
        <v>315</v>
      </c>
      <c r="H50" s="12">
        <v>10</v>
      </c>
      <c r="I50" s="13">
        <f t="shared" si="0"/>
        <v>10825</v>
      </c>
    </row>
    <row r="51" spans="1:9">
      <c r="A51" s="21" t="s">
        <v>109</v>
      </c>
      <c r="B51" s="22" t="s">
        <v>110</v>
      </c>
      <c r="C51" s="16" t="s">
        <v>11</v>
      </c>
      <c r="D51" s="23">
        <v>6000</v>
      </c>
      <c r="E51" s="18">
        <v>175</v>
      </c>
      <c r="F51" s="20">
        <v>10500</v>
      </c>
      <c r="G51" s="12">
        <f>SUM(F51*3%)</f>
        <v>315</v>
      </c>
      <c r="H51" s="12">
        <v>10</v>
      </c>
      <c r="I51" s="13">
        <f t="shared" si="0"/>
        <v>10825</v>
      </c>
    </row>
    <row r="52" spans="1:9">
      <c r="A52" s="21" t="s">
        <v>111</v>
      </c>
      <c r="B52" s="22" t="s">
        <v>112</v>
      </c>
      <c r="C52" s="16" t="s">
        <v>11</v>
      </c>
      <c r="D52" s="23">
        <v>5714</v>
      </c>
      <c r="E52" s="18">
        <v>175</v>
      </c>
      <c r="F52" s="20">
        <v>10000</v>
      </c>
      <c r="G52" s="12">
        <v>25</v>
      </c>
      <c r="H52" s="12">
        <v>10</v>
      </c>
      <c r="I52" s="13">
        <f t="shared" si="0"/>
        <v>10035</v>
      </c>
    </row>
    <row r="53" spans="1:9">
      <c r="A53" s="21" t="s">
        <v>113</v>
      </c>
      <c r="B53" s="22" t="s">
        <v>114</v>
      </c>
      <c r="C53" s="16" t="s">
        <v>11</v>
      </c>
      <c r="D53" s="23">
        <v>5714</v>
      </c>
      <c r="E53" s="18">
        <v>175</v>
      </c>
      <c r="F53" s="20">
        <v>10000</v>
      </c>
      <c r="G53" s="12">
        <f>SUM(F53*3%)</f>
        <v>300</v>
      </c>
      <c r="H53" s="12">
        <v>10</v>
      </c>
      <c r="I53" s="13">
        <f t="shared" si="0"/>
        <v>10310</v>
      </c>
    </row>
    <row r="54" spans="1:9">
      <c r="A54" s="21" t="s">
        <v>115</v>
      </c>
      <c r="B54" s="22" t="s">
        <v>116</v>
      </c>
      <c r="C54" s="16" t="s">
        <v>11</v>
      </c>
      <c r="D54" s="23">
        <v>5714</v>
      </c>
      <c r="E54" s="18">
        <v>175</v>
      </c>
      <c r="F54" s="20">
        <v>10000</v>
      </c>
      <c r="G54" s="12">
        <f>SUM(F54*3%)</f>
        <v>300</v>
      </c>
      <c r="H54" s="12">
        <v>10</v>
      </c>
      <c r="I54" s="13">
        <f t="shared" si="0"/>
        <v>10310</v>
      </c>
    </row>
    <row r="55" spans="1:9">
      <c r="A55" s="26" t="s">
        <v>117</v>
      </c>
      <c r="B55" s="27" t="s">
        <v>118</v>
      </c>
      <c r="C55" s="16" t="s">
        <v>11</v>
      </c>
      <c r="D55" s="28">
        <v>5714</v>
      </c>
      <c r="E55" s="18">
        <v>175</v>
      </c>
      <c r="F55" s="20">
        <v>10000</v>
      </c>
      <c r="G55" s="12">
        <v>25</v>
      </c>
      <c r="H55" s="12">
        <v>10</v>
      </c>
      <c r="I55" s="13">
        <f t="shared" si="0"/>
        <v>10035</v>
      </c>
    </row>
    <row r="56" spans="1:9">
      <c r="A56" s="21" t="s">
        <v>119</v>
      </c>
      <c r="B56" s="22" t="s">
        <v>120</v>
      </c>
      <c r="C56" s="16" t="s">
        <v>11</v>
      </c>
      <c r="D56" s="23">
        <v>5143</v>
      </c>
      <c r="E56" s="18">
        <v>175</v>
      </c>
      <c r="F56" s="20">
        <v>9000</v>
      </c>
      <c r="G56" s="12">
        <f>SUM(F56*3%)</f>
        <v>270</v>
      </c>
      <c r="H56" s="12">
        <v>10</v>
      </c>
      <c r="I56" s="13">
        <f t="shared" si="0"/>
        <v>9280</v>
      </c>
    </row>
    <row r="57" spans="1:9">
      <c r="A57" s="21" t="s">
        <v>121</v>
      </c>
      <c r="B57" s="22" t="s">
        <v>122</v>
      </c>
      <c r="C57" s="16" t="s">
        <v>11</v>
      </c>
      <c r="D57" s="23">
        <v>5143</v>
      </c>
      <c r="E57" s="18">
        <v>175</v>
      </c>
      <c r="F57" s="20">
        <v>9000</v>
      </c>
      <c r="G57" s="12">
        <f>SUM(F57*3%)</f>
        <v>270</v>
      </c>
      <c r="H57" s="12">
        <v>10</v>
      </c>
      <c r="I57" s="13">
        <f t="shared" si="0"/>
        <v>9280</v>
      </c>
    </row>
    <row r="58" spans="1:9">
      <c r="A58" s="21" t="s">
        <v>123</v>
      </c>
      <c r="B58" s="22" t="s">
        <v>124</v>
      </c>
      <c r="C58" s="16" t="s">
        <v>11</v>
      </c>
      <c r="D58" s="23">
        <v>5143</v>
      </c>
      <c r="E58" s="18">
        <v>175</v>
      </c>
      <c r="F58" s="20">
        <v>9000</v>
      </c>
      <c r="G58" s="12">
        <f>SUM(F58*3%)</f>
        <v>270</v>
      </c>
      <c r="H58" s="12">
        <v>10</v>
      </c>
      <c r="I58" s="13">
        <f t="shared" si="0"/>
        <v>9280</v>
      </c>
    </row>
    <row r="59" spans="1:9">
      <c r="A59" s="21" t="s">
        <v>125</v>
      </c>
      <c r="B59" s="22" t="s">
        <v>126</v>
      </c>
      <c r="C59" s="16" t="s">
        <v>11</v>
      </c>
      <c r="D59" s="23">
        <v>5143</v>
      </c>
      <c r="E59" s="18">
        <v>175</v>
      </c>
      <c r="F59" s="20">
        <v>9000</v>
      </c>
      <c r="G59" s="12">
        <f>SUM(F59*3%)</f>
        <v>270</v>
      </c>
      <c r="H59" s="12">
        <v>10</v>
      </c>
      <c r="I59" s="13">
        <f t="shared" si="0"/>
        <v>9280</v>
      </c>
    </row>
    <row r="60" spans="1:9">
      <c r="A60" s="21" t="s">
        <v>127</v>
      </c>
      <c r="B60" s="22" t="s">
        <v>128</v>
      </c>
      <c r="C60" s="16" t="s">
        <v>11</v>
      </c>
      <c r="D60" s="23">
        <v>4286</v>
      </c>
      <c r="E60" s="18">
        <v>175</v>
      </c>
      <c r="F60" s="20">
        <v>7500</v>
      </c>
      <c r="G60" s="12">
        <f>SUM(F60*3%)</f>
        <v>225</v>
      </c>
      <c r="H60" s="12">
        <v>10</v>
      </c>
      <c r="I60" s="13">
        <f t="shared" si="0"/>
        <v>7735</v>
      </c>
    </row>
    <row r="61" spans="1:9">
      <c r="A61" s="26" t="s">
        <v>129</v>
      </c>
      <c r="B61" s="27" t="s">
        <v>130</v>
      </c>
      <c r="C61" s="16" t="s">
        <v>11</v>
      </c>
      <c r="D61" s="28">
        <v>4286</v>
      </c>
      <c r="E61" s="18">
        <v>175</v>
      </c>
      <c r="F61" s="20">
        <v>7500</v>
      </c>
      <c r="G61" s="12">
        <f>SUM(F61*0.5%)</f>
        <v>37.5</v>
      </c>
      <c r="H61" s="12">
        <v>10</v>
      </c>
      <c r="I61" s="13">
        <f t="shared" si="0"/>
        <v>7547.5</v>
      </c>
    </row>
    <row r="62" spans="1:9">
      <c r="A62" s="26" t="s">
        <v>131</v>
      </c>
      <c r="B62" s="27" t="s">
        <v>132</v>
      </c>
      <c r="C62" s="16" t="s">
        <v>11</v>
      </c>
      <c r="D62" s="28">
        <v>4286</v>
      </c>
      <c r="E62" s="18">
        <v>175</v>
      </c>
      <c r="F62" s="20">
        <v>7500</v>
      </c>
      <c r="G62" s="12">
        <f>SUM(F62*3%)</f>
        <v>225</v>
      </c>
      <c r="H62" s="12">
        <v>10</v>
      </c>
      <c r="I62" s="13">
        <f t="shared" si="0"/>
        <v>7735</v>
      </c>
    </row>
    <row r="63" spans="1:9">
      <c r="A63" s="26" t="s">
        <v>133</v>
      </c>
      <c r="B63" s="27" t="s">
        <v>134</v>
      </c>
      <c r="C63" s="16" t="s">
        <v>11</v>
      </c>
      <c r="D63" s="28">
        <v>4285</v>
      </c>
      <c r="E63" s="18">
        <v>175</v>
      </c>
      <c r="F63" s="20">
        <v>7500</v>
      </c>
      <c r="G63" s="12">
        <v>0</v>
      </c>
      <c r="H63" s="12">
        <v>0</v>
      </c>
      <c r="I63" s="13">
        <f t="shared" si="0"/>
        <v>7500</v>
      </c>
    </row>
    <row r="64" spans="1:9">
      <c r="A64" s="26" t="s">
        <v>135</v>
      </c>
      <c r="B64" s="27" t="s">
        <v>136</v>
      </c>
      <c r="C64" s="16" t="s">
        <v>11</v>
      </c>
      <c r="D64" s="28">
        <v>4286</v>
      </c>
      <c r="E64" s="18">
        <v>175</v>
      </c>
      <c r="F64" s="20">
        <v>7500</v>
      </c>
      <c r="G64" s="12">
        <f>SUM(F64*3%)</f>
        <v>225</v>
      </c>
      <c r="H64" s="12">
        <v>10</v>
      </c>
      <c r="I64" s="13">
        <f t="shared" si="0"/>
        <v>7735</v>
      </c>
    </row>
    <row r="65" spans="1:9">
      <c r="A65" s="26" t="s">
        <v>137</v>
      </c>
      <c r="B65" s="27" t="s">
        <v>138</v>
      </c>
      <c r="C65" s="16" t="s">
        <v>11</v>
      </c>
      <c r="D65" s="28">
        <v>4286</v>
      </c>
      <c r="E65" s="18">
        <v>175</v>
      </c>
      <c r="F65" s="20">
        <v>7500</v>
      </c>
      <c r="G65" s="12">
        <f>SUM(F65*3%)</f>
        <v>225</v>
      </c>
      <c r="H65" s="12">
        <v>10</v>
      </c>
      <c r="I65" s="13">
        <f t="shared" si="0"/>
        <v>7735</v>
      </c>
    </row>
    <row r="66" spans="1:9">
      <c r="A66" s="26" t="s">
        <v>139</v>
      </c>
      <c r="B66" s="27" t="s">
        <v>140</v>
      </c>
      <c r="C66" s="16" t="s">
        <v>11</v>
      </c>
      <c r="D66" s="28">
        <v>4286</v>
      </c>
      <c r="E66" s="18">
        <v>175</v>
      </c>
      <c r="F66" s="20">
        <v>7500</v>
      </c>
      <c r="G66" s="12">
        <f>SUM(F66*3%)</f>
        <v>225</v>
      </c>
      <c r="H66" s="12">
        <v>10</v>
      </c>
      <c r="I66" s="13">
        <f t="shared" si="0"/>
        <v>7735</v>
      </c>
    </row>
    <row r="67" spans="1:9">
      <c r="A67" s="26" t="s">
        <v>141</v>
      </c>
      <c r="B67" s="27" t="s">
        <v>142</v>
      </c>
      <c r="C67" s="16" t="s">
        <v>11</v>
      </c>
      <c r="D67" s="28">
        <v>4286</v>
      </c>
      <c r="E67" s="18">
        <v>175</v>
      </c>
      <c r="F67" s="20">
        <v>7500</v>
      </c>
      <c r="G67" s="12">
        <f>SUM(F67*0.5%)</f>
        <v>37.5</v>
      </c>
      <c r="H67" s="12">
        <v>10</v>
      </c>
      <c r="I67" s="13">
        <f t="shared" ref="I67:I130" si="2">F67+G67+H67</f>
        <v>7547.5</v>
      </c>
    </row>
    <row r="68" spans="1:9">
      <c r="A68" s="26" t="s">
        <v>143</v>
      </c>
      <c r="B68" s="27" t="s">
        <v>144</v>
      </c>
      <c r="C68" s="16" t="s">
        <v>11</v>
      </c>
      <c r="D68" s="28">
        <v>4286</v>
      </c>
      <c r="E68" s="18">
        <v>175</v>
      </c>
      <c r="F68" s="20">
        <v>7500</v>
      </c>
      <c r="G68" s="12">
        <f>SUM(F68*3%)</f>
        <v>225</v>
      </c>
      <c r="H68" s="12">
        <v>10</v>
      </c>
      <c r="I68" s="13">
        <f t="shared" si="2"/>
        <v>7735</v>
      </c>
    </row>
    <row r="69" spans="1:9">
      <c r="A69" s="26" t="s">
        <v>145</v>
      </c>
      <c r="B69" s="27" t="s">
        <v>146</v>
      </c>
      <c r="C69" s="16" t="s">
        <v>11</v>
      </c>
      <c r="D69" s="28">
        <v>3714</v>
      </c>
      <c r="E69" s="18">
        <v>175</v>
      </c>
      <c r="F69" s="20">
        <v>6500</v>
      </c>
      <c r="G69" s="12">
        <f>SUM(F69*3%)</f>
        <v>195</v>
      </c>
      <c r="H69" s="12">
        <v>10</v>
      </c>
      <c r="I69" s="13">
        <f t="shared" si="2"/>
        <v>6705</v>
      </c>
    </row>
    <row r="70" spans="1:9">
      <c r="A70" s="26" t="s">
        <v>147</v>
      </c>
      <c r="B70" s="27" t="s">
        <v>146</v>
      </c>
      <c r="C70" s="16" t="s">
        <v>11</v>
      </c>
      <c r="D70" s="28">
        <v>3714</v>
      </c>
      <c r="E70" s="18">
        <v>175</v>
      </c>
      <c r="F70" s="20">
        <v>6500</v>
      </c>
      <c r="G70" s="12">
        <f>SUM(F70*3%)</f>
        <v>195</v>
      </c>
      <c r="H70" s="12">
        <v>10</v>
      </c>
      <c r="I70" s="13">
        <f t="shared" si="2"/>
        <v>6705</v>
      </c>
    </row>
    <row r="71" spans="1:9">
      <c r="A71" s="26" t="s">
        <v>148</v>
      </c>
      <c r="B71" s="27" t="s">
        <v>149</v>
      </c>
      <c r="C71" s="16" t="s">
        <v>11</v>
      </c>
      <c r="D71" s="28">
        <v>3714</v>
      </c>
      <c r="E71" s="18">
        <v>175</v>
      </c>
      <c r="F71" s="20">
        <v>6500</v>
      </c>
      <c r="G71" s="12">
        <v>25</v>
      </c>
      <c r="H71" s="12">
        <v>10</v>
      </c>
      <c r="I71" s="13">
        <f t="shared" si="2"/>
        <v>6535</v>
      </c>
    </row>
    <row r="72" spans="1:9">
      <c r="A72" s="26" t="s">
        <v>150</v>
      </c>
      <c r="B72" s="27" t="s">
        <v>151</v>
      </c>
      <c r="C72" s="16" t="s">
        <v>11</v>
      </c>
      <c r="D72" s="28">
        <v>3429</v>
      </c>
      <c r="E72" s="18">
        <v>175</v>
      </c>
      <c r="F72" s="20">
        <v>6000</v>
      </c>
      <c r="G72" s="12">
        <v>0</v>
      </c>
      <c r="H72" s="12">
        <v>0</v>
      </c>
      <c r="I72" s="13">
        <f t="shared" si="2"/>
        <v>6000</v>
      </c>
    </row>
    <row r="73" spans="1:9">
      <c r="A73" s="26" t="s">
        <v>152</v>
      </c>
      <c r="B73" s="27" t="s">
        <v>153</v>
      </c>
      <c r="C73" s="16" t="s">
        <v>11</v>
      </c>
      <c r="D73" s="28">
        <v>3429</v>
      </c>
      <c r="E73" s="18">
        <v>175</v>
      </c>
      <c r="F73" s="20">
        <v>6000</v>
      </c>
      <c r="G73" s="12">
        <f>SUM(F73*3%)</f>
        <v>180</v>
      </c>
      <c r="H73" s="12">
        <v>10</v>
      </c>
      <c r="I73" s="13">
        <f t="shared" si="2"/>
        <v>6190</v>
      </c>
    </row>
    <row r="74" spans="1:9">
      <c r="A74" s="26" t="s">
        <v>154</v>
      </c>
      <c r="B74" s="27" t="s">
        <v>155</v>
      </c>
      <c r="C74" s="16" t="s">
        <v>11</v>
      </c>
      <c r="D74" s="28">
        <v>3429</v>
      </c>
      <c r="E74" s="18">
        <v>175</v>
      </c>
      <c r="F74" s="20">
        <v>6000</v>
      </c>
      <c r="G74" s="12">
        <v>0</v>
      </c>
      <c r="H74" s="12">
        <v>0</v>
      </c>
      <c r="I74" s="13">
        <f t="shared" si="2"/>
        <v>6000</v>
      </c>
    </row>
    <row r="75" spans="1:9">
      <c r="A75" s="30" t="s">
        <v>156</v>
      </c>
      <c r="B75" s="15" t="s">
        <v>157</v>
      </c>
      <c r="C75" s="16" t="s">
        <v>11</v>
      </c>
      <c r="D75" s="31">
        <v>3429</v>
      </c>
      <c r="E75" s="18">
        <v>175</v>
      </c>
      <c r="F75" s="32">
        <v>6000</v>
      </c>
      <c r="G75" s="12">
        <f>SUM(F75*3%)</f>
        <v>180</v>
      </c>
      <c r="H75" s="12">
        <v>10</v>
      </c>
      <c r="I75" s="13">
        <f t="shared" si="2"/>
        <v>6190</v>
      </c>
    </row>
    <row r="76" spans="1:9">
      <c r="A76" s="33" t="s">
        <v>158</v>
      </c>
      <c r="B76" s="22" t="s">
        <v>159</v>
      </c>
      <c r="C76" s="16" t="s">
        <v>11</v>
      </c>
      <c r="D76" s="34">
        <v>3429</v>
      </c>
      <c r="E76" s="18">
        <v>175</v>
      </c>
      <c r="F76" s="35">
        <v>6000</v>
      </c>
      <c r="G76" s="12">
        <f>SUM(F76*3%)</f>
        <v>180</v>
      </c>
      <c r="H76" s="12">
        <v>10</v>
      </c>
      <c r="I76" s="13">
        <f t="shared" si="2"/>
        <v>6190</v>
      </c>
    </row>
    <row r="77" spans="1:9">
      <c r="A77" s="33" t="s">
        <v>160</v>
      </c>
      <c r="B77" s="22" t="s">
        <v>161</v>
      </c>
      <c r="C77" s="16" t="s">
        <v>11</v>
      </c>
      <c r="D77" s="36">
        <v>2914</v>
      </c>
      <c r="E77" s="18">
        <v>175</v>
      </c>
      <c r="F77" s="35">
        <v>5100</v>
      </c>
      <c r="G77" s="12">
        <f>SUM(F77*3%)</f>
        <v>153</v>
      </c>
      <c r="H77" s="12">
        <v>10</v>
      </c>
      <c r="I77" s="13">
        <f t="shared" si="2"/>
        <v>5263</v>
      </c>
    </row>
    <row r="78" spans="1:9">
      <c r="A78" s="33" t="s">
        <v>162</v>
      </c>
      <c r="B78" s="22" t="s">
        <v>163</v>
      </c>
      <c r="C78" s="16" t="s">
        <v>11</v>
      </c>
      <c r="D78" s="36">
        <v>2857</v>
      </c>
      <c r="E78" s="18">
        <v>175</v>
      </c>
      <c r="F78" s="35">
        <v>5000</v>
      </c>
      <c r="G78" s="12">
        <f>SUM(F78*3%)</f>
        <v>150</v>
      </c>
      <c r="H78" s="12">
        <v>10</v>
      </c>
      <c r="I78" s="13">
        <f t="shared" si="2"/>
        <v>5160</v>
      </c>
    </row>
    <row r="79" spans="1:9">
      <c r="A79" s="30" t="s">
        <v>164</v>
      </c>
      <c r="B79" s="15" t="s">
        <v>165</v>
      </c>
      <c r="C79" s="16" t="s">
        <v>11</v>
      </c>
      <c r="D79" s="37">
        <v>2857</v>
      </c>
      <c r="E79" s="18">
        <v>175</v>
      </c>
      <c r="F79" s="32">
        <v>5000</v>
      </c>
      <c r="G79" s="12">
        <v>25</v>
      </c>
      <c r="H79" s="12">
        <v>10</v>
      </c>
      <c r="I79" s="13">
        <f t="shared" si="2"/>
        <v>5035</v>
      </c>
    </row>
    <row r="80" spans="1:9">
      <c r="A80" s="33" t="s">
        <v>166</v>
      </c>
      <c r="B80" s="22" t="s">
        <v>167</v>
      </c>
      <c r="C80" s="16" t="s">
        <v>11</v>
      </c>
      <c r="D80" s="36">
        <v>2857</v>
      </c>
      <c r="E80" s="18">
        <v>175</v>
      </c>
      <c r="F80" s="35">
        <v>5000</v>
      </c>
      <c r="G80" s="12">
        <f t="shared" ref="G80:G86" si="3">SUM(F80*3%)</f>
        <v>150</v>
      </c>
      <c r="H80" s="12">
        <v>10</v>
      </c>
      <c r="I80" s="13">
        <f t="shared" si="2"/>
        <v>5160</v>
      </c>
    </row>
    <row r="81" spans="1:9">
      <c r="A81" s="33" t="s">
        <v>168</v>
      </c>
      <c r="B81" s="22" t="s">
        <v>169</v>
      </c>
      <c r="C81" s="16" t="s">
        <v>11</v>
      </c>
      <c r="D81" s="36">
        <v>2857</v>
      </c>
      <c r="E81" s="18">
        <v>175</v>
      </c>
      <c r="F81" s="35">
        <v>5000</v>
      </c>
      <c r="G81" s="12">
        <f t="shared" si="3"/>
        <v>150</v>
      </c>
      <c r="H81" s="12">
        <v>10</v>
      </c>
      <c r="I81" s="13">
        <f t="shared" si="2"/>
        <v>5160</v>
      </c>
    </row>
    <row r="82" spans="1:9">
      <c r="A82" s="33" t="s">
        <v>170</v>
      </c>
      <c r="B82" s="22" t="s">
        <v>171</v>
      </c>
      <c r="C82" s="16" t="s">
        <v>11</v>
      </c>
      <c r="D82" s="36">
        <v>2857</v>
      </c>
      <c r="E82" s="18">
        <v>175</v>
      </c>
      <c r="F82" s="35">
        <v>5000</v>
      </c>
      <c r="G82" s="12">
        <f t="shared" si="3"/>
        <v>150</v>
      </c>
      <c r="H82" s="12">
        <v>10</v>
      </c>
      <c r="I82" s="13">
        <f t="shared" si="2"/>
        <v>5160</v>
      </c>
    </row>
    <row r="83" spans="1:9">
      <c r="A83" s="33" t="s">
        <v>172</v>
      </c>
      <c r="B83" s="22" t="s">
        <v>173</v>
      </c>
      <c r="C83" s="16" t="s">
        <v>11</v>
      </c>
      <c r="D83" s="36">
        <v>2857</v>
      </c>
      <c r="E83" s="18">
        <v>175</v>
      </c>
      <c r="F83" s="35">
        <v>5000</v>
      </c>
      <c r="G83" s="12">
        <f t="shared" si="3"/>
        <v>150</v>
      </c>
      <c r="H83" s="12">
        <v>10</v>
      </c>
      <c r="I83" s="13">
        <f t="shared" si="2"/>
        <v>5160</v>
      </c>
    </row>
    <row r="84" spans="1:9">
      <c r="A84" s="33" t="s">
        <v>174</v>
      </c>
      <c r="B84" s="22" t="s">
        <v>175</v>
      </c>
      <c r="C84" s="16" t="s">
        <v>11</v>
      </c>
      <c r="D84" s="36">
        <v>2857</v>
      </c>
      <c r="E84" s="18">
        <v>175</v>
      </c>
      <c r="F84" s="35">
        <v>5000</v>
      </c>
      <c r="G84" s="12">
        <f t="shared" si="3"/>
        <v>150</v>
      </c>
      <c r="H84" s="12">
        <v>10</v>
      </c>
      <c r="I84" s="13">
        <f t="shared" si="2"/>
        <v>5160</v>
      </c>
    </row>
    <row r="85" spans="1:9">
      <c r="A85" s="33" t="s">
        <v>176</v>
      </c>
      <c r="B85" s="22" t="s">
        <v>177</v>
      </c>
      <c r="C85" s="16" t="s">
        <v>11</v>
      </c>
      <c r="D85" s="36">
        <v>2857</v>
      </c>
      <c r="E85" s="18">
        <v>175</v>
      </c>
      <c r="F85" s="35">
        <v>5000</v>
      </c>
      <c r="G85" s="12">
        <f t="shared" si="3"/>
        <v>150</v>
      </c>
      <c r="H85" s="12">
        <v>10</v>
      </c>
      <c r="I85" s="13">
        <f t="shared" si="2"/>
        <v>5160</v>
      </c>
    </row>
    <row r="86" spans="1:9">
      <c r="A86" s="33" t="s">
        <v>178</v>
      </c>
      <c r="B86" s="22" t="s">
        <v>179</v>
      </c>
      <c r="C86" s="16" t="s">
        <v>11</v>
      </c>
      <c r="D86" s="36">
        <v>2857</v>
      </c>
      <c r="E86" s="18">
        <v>175</v>
      </c>
      <c r="F86" s="35">
        <v>5000</v>
      </c>
      <c r="G86" s="12">
        <f t="shared" si="3"/>
        <v>150</v>
      </c>
      <c r="H86" s="12">
        <v>10</v>
      </c>
      <c r="I86" s="13">
        <f t="shared" si="2"/>
        <v>5160</v>
      </c>
    </row>
    <row r="87" spans="1:9">
      <c r="A87" s="33" t="s">
        <v>180</v>
      </c>
      <c r="B87" s="22" t="s">
        <v>181</v>
      </c>
      <c r="C87" s="16" t="s">
        <v>11</v>
      </c>
      <c r="D87" s="36">
        <v>2857</v>
      </c>
      <c r="E87" s="18">
        <v>175</v>
      </c>
      <c r="F87" s="35">
        <v>5000</v>
      </c>
      <c r="G87" s="12">
        <v>25</v>
      </c>
      <c r="H87" s="12">
        <v>10</v>
      </c>
      <c r="I87" s="13">
        <f t="shared" si="2"/>
        <v>5035</v>
      </c>
    </row>
    <row r="88" spans="1:9">
      <c r="A88" s="33" t="s">
        <v>182</v>
      </c>
      <c r="B88" s="22" t="s">
        <v>183</v>
      </c>
      <c r="C88" s="16" t="s">
        <v>11</v>
      </c>
      <c r="D88" s="36">
        <v>2857</v>
      </c>
      <c r="E88" s="18">
        <v>175</v>
      </c>
      <c r="F88" s="35">
        <v>5000</v>
      </c>
      <c r="G88" s="12">
        <f>SUM(F88*3%)</f>
        <v>150</v>
      </c>
      <c r="H88" s="12">
        <v>10</v>
      </c>
      <c r="I88" s="13">
        <f t="shared" si="2"/>
        <v>5160</v>
      </c>
    </row>
    <row r="89" spans="1:9">
      <c r="A89" s="33" t="s">
        <v>184</v>
      </c>
      <c r="B89" s="22" t="s">
        <v>185</v>
      </c>
      <c r="C89" s="16" t="s">
        <v>11</v>
      </c>
      <c r="D89" s="36">
        <v>2571</v>
      </c>
      <c r="E89" s="18">
        <v>175</v>
      </c>
      <c r="F89" s="35">
        <v>4500</v>
      </c>
      <c r="G89" s="12">
        <f>SUM(F89*3%)</f>
        <v>135</v>
      </c>
      <c r="H89" s="12">
        <v>10</v>
      </c>
      <c r="I89" s="13">
        <f t="shared" si="2"/>
        <v>4645</v>
      </c>
    </row>
    <row r="90" spans="1:9">
      <c r="A90" s="33" t="s">
        <v>186</v>
      </c>
      <c r="B90" s="22" t="s">
        <v>187</v>
      </c>
      <c r="C90" s="16" t="s">
        <v>11</v>
      </c>
      <c r="D90" s="36">
        <v>2571</v>
      </c>
      <c r="E90" s="18">
        <v>175</v>
      </c>
      <c r="F90" s="35">
        <v>4500</v>
      </c>
      <c r="G90" s="12">
        <f>SUM(F90*3%)</f>
        <v>135</v>
      </c>
      <c r="H90" s="12">
        <v>10</v>
      </c>
      <c r="I90" s="13">
        <f t="shared" si="2"/>
        <v>4645</v>
      </c>
    </row>
    <row r="91" spans="1:9">
      <c r="A91" s="33" t="s">
        <v>188</v>
      </c>
      <c r="B91" s="22" t="s">
        <v>189</v>
      </c>
      <c r="C91" s="16" t="s">
        <v>11</v>
      </c>
      <c r="D91" s="36">
        <v>2571</v>
      </c>
      <c r="E91" s="18">
        <v>175</v>
      </c>
      <c r="F91" s="35">
        <v>4500</v>
      </c>
      <c r="G91" s="12">
        <f>SUM(F91*3%)</f>
        <v>135</v>
      </c>
      <c r="H91" s="12">
        <v>10</v>
      </c>
      <c r="I91" s="13">
        <f t="shared" si="2"/>
        <v>4645</v>
      </c>
    </row>
    <row r="92" spans="1:9">
      <c r="A92" s="33" t="s">
        <v>190</v>
      </c>
      <c r="B92" s="22" t="s">
        <v>191</v>
      </c>
      <c r="C92" s="16" t="s">
        <v>11</v>
      </c>
      <c r="D92" s="36">
        <v>2571</v>
      </c>
      <c r="E92" s="18">
        <v>175</v>
      </c>
      <c r="F92" s="35">
        <v>4500</v>
      </c>
      <c r="G92" s="12">
        <f>SUM(F92*3%)</f>
        <v>135</v>
      </c>
      <c r="H92" s="12">
        <v>10</v>
      </c>
      <c r="I92" s="13">
        <f t="shared" si="2"/>
        <v>4645</v>
      </c>
    </row>
    <row r="93" spans="1:9">
      <c r="A93" s="33" t="s">
        <v>192</v>
      </c>
      <c r="B93" s="22" t="s">
        <v>193</v>
      </c>
      <c r="C93" s="16" t="s">
        <v>11</v>
      </c>
      <c r="D93" s="36">
        <v>2571</v>
      </c>
      <c r="E93" s="18">
        <v>175</v>
      </c>
      <c r="F93" s="35">
        <v>4500</v>
      </c>
      <c r="G93" s="12">
        <v>25</v>
      </c>
      <c r="H93" s="12">
        <v>10</v>
      </c>
      <c r="I93" s="13">
        <f t="shared" si="2"/>
        <v>4535</v>
      </c>
    </row>
    <row r="94" spans="1:9">
      <c r="A94" s="33" t="s">
        <v>194</v>
      </c>
      <c r="B94" s="22" t="s">
        <v>195</v>
      </c>
      <c r="C94" s="16" t="s">
        <v>11</v>
      </c>
      <c r="D94" s="36">
        <v>2571</v>
      </c>
      <c r="E94" s="18">
        <v>175</v>
      </c>
      <c r="F94" s="35">
        <v>4500</v>
      </c>
      <c r="G94" s="12">
        <f>SUM(F94*3%)</f>
        <v>135</v>
      </c>
      <c r="H94" s="12">
        <v>10</v>
      </c>
      <c r="I94" s="13">
        <f t="shared" si="2"/>
        <v>4645</v>
      </c>
    </row>
    <row r="95" spans="1:9">
      <c r="A95" s="33" t="s">
        <v>196</v>
      </c>
      <c r="B95" s="22" t="s">
        <v>197</v>
      </c>
      <c r="C95" s="16" t="s">
        <v>11</v>
      </c>
      <c r="D95" s="36">
        <v>2428</v>
      </c>
      <c r="E95" s="18">
        <v>175</v>
      </c>
      <c r="F95" s="35">
        <v>4250</v>
      </c>
      <c r="G95" s="12">
        <v>0</v>
      </c>
      <c r="H95" s="12">
        <v>0</v>
      </c>
      <c r="I95" s="13">
        <f t="shared" si="2"/>
        <v>4250</v>
      </c>
    </row>
    <row r="96" spans="1:9">
      <c r="A96" s="33" t="s">
        <v>198</v>
      </c>
      <c r="B96" s="22" t="s">
        <v>199</v>
      </c>
      <c r="C96" s="16" t="s">
        <v>11</v>
      </c>
      <c r="D96" s="36">
        <v>2285</v>
      </c>
      <c r="E96" s="18">
        <v>175</v>
      </c>
      <c r="F96" s="35">
        <v>4000</v>
      </c>
      <c r="G96" s="12">
        <v>0</v>
      </c>
      <c r="H96" s="12">
        <v>0</v>
      </c>
      <c r="I96" s="13">
        <f t="shared" si="2"/>
        <v>4000</v>
      </c>
    </row>
    <row r="97" spans="1:9">
      <c r="A97" s="33" t="s">
        <v>200</v>
      </c>
      <c r="B97" s="22" t="s">
        <v>201</v>
      </c>
      <c r="C97" s="16" t="s">
        <v>11</v>
      </c>
      <c r="D97" s="36">
        <v>2285</v>
      </c>
      <c r="E97" s="18">
        <v>175</v>
      </c>
      <c r="F97" s="35">
        <v>4000</v>
      </c>
      <c r="G97" s="12">
        <v>0</v>
      </c>
      <c r="H97" s="12">
        <v>0</v>
      </c>
      <c r="I97" s="13">
        <f t="shared" si="2"/>
        <v>4000</v>
      </c>
    </row>
    <row r="98" spans="1:9">
      <c r="A98" s="33" t="s">
        <v>202</v>
      </c>
      <c r="B98" s="22" t="s">
        <v>203</v>
      </c>
      <c r="C98" s="16" t="s">
        <v>11</v>
      </c>
      <c r="D98" s="36">
        <v>2171</v>
      </c>
      <c r="E98" s="18">
        <v>175</v>
      </c>
      <c r="F98" s="35">
        <v>3800</v>
      </c>
      <c r="G98" s="12">
        <f t="shared" ref="G98:G119" si="4">SUM(F98*3%)</f>
        <v>114</v>
      </c>
      <c r="H98" s="12">
        <v>10</v>
      </c>
      <c r="I98" s="13">
        <f t="shared" si="2"/>
        <v>3924</v>
      </c>
    </row>
    <row r="99" spans="1:9">
      <c r="A99" s="33" t="s">
        <v>204</v>
      </c>
      <c r="B99" s="22" t="s">
        <v>205</v>
      </c>
      <c r="C99" s="16" t="s">
        <v>11</v>
      </c>
      <c r="D99" s="36">
        <v>2143</v>
      </c>
      <c r="E99" s="18">
        <v>175</v>
      </c>
      <c r="F99" s="35">
        <v>3750</v>
      </c>
      <c r="G99" s="12">
        <f t="shared" si="4"/>
        <v>112.5</v>
      </c>
      <c r="H99" s="12">
        <v>10</v>
      </c>
      <c r="I99" s="13">
        <f t="shared" si="2"/>
        <v>3872.5</v>
      </c>
    </row>
    <row r="100" spans="1:9">
      <c r="A100" s="33" t="s">
        <v>206</v>
      </c>
      <c r="B100" s="22" t="s">
        <v>207</v>
      </c>
      <c r="C100" s="16" t="s">
        <v>11</v>
      </c>
      <c r="D100" s="36">
        <v>2143</v>
      </c>
      <c r="E100" s="18">
        <v>175</v>
      </c>
      <c r="F100" s="35">
        <v>3750</v>
      </c>
      <c r="G100" s="12">
        <f t="shared" si="4"/>
        <v>112.5</v>
      </c>
      <c r="H100" s="12">
        <v>10</v>
      </c>
      <c r="I100" s="13">
        <f t="shared" si="2"/>
        <v>3872.5</v>
      </c>
    </row>
    <row r="101" spans="1:9">
      <c r="A101" s="33" t="s">
        <v>208</v>
      </c>
      <c r="B101" s="22" t="s">
        <v>209</v>
      </c>
      <c r="C101" s="16" t="s">
        <v>11</v>
      </c>
      <c r="D101" s="36">
        <v>2143</v>
      </c>
      <c r="E101" s="18">
        <v>175</v>
      </c>
      <c r="F101" s="35">
        <v>3750</v>
      </c>
      <c r="G101" s="12">
        <f t="shared" si="4"/>
        <v>112.5</v>
      </c>
      <c r="H101" s="12">
        <v>10</v>
      </c>
      <c r="I101" s="13">
        <f t="shared" si="2"/>
        <v>3872.5</v>
      </c>
    </row>
    <row r="102" spans="1:9">
      <c r="A102" s="33" t="s">
        <v>210</v>
      </c>
      <c r="B102" s="22" t="s">
        <v>211</v>
      </c>
      <c r="C102" s="16" t="s">
        <v>11</v>
      </c>
      <c r="D102" s="36">
        <v>2143</v>
      </c>
      <c r="E102" s="18">
        <v>175</v>
      </c>
      <c r="F102" s="35">
        <v>3750</v>
      </c>
      <c r="G102" s="12">
        <f t="shared" si="4"/>
        <v>112.5</v>
      </c>
      <c r="H102" s="12">
        <v>10</v>
      </c>
      <c r="I102" s="13">
        <f t="shared" si="2"/>
        <v>3872.5</v>
      </c>
    </row>
    <row r="103" spans="1:9">
      <c r="A103" s="33" t="s">
        <v>212</v>
      </c>
      <c r="B103" s="22" t="s">
        <v>213</v>
      </c>
      <c r="C103" s="16" t="s">
        <v>11</v>
      </c>
      <c r="D103" s="36">
        <v>2143</v>
      </c>
      <c r="E103" s="18">
        <v>175</v>
      </c>
      <c r="F103" s="35">
        <v>3750</v>
      </c>
      <c r="G103" s="12">
        <f t="shared" si="4"/>
        <v>112.5</v>
      </c>
      <c r="H103" s="12">
        <v>10</v>
      </c>
      <c r="I103" s="13">
        <f t="shared" si="2"/>
        <v>3872.5</v>
      </c>
    </row>
    <row r="104" spans="1:9">
      <c r="A104" s="33" t="s">
        <v>214</v>
      </c>
      <c r="B104" s="22" t="s">
        <v>215</v>
      </c>
      <c r="C104" s="16" t="s">
        <v>11</v>
      </c>
      <c r="D104" s="36">
        <v>1857</v>
      </c>
      <c r="E104" s="18">
        <v>175</v>
      </c>
      <c r="F104" s="35">
        <v>3250</v>
      </c>
      <c r="G104" s="12">
        <f t="shared" si="4"/>
        <v>97.5</v>
      </c>
      <c r="H104" s="12">
        <v>10</v>
      </c>
      <c r="I104" s="13">
        <f t="shared" si="2"/>
        <v>3357.5</v>
      </c>
    </row>
    <row r="105" spans="1:9">
      <c r="A105" s="33" t="s">
        <v>216</v>
      </c>
      <c r="B105" s="22" t="s">
        <v>217</v>
      </c>
      <c r="C105" s="16" t="s">
        <v>11</v>
      </c>
      <c r="D105" s="36">
        <v>1714</v>
      </c>
      <c r="E105" s="18">
        <v>175</v>
      </c>
      <c r="F105" s="35">
        <v>3000</v>
      </c>
      <c r="G105" s="12">
        <f t="shared" si="4"/>
        <v>90</v>
      </c>
      <c r="H105" s="12">
        <v>10</v>
      </c>
      <c r="I105" s="13">
        <f t="shared" si="2"/>
        <v>3100</v>
      </c>
    </row>
    <row r="106" spans="1:9">
      <c r="A106" s="33" t="s">
        <v>218</v>
      </c>
      <c r="B106" s="22" t="s">
        <v>219</v>
      </c>
      <c r="C106" s="16" t="s">
        <v>11</v>
      </c>
      <c r="D106" s="36">
        <v>1714</v>
      </c>
      <c r="E106" s="18">
        <v>175</v>
      </c>
      <c r="F106" s="35">
        <v>3000</v>
      </c>
      <c r="G106" s="12">
        <f t="shared" si="4"/>
        <v>90</v>
      </c>
      <c r="H106" s="12">
        <v>10</v>
      </c>
      <c r="I106" s="13">
        <f t="shared" si="2"/>
        <v>3100</v>
      </c>
    </row>
    <row r="107" spans="1:9">
      <c r="A107" s="30" t="s">
        <v>220</v>
      </c>
      <c r="B107" s="15" t="s">
        <v>221</v>
      </c>
      <c r="C107" s="16" t="s">
        <v>11</v>
      </c>
      <c r="D107" s="37">
        <v>1714</v>
      </c>
      <c r="E107" s="18">
        <v>175</v>
      </c>
      <c r="F107" s="32">
        <v>3000</v>
      </c>
      <c r="G107" s="12">
        <f t="shared" si="4"/>
        <v>90</v>
      </c>
      <c r="H107" s="12">
        <v>10</v>
      </c>
      <c r="I107" s="13">
        <f t="shared" si="2"/>
        <v>3100</v>
      </c>
    </row>
    <row r="108" spans="1:9">
      <c r="A108" s="33" t="s">
        <v>222</v>
      </c>
      <c r="B108" s="22" t="s">
        <v>223</v>
      </c>
      <c r="C108" s="16" t="s">
        <v>11</v>
      </c>
      <c r="D108" s="36">
        <v>1714</v>
      </c>
      <c r="E108" s="18">
        <v>175</v>
      </c>
      <c r="F108" s="35">
        <v>3000</v>
      </c>
      <c r="G108" s="12">
        <f t="shared" si="4"/>
        <v>90</v>
      </c>
      <c r="H108" s="12">
        <v>10</v>
      </c>
      <c r="I108" s="13">
        <f t="shared" si="2"/>
        <v>3100</v>
      </c>
    </row>
    <row r="109" spans="1:9">
      <c r="A109" s="33" t="s">
        <v>224</v>
      </c>
      <c r="B109" s="22" t="s">
        <v>225</v>
      </c>
      <c r="C109" s="16" t="s">
        <v>11</v>
      </c>
      <c r="D109" s="36">
        <v>1714</v>
      </c>
      <c r="E109" s="18">
        <v>175</v>
      </c>
      <c r="F109" s="35">
        <v>3000</v>
      </c>
      <c r="G109" s="12">
        <f t="shared" si="4"/>
        <v>90</v>
      </c>
      <c r="H109" s="12">
        <v>10</v>
      </c>
      <c r="I109" s="13">
        <f t="shared" si="2"/>
        <v>3100</v>
      </c>
    </row>
    <row r="110" spans="1:9">
      <c r="A110" s="33" t="s">
        <v>226</v>
      </c>
      <c r="B110" s="22" t="s">
        <v>227</v>
      </c>
      <c r="C110" s="16" t="s">
        <v>11</v>
      </c>
      <c r="D110" s="36">
        <v>1714</v>
      </c>
      <c r="E110" s="18">
        <v>175</v>
      </c>
      <c r="F110" s="35">
        <v>3000</v>
      </c>
      <c r="G110" s="12">
        <f t="shared" si="4"/>
        <v>90</v>
      </c>
      <c r="H110" s="12">
        <v>10</v>
      </c>
      <c r="I110" s="13">
        <f t="shared" si="2"/>
        <v>3100</v>
      </c>
    </row>
    <row r="111" spans="1:9">
      <c r="A111" s="33" t="s">
        <v>228</v>
      </c>
      <c r="B111" s="22" t="s">
        <v>229</v>
      </c>
      <c r="C111" s="16" t="s">
        <v>11</v>
      </c>
      <c r="D111" s="36">
        <v>1714</v>
      </c>
      <c r="E111" s="18">
        <v>175</v>
      </c>
      <c r="F111" s="35">
        <v>3000</v>
      </c>
      <c r="G111" s="12">
        <f t="shared" si="4"/>
        <v>90</v>
      </c>
      <c r="H111" s="12">
        <v>10</v>
      </c>
      <c r="I111" s="13">
        <f t="shared" si="2"/>
        <v>3100</v>
      </c>
    </row>
    <row r="112" spans="1:9">
      <c r="A112" s="33" t="s">
        <v>230</v>
      </c>
      <c r="B112" s="22" t="s">
        <v>231</v>
      </c>
      <c r="C112" s="16" t="s">
        <v>11</v>
      </c>
      <c r="D112" s="36">
        <v>1714</v>
      </c>
      <c r="E112" s="18">
        <v>175</v>
      </c>
      <c r="F112" s="35">
        <v>3000</v>
      </c>
      <c r="G112" s="12">
        <f t="shared" si="4"/>
        <v>90</v>
      </c>
      <c r="H112" s="12">
        <v>10</v>
      </c>
      <c r="I112" s="13">
        <f t="shared" si="2"/>
        <v>3100</v>
      </c>
    </row>
    <row r="113" spans="1:9">
      <c r="A113" s="33" t="s">
        <v>232</v>
      </c>
      <c r="B113" s="22" t="s">
        <v>233</v>
      </c>
      <c r="C113" s="16" t="s">
        <v>11</v>
      </c>
      <c r="D113" s="36">
        <v>1714</v>
      </c>
      <c r="E113" s="18">
        <v>175</v>
      </c>
      <c r="F113" s="35">
        <v>3000</v>
      </c>
      <c r="G113" s="12">
        <f t="shared" si="4"/>
        <v>90</v>
      </c>
      <c r="H113" s="12">
        <v>10</v>
      </c>
      <c r="I113" s="13">
        <f t="shared" si="2"/>
        <v>3100</v>
      </c>
    </row>
    <row r="114" spans="1:9">
      <c r="A114" s="30" t="s">
        <v>234</v>
      </c>
      <c r="B114" s="15" t="s">
        <v>235</v>
      </c>
      <c r="C114" s="16" t="s">
        <v>11</v>
      </c>
      <c r="D114" s="37">
        <v>1429</v>
      </c>
      <c r="E114" s="18">
        <v>175</v>
      </c>
      <c r="F114" s="32">
        <v>2500</v>
      </c>
      <c r="G114" s="12">
        <f t="shared" si="4"/>
        <v>75</v>
      </c>
      <c r="H114" s="12">
        <v>10</v>
      </c>
      <c r="I114" s="13">
        <f t="shared" si="2"/>
        <v>2585</v>
      </c>
    </row>
    <row r="115" spans="1:9">
      <c r="A115" s="30" t="s">
        <v>236</v>
      </c>
      <c r="B115" s="15" t="s">
        <v>237</v>
      </c>
      <c r="C115" s="16" t="s">
        <v>11</v>
      </c>
      <c r="D115" s="37">
        <v>1286</v>
      </c>
      <c r="E115" s="18">
        <v>175</v>
      </c>
      <c r="F115" s="32">
        <v>2250</v>
      </c>
      <c r="G115" s="12">
        <f t="shared" si="4"/>
        <v>67.5</v>
      </c>
      <c r="H115" s="12">
        <v>10</v>
      </c>
      <c r="I115" s="13">
        <f t="shared" si="2"/>
        <v>2327.5</v>
      </c>
    </row>
    <row r="116" spans="1:9">
      <c r="A116" s="33" t="s">
        <v>238</v>
      </c>
      <c r="B116" s="22" t="s">
        <v>239</v>
      </c>
      <c r="C116" s="16" t="s">
        <v>11</v>
      </c>
      <c r="D116" s="36">
        <v>1286</v>
      </c>
      <c r="E116" s="18">
        <v>175</v>
      </c>
      <c r="F116" s="35">
        <v>2250</v>
      </c>
      <c r="G116" s="12">
        <f t="shared" si="4"/>
        <v>67.5</v>
      </c>
      <c r="H116" s="12">
        <v>10</v>
      </c>
      <c r="I116" s="13">
        <f t="shared" si="2"/>
        <v>2327.5</v>
      </c>
    </row>
    <row r="117" spans="1:9">
      <c r="A117" s="33" t="s">
        <v>240</v>
      </c>
      <c r="B117" s="22" t="s">
        <v>241</v>
      </c>
      <c r="C117" s="16" t="s">
        <v>11</v>
      </c>
      <c r="D117" s="36">
        <v>1286</v>
      </c>
      <c r="E117" s="18">
        <v>175</v>
      </c>
      <c r="F117" s="35">
        <v>2250</v>
      </c>
      <c r="G117" s="12">
        <f t="shared" si="4"/>
        <v>67.5</v>
      </c>
      <c r="H117" s="12">
        <v>10</v>
      </c>
      <c r="I117" s="13">
        <f t="shared" si="2"/>
        <v>2327.5</v>
      </c>
    </row>
    <row r="118" spans="1:9">
      <c r="A118" s="30" t="s">
        <v>242</v>
      </c>
      <c r="B118" s="15" t="s">
        <v>243</v>
      </c>
      <c r="C118" s="16" t="s">
        <v>11</v>
      </c>
      <c r="D118" s="37">
        <v>1157</v>
      </c>
      <c r="E118" s="18">
        <v>175</v>
      </c>
      <c r="F118" s="32">
        <v>2025</v>
      </c>
      <c r="G118" s="12">
        <f t="shared" si="4"/>
        <v>60.75</v>
      </c>
      <c r="H118" s="12">
        <v>10</v>
      </c>
      <c r="I118" s="13">
        <f t="shared" si="2"/>
        <v>2095.75</v>
      </c>
    </row>
    <row r="119" spans="1:9">
      <c r="A119" s="33" t="s">
        <v>244</v>
      </c>
      <c r="B119" s="22" t="s">
        <v>245</v>
      </c>
      <c r="C119" s="16" t="s">
        <v>11</v>
      </c>
      <c r="D119" s="36">
        <v>857</v>
      </c>
      <c r="E119" s="18">
        <v>175</v>
      </c>
      <c r="F119" s="35">
        <v>1500</v>
      </c>
      <c r="G119" s="12">
        <f t="shared" si="4"/>
        <v>45</v>
      </c>
      <c r="H119" s="12">
        <v>10</v>
      </c>
      <c r="I119" s="13">
        <f t="shared" si="2"/>
        <v>1555</v>
      </c>
    </row>
    <row r="120" spans="1:9">
      <c r="A120" s="33" t="s">
        <v>246</v>
      </c>
      <c r="B120" s="22" t="s">
        <v>247</v>
      </c>
      <c r="C120" s="16" t="s">
        <v>11</v>
      </c>
      <c r="D120" s="36">
        <v>857</v>
      </c>
      <c r="E120" s="18">
        <v>175</v>
      </c>
      <c r="F120" s="35">
        <v>1500</v>
      </c>
      <c r="G120" s="12">
        <v>0</v>
      </c>
      <c r="H120" s="12">
        <v>0</v>
      </c>
      <c r="I120" s="13">
        <f t="shared" si="2"/>
        <v>1500</v>
      </c>
    </row>
    <row r="121" spans="1:9">
      <c r="A121" s="33" t="s">
        <v>248</v>
      </c>
      <c r="B121" s="22" t="s">
        <v>249</v>
      </c>
      <c r="C121" s="16" t="s">
        <v>11</v>
      </c>
      <c r="D121" s="36">
        <v>857</v>
      </c>
      <c r="E121" s="18">
        <v>175</v>
      </c>
      <c r="F121" s="35">
        <v>1500</v>
      </c>
      <c r="G121" s="12">
        <f t="shared" ref="G121:G142" si="5">SUM(F121*3%)</f>
        <v>45</v>
      </c>
      <c r="H121" s="12">
        <v>10</v>
      </c>
      <c r="I121" s="13">
        <f t="shared" si="2"/>
        <v>1555</v>
      </c>
    </row>
    <row r="122" spans="1:9">
      <c r="A122" s="33" t="s">
        <v>250</v>
      </c>
      <c r="B122" s="22" t="s">
        <v>251</v>
      </c>
      <c r="C122" s="16" t="s">
        <v>11</v>
      </c>
      <c r="D122" s="36">
        <v>857</v>
      </c>
      <c r="E122" s="18">
        <v>175</v>
      </c>
      <c r="F122" s="35">
        <v>1500</v>
      </c>
      <c r="G122" s="12">
        <f t="shared" si="5"/>
        <v>45</v>
      </c>
      <c r="H122" s="12">
        <v>10</v>
      </c>
      <c r="I122" s="13">
        <f t="shared" si="2"/>
        <v>1555</v>
      </c>
    </row>
    <row r="123" spans="1:9">
      <c r="A123" s="33" t="s">
        <v>252</v>
      </c>
      <c r="B123" s="22" t="s">
        <v>253</v>
      </c>
      <c r="C123" s="16" t="s">
        <v>11</v>
      </c>
      <c r="D123" s="36">
        <v>857</v>
      </c>
      <c r="E123" s="18">
        <v>175</v>
      </c>
      <c r="F123" s="35">
        <v>1500</v>
      </c>
      <c r="G123" s="12">
        <f t="shared" si="5"/>
        <v>45</v>
      </c>
      <c r="H123" s="12">
        <v>10</v>
      </c>
      <c r="I123" s="13">
        <f t="shared" si="2"/>
        <v>1555</v>
      </c>
    </row>
    <row r="124" spans="1:9">
      <c r="A124" s="33" t="s">
        <v>254</v>
      </c>
      <c r="B124" s="22" t="s">
        <v>255</v>
      </c>
      <c r="C124" s="16" t="s">
        <v>11</v>
      </c>
      <c r="D124" s="36">
        <v>857</v>
      </c>
      <c r="E124" s="18">
        <v>175</v>
      </c>
      <c r="F124" s="35">
        <v>1500</v>
      </c>
      <c r="G124" s="12">
        <f t="shared" si="5"/>
        <v>45</v>
      </c>
      <c r="H124" s="12">
        <v>10</v>
      </c>
      <c r="I124" s="13">
        <f t="shared" si="2"/>
        <v>1555</v>
      </c>
    </row>
    <row r="125" spans="1:9">
      <c r="A125" s="33" t="s">
        <v>256</v>
      </c>
      <c r="B125" s="22" t="s">
        <v>257</v>
      </c>
      <c r="C125" s="16" t="s">
        <v>11</v>
      </c>
      <c r="D125" s="36">
        <v>857</v>
      </c>
      <c r="E125" s="18">
        <v>175</v>
      </c>
      <c r="F125" s="35">
        <v>1500</v>
      </c>
      <c r="G125" s="12">
        <f t="shared" si="5"/>
        <v>45</v>
      </c>
      <c r="H125" s="12">
        <v>10</v>
      </c>
      <c r="I125" s="13">
        <f t="shared" si="2"/>
        <v>1555</v>
      </c>
    </row>
    <row r="126" spans="1:9">
      <c r="A126" s="33" t="s">
        <v>258</v>
      </c>
      <c r="B126" s="22" t="s">
        <v>259</v>
      </c>
      <c r="C126" s="16" t="s">
        <v>11</v>
      </c>
      <c r="D126" s="36">
        <v>857</v>
      </c>
      <c r="E126" s="18">
        <v>175</v>
      </c>
      <c r="F126" s="35">
        <v>1500</v>
      </c>
      <c r="G126" s="12">
        <f t="shared" si="5"/>
        <v>45</v>
      </c>
      <c r="H126" s="12">
        <v>10</v>
      </c>
      <c r="I126" s="13">
        <f t="shared" si="2"/>
        <v>1555</v>
      </c>
    </row>
    <row r="127" spans="1:9">
      <c r="A127" s="33" t="s">
        <v>260</v>
      </c>
      <c r="B127" s="22" t="s">
        <v>261</v>
      </c>
      <c r="C127" s="16" t="s">
        <v>11</v>
      </c>
      <c r="D127" s="36">
        <v>857</v>
      </c>
      <c r="E127" s="18">
        <v>175</v>
      </c>
      <c r="F127" s="35">
        <v>1500</v>
      </c>
      <c r="G127" s="12">
        <f t="shared" si="5"/>
        <v>45</v>
      </c>
      <c r="H127" s="12">
        <v>10</v>
      </c>
      <c r="I127" s="13">
        <f t="shared" si="2"/>
        <v>1555</v>
      </c>
    </row>
    <row r="128" spans="1:9">
      <c r="A128" s="30" t="s">
        <v>262</v>
      </c>
      <c r="B128" s="15" t="s">
        <v>263</v>
      </c>
      <c r="C128" s="16" t="s">
        <v>11</v>
      </c>
      <c r="D128" s="37">
        <v>857</v>
      </c>
      <c r="E128" s="18">
        <v>175</v>
      </c>
      <c r="F128" s="32">
        <v>1500</v>
      </c>
      <c r="G128" s="12">
        <f t="shared" si="5"/>
        <v>45</v>
      </c>
      <c r="H128" s="12">
        <v>10</v>
      </c>
      <c r="I128" s="13">
        <f t="shared" si="2"/>
        <v>1555</v>
      </c>
    </row>
    <row r="129" spans="1:9">
      <c r="A129" s="30" t="s">
        <v>264</v>
      </c>
      <c r="B129" s="15" t="s">
        <v>265</v>
      </c>
      <c r="C129" s="16" t="s">
        <v>11</v>
      </c>
      <c r="D129" s="37">
        <v>857</v>
      </c>
      <c r="E129" s="18">
        <v>175</v>
      </c>
      <c r="F129" s="32">
        <v>1500</v>
      </c>
      <c r="G129" s="12">
        <f t="shared" si="5"/>
        <v>45</v>
      </c>
      <c r="H129" s="12">
        <v>10</v>
      </c>
      <c r="I129" s="13">
        <f t="shared" si="2"/>
        <v>1555</v>
      </c>
    </row>
    <row r="130" spans="1:9">
      <c r="A130" s="30" t="s">
        <v>266</v>
      </c>
      <c r="B130" s="15" t="s">
        <v>267</v>
      </c>
      <c r="C130" s="16" t="s">
        <v>11</v>
      </c>
      <c r="D130" s="37">
        <v>857</v>
      </c>
      <c r="E130" s="18">
        <v>175</v>
      </c>
      <c r="F130" s="32">
        <v>1500</v>
      </c>
      <c r="G130" s="12">
        <f t="shared" si="5"/>
        <v>45</v>
      </c>
      <c r="H130" s="12">
        <v>11</v>
      </c>
      <c r="I130" s="13">
        <f t="shared" si="2"/>
        <v>1556</v>
      </c>
    </row>
    <row r="131" spans="1:9">
      <c r="A131" s="30" t="s">
        <v>268</v>
      </c>
      <c r="B131" s="15" t="s">
        <v>269</v>
      </c>
      <c r="C131" s="16" t="s">
        <v>11</v>
      </c>
      <c r="D131" s="37">
        <v>857</v>
      </c>
      <c r="E131" s="18">
        <v>175</v>
      </c>
      <c r="F131" s="32">
        <v>1500</v>
      </c>
      <c r="G131" s="12">
        <f t="shared" si="5"/>
        <v>45</v>
      </c>
      <c r="H131" s="12">
        <v>12</v>
      </c>
      <c r="I131" s="13">
        <f t="shared" ref="I131:I135" si="6">F131+G131+H131</f>
        <v>1557</v>
      </c>
    </row>
    <row r="132" spans="1:9">
      <c r="A132" s="30" t="s">
        <v>270</v>
      </c>
      <c r="B132" s="15" t="s">
        <v>271</v>
      </c>
      <c r="C132" s="16" t="s">
        <v>11</v>
      </c>
      <c r="D132" s="37">
        <v>686</v>
      </c>
      <c r="E132" s="18">
        <v>175</v>
      </c>
      <c r="F132" s="32">
        <v>1200</v>
      </c>
      <c r="G132" s="12">
        <f t="shared" si="5"/>
        <v>36</v>
      </c>
      <c r="H132" s="12">
        <v>10</v>
      </c>
      <c r="I132" s="13">
        <f t="shared" si="6"/>
        <v>1246</v>
      </c>
    </row>
    <row r="133" spans="1:9">
      <c r="A133" s="30" t="s">
        <v>272</v>
      </c>
      <c r="B133" s="15" t="s">
        <v>273</v>
      </c>
      <c r="C133" s="16" t="s">
        <v>11</v>
      </c>
      <c r="D133" s="37">
        <v>643</v>
      </c>
      <c r="E133" s="18">
        <v>175</v>
      </c>
      <c r="F133" s="32">
        <v>1125</v>
      </c>
      <c r="G133" s="12">
        <f t="shared" si="5"/>
        <v>33.75</v>
      </c>
      <c r="H133" s="12">
        <v>10</v>
      </c>
      <c r="I133" s="13">
        <f t="shared" si="6"/>
        <v>1168.75</v>
      </c>
    </row>
    <row r="134" spans="1:9">
      <c r="A134" s="30" t="s">
        <v>274</v>
      </c>
      <c r="B134" s="15" t="s">
        <v>275</v>
      </c>
      <c r="C134" s="16" t="s">
        <v>11</v>
      </c>
      <c r="D134" s="37">
        <v>571</v>
      </c>
      <c r="E134" s="18">
        <v>175</v>
      </c>
      <c r="F134" s="32">
        <v>1000</v>
      </c>
      <c r="G134" s="12">
        <f t="shared" si="5"/>
        <v>30</v>
      </c>
      <c r="H134" s="12">
        <v>10</v>
      </c>
      <c r="I134" s="13">
        <f t="shared" si="6"/>
        <v>1040</v>
      </c>
    </row>
    <row r="135" spans="1:9">
      <c r="A135" s="33" t="s">
        <v>276</v>
      </c>
      <c r="B135" s="22" t="s">
        <v>277</v>
      </c>
      <c r="C135" s="16" t="s">
        <v>11</v>
      </c>
      <c r="D135" s="36">
        <v>571</v>
      </c>
      <c r="E135" s="18">
        <v>175</v>
      </c>
      <c r="F135" s="35">
        <v>1000</v>
      </c>
      <c r="G135" s="12">
        <f t="shared" si="5"/>
        <v>30</v>
      </c>
      <c r="H135" s="12">
        <v>10</v>
      </c>
      <c r="I135" s="13">
        <f t="shared" si="6"/>
        <v>1040</v>
      </c>
    </row>
    <row r="136" spans="1:9">
      <c r="A136" s="33" t="s">
        <v>278</v>
      </c>
      <c r="B136" s="22" t="s">
        <v>279</v>
      </c>
      <c r="C136" s="16" t="s">
        <v>11</v>
      </c>
      <c r="D136" s="36">
        <v>571</v>
      </c>
      <c r="E136" s="18">
        <v>175</v>
      </c>
      <c r="F136" s="35">
        <v>1000</v>
      </c>
      <c r="G136" s="12"/>
      <c r="H136" s="12" t="s">
        <v>12</v>
      </c>
      <c r="I136" s="13">
        <f>F136</f>
        <v>1000</v>
      </c>
    </row>
    <row r="137" spans="1:9">
      <c r="A137" s="33" t="s">
        <v>280</v>
      </c>
      <c r="B137" s="22" t="s">
        <v>281</v>
      </c>
      <c r="C137" s="16" t="s">
        <v>11</v>
      </c>
      <c r="D137" s="36">
        <v>571</v>
      </c>
      <c r="E137" s="18">
        <v>175</v>
      </c>
      <c r="F137" s="35">
        <v>1000</v>
      </c>
      <c r="G137" s="12">
        <f t="shared" si="5"/>
        <v>30</v>
      </c>
      <c r="H137" s="12">
        <v>10</v>
      </c>
      <c r="I137" s="13">
        <f t="shared" ref="I137:I151" si="7">F137+G137+H137</f>
        <v>1040</v>
      </c>
    </row>
    <row r="138" spans="1:9">
      <c r="A138" s="33" t="s">
        <v>282</v>
      </c>
      <c r="B138" s="22" t="s">
        <v>283</v>
      </c>
      <c r="C138" s="16" t="s">
        <v>11</v>
      </c>
      <c r="D138" s="36">
        <v>571</v>
      </c>
      <c r="E138" s="18">
        <v>175</v>
      </c>
      <c r="F138" s="35">
        <v>1000</v>
      </c>
      <c r="G138" s="12">
        <f t="shared" si="5"/>
        <v>30</v>
      </c>
      <c r="H138" s="12">
        <v>10</v>
      </c>
      <c r="I138" s="13">
        <f t="shared" si="7"/>
        <v>1040</v>
      </c>
    </row>
    <row r="139" spans="1:9">
      <c r="A139" s="33" t="s">
        <v>284</v>
      </c>
      <c r="B139" s="22" t="s">
        <v>285</v>
      </c>
      <c r="C139" s="16" t="s">
        <v>11</v>
      </c>
      <c r="D139" s="36">
        <v>571</v>
      </c>
      <c r="E139" s="18">
        <v>175</v>
      </c>
      <c r="F139" s="35">
        <v>1000</v>
      </c>
      <c r="G139" s="12">
        <f t="shared" si="5"/>
        <v>30</v>
      </c>
      <c r="H139" s="12">
        <v>10</v>
      </c>
      <c r="I139" s="13">
        <f t="shared" si="7"/>
        <v>1040</v>
      </c>
    </row>
    <row r="140" spans="1:9">
      <c r="A140" s="33" t="s">
        <v>286</v>
      </c>
      <c r="B140" s="22" t="s">
        <v>287</v>
      </c>
      <c r="C140" s="16" t="s">
        <v>11</v>
      </c>
      <c r="D140" s="36">
        <v>571</v>
      </c>
      <c r="E140" s="18">
        <v>175</v>
      </c>
      <c r="F140" s="35">
        <v>1000</v>
      </c>
      <c r="G140" s="12">
        <f t="shared" si="5"/>
        <v>30</v>
      </c>
      <c r="H140" s="12">
        <v>10</v>
      </c>
      <c r="I140" s="13">
        <f t="shared" si="7"/>
        <v>1040</v>
      </c>
    </row>
    <row r="141" spans="1:9">
      <c r="A141" s="33" t="s">
        <v>288</v>
      </c>
      <c r="B141" s="22" t="s">
        <v>289</v>
      </c>
      <c r="C141" s="16" t="s">
        <v>11</v>
      </c>
      <c r="D141" s="36">
        <v>571</v>
      </c>
      <c r="E141" s="18">
        <v>175</v>
      </c>
      <c r="F141" s="35">
        <v>1000</v>
      </c>
      <c r="G141" s="12">
        <f t="shared" si="5"/>
        <v>30</v>
      </c>
      <c r="H141" s="12">
        <v>10</v>
      </c>
      <c r="I141" s="13">
        <f t="shared" si="7"/>
        <v>1040</v>
      </c>
    </row>
    <row r="142" spans="1:9">
      <c r="A142" s="33" t="s">
        <v>290</v>
      </c>
      <c r="B142" s="22" t="s">
        <v>291</v>
      </c>
      <c r="C142" s="16" t="s">
        <v>11</v>
      </c>
      <c r="D142" s="36">
        <v>571</v>
      </c>
      <c r="E142" s="18">
        <v>175</v>
      </c>
      <c r="F142" s="35">
        <v>1000</v>
      </c>
      <c r="G142" s="12">
        <f t="shared" si="5"/>
        <v>30</v>
      </c>
      <c r="H142" s="12">
        <v>10</v>
      </c>
      <c r="I142" s="13">
        <f t="shared" si="7"/>
        <v>1040</v>
      </c>
    </row>
    <row r="143" spans="1:9">
      <c r="A143" s="33" t="s">
        <v>292</v>
      </c>
      <c r="B143" s="22" t="s">
        <v>293</v>
      </c>
      <c r="C143" s="16" t="s">
        <v>11</v>
      </c>
      <c r="D143" s="38">
        <v>14286</v>
      </c>
      <c r="E143" s="18">
        <v>175</v>
      </c>
      <c r="F143" s="35">
        <v>25000</v>
      </c>
      <c r="G143" s="12">
        <v>0</v>
      </c>
      <c r="H143" s="12">
        <v>0</v>
      </c>
      <c r="I143" s="13">
        <f t="shared" si="7"/>
        <v>25000</v>
      </c>
    </row>
    <row r="144" spans="1:9">
      <c r="A144" s="33" t="s">
        <v>294</v>
      </c>
      <c r="B144" s="22" t="s">
        <v>295</v>
      </c>
      <c r="C144" s="16" t="s">
        <v>11</v>
      </c>
      <c r="D144" s="38">
        <v>14286</v>
      </c>
      <c r="E144" s="18">
        <v>175</v>
      </c>
      <c r="F144" s="35">
        <v>25000</v>
      </c>
      <c r="G144" s="12">
        <v>0</v>
      </c>
      <c r="H144" s="12">
        <v>0</v>
      </c>
      <c r="I144" s="13">
        <f t="shared" si="7"/>
        <v>25000</v>
      </c>
    </row>
    <row r="145" spans="1:9">
      <c r="A145" s="33" t="s">
        <v>296</v>
      </c>
      <c r="B145" s="22" t="s">
        <v>297</v>
      </c>
      <c r="C145" s="16" t="s">
        <v>11</v>
      </c>
      <c r="D145" s="38">
        <v>11429</v>
      </c>
      <c r="E145" s="18">
        <v>175</v>
      </c>
      <c r="F145" s="35">
        <v>20000</v>
      </c>
      <c r="G145" s="12">
        <v>0</v>
      </c>
      <c r="H145" s="12">
        <v>0</v>
      </c>
      <c r="I145" s="13">
        <f t="shared" si="7"/>
        <v>20000</v>
      </c>
    </row>
    <row r="146" spans="1:9">
      <c r="A146" s="33" t="s">
        <v>298</v>
      </c>
      <c r="B146" s="22" t="s">
        <v>299</v>
      </c>
      <c r="C146" s="16" t="s">
        <v>11</v>
      </c>
      <c r="D146" s="38">
        <v>5714</v>
      </c>
      <c r="E146" s="18">
        <v>175</v>
      </c>
      <c r="F146" s="35">
        <v>10000</v>
      </c>
      <c r="G146" s="12">
        <v>0</v>
      </c>
      <c r="H146" s="12">
        <v>0</v>
      </c>
      <c r="I146" s="13">
        <f t="shared" si="7"/>
        <v>10000</v>
      </c>
    </row>
    <row r="147" spans="1:9">
      <c r="A147" s="33" t="s">
        <v>300</v>
      </c>
      <c r="B147" s="22" t="s">
        <v>301</v>
      </c>
      <c r="C147" s="16" t="s">
        <v>11</v>
      </c>
      <c r="D147" s="38">
        <v>8571</v>
      </c>
      <c r="E147" s="18">
        <v>175</v>
      </c>
      <c r="F147" s="35">
        <v>15000</v>
      </c>
      <c r="G147" s="12">
        <v>0</v>
      </c>
      <c r="H147" s="12">
        <v>0</v>
      </c>
      <c r="I147" s="13">
        <f t="shared" si="7"/>
        <v>15000</v>
      </c>
    </row>
    <row r="148" spans="1:9">
      <c r="A148" s="33" t="s">
        <v>302</v>
      </c>
      <c r="B148" s="22" t="s">
        <v>303</v>
      </c>
      <c r="C148" s="16" t="s">
        <v>11</v>
      </c>
      <c r="D148" s="38">
        <v>14286</v>
      </c>
      <c r="E148" s="18">
        <v>175</v>
      </c>
      <c r="F148" s="35">
        <v>25000</v>
      </c>
      <c r="G148" s="12">
        <v>0</v>
      </c>
      <c r="H148" s="12">
        <v>0</v>
      </c>
      <c r="I148" s="13">
        <f t="shared" si="7"/>
        <v>25000</v>
      </c>
    </row>
    <row r="149" spans="1:9">
      <c r="A149" s="33" t="s">
        <v>304</v>
      </c>
      <c r="B149" s="22" t="s">
        <v>305</v>
      </c>
      <c r="C149" s="16" t="s">
        <v>11</v>
      </c>
      <c r="D149" s="38">
        <v>17142</v>
      </c>
      <c r="E149" s="18">
        <v>175</v>
      </c>
      <c r="F149" s="35">
        <v>30000</v>
      </c>
      <c r="G149" s="12">
        <v>0</v>
      </c>
      <c r="H149" s="12">
        <v>0</v>
      </c>
      <c r="I149" s="13">
        <f t="shared" si="7"/>
        <v>30000</v>
      </c>
    </row>
    <row r="150" spans="1:9">
      <c r="A150" s="33" t="s">
        <v>306</v>
      </c>
      <c r="B150" s="22" t="s">
        <v>307</v>
      </c>
      <c r="C150" s="16" t="s">
        <v>11</v>
      </c>
      <c r="D150" s="38">
        <v>14286</v>
      </c>
      <c r="E150" s="18">
        <v>175</v>
      </c>
      <c r="F150" s="35">
        <v>25000</v>
      </c>
      <c r="G150" s="12">
        <v>0</v>
      </c>
      <c r="H150" s="12">
        <v>0</v>
      </c>
      <c r="I150" s="13">
        <f t="shared" si="7"/>
        <v>25000</v>
      </c>
    </row>
    <row r="151" spans="1:9">
      <c r="A151" s="33" t="s">
        <v>308</v>
      </c>
      <c r="B151" s="22" t="s">
        <v>309</v>
      </c>
      <c r="C151" s="16" t="s">
        <v>11</v>
      </c>
      <c r="D151" s="38">
        <v>14286</v>
      </c>
      <c r="E151" s="18">
        <v>175</v>
      </c>
      <c r="F151" s="35">
        <v>25000</v>
      </c>
      <c r="G151" s="12">
        <v>0</v>
      </c>
      <c r="H151" s="12">
        <v>0</v>
      </c>
      <c r="I151" s="13">
        <f t="shared" si="7"/>
        <v>25000</v>
      </c>
    </row>
  </sheetData>
  <phoneticPr fontId="2" type="noConversion"/>
  <conditionalFormatting sqref="A1:A15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2021-08-20T15:07:35Z</dcterms:created>
  <dcterms:modified xsi:type="dcterms:W3CDTF">2021-08-20T15:08:19Z</dcterms:modified>
</cp:coreProperties>
</file>