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27"/>
  <workbookPr/>
  <mc:AlternateContent xmlns:mc="http://schemas.openxmlformats.org/markup-compatibility/2006">
    <mc:Choice Requires="x15">
      <x15ac:absPath xmlns:x15ac="http://schemas.microsoft.com/office/spreadsheetml/2010/11/ac" url="https://d.docs.live.net/1eed96db36c9440a/Archive/Career/Certifications/Udacity/Data Analyst Nanodegree/dandp1/Project/"/>
    </mc:Choice>
  </mc:AlternateContent>
  <xr:revisionPtr revIDLastSave="0" documentId="30DB54AA4BD0CFC079844E7DBEBC4587191C96C5" xr6:coauthVersionLast="19" xr6:coauthVersionMax="19" xr10:uidLastSave="{00000000-0000-0000-0000-000000000000}"/>
  <bookViews>
    <workbookView xWindow="0" yWindow="0" windowWidth="28800" windowHeight="12360" firstSheet="1" activeTab="1" xr2:uid="{00000000-000D-0000-FFFF-FFFF00000000}"/>
  </bookViews>
  <sheets>
    <sheet name="Stroop Effect" sheetId="1" r:id="rId1"/>
    <sheet name="Results" sheetId="2" r:id="rId2"/>
  </sheets>
  <calcPr calcId="171026"/>
</workbook>
</file>

<file path=xl/calcChain.xml><?xml version="1.0" encoding="utf-8"?>
<calcChain xmlns="http://schemas.openxmlformats.org/spreadsheetml/2006/main">
  <c r="F15" i="2" l="1"/>
  <c r="F18" i="2"/>
  <c r="F14" i="2"/>
  <c r="F13" i="2"/>
  <c r="F17" i="2"/>
  <c r="F8" i="2"/>
  <c r="F6" i="2"/>
  <c r="F5" i="2"/>
  <c r="F2" i="2"/>
  <c r="F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F4" i="2"/>
</calcChain>
</file>

<file path=xl/sharedStrings.xml><?xml version="1.0" encoding="utf-8"?>
<sst xmlns="http://schemas.openxmlformats.org/spreadsheetml/2006/main" count="36" uniqueCount="27">
  <si>
    <t>Congruent</t>
  </si>
  <si>
    <t>Incongruent</t>
  </si>
  <si>
    <t>Bins</t>
  </si>
  <si>
    <t>Time to Complete (s)</t>
  </si>
  <si>
    <t>Frequency</t>
  </si>
  <si>
    <t>Min</t>
  </si>
  <si>
    <t>Max</t>
  </si>
  <si>
    <t>Average</t>
  </si>
  <si>
    <t>Standard Deviation</t>
  </si>
  <si>
    <t>Difference</t>
  </si>
  <si>
    <t>Congruent Mean</t>
  </si>
  <si>
    <t>Incongruent Mean</t>
  </si>
  <si>
    <t>Difference Mean</t>
  </si>
  <si>
    <t>SD of Differences</t>
  </si>
  <si>
    <t>Standard Error of the Mean</t>
  </si>
  <si>
    <t xml:space="preserve">T-Critical value </t>
  </si>
  <si>
    <t>T-Statistic</t>
  </si>
  <si>
    <t>Statistically Significant</t>
  </si>
  <si>
    <t>Yes</t>
  </si>
  <si>
    <t>Reject the Null</t>
  </si>
  <si>
    <t>P-Value</t>
  </si>
  <si>
    <t>&lt; .00001</t>
  </si>
  <si>
    <t>Margin of Error</t>
  </si>
  <si>
    <t>Confidence interval (lower)</t>
  </si>
  <si>
    <t>Confidence interval (upper)</t>
  </si>
  <si>
    <t>Cohen's d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</si>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</sst>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Congruent Words Set Frequency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'Stroop Effect'!$F$1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'Stroop Effect'!$E$2:$E$17</c:f>
              <c:numCache>
                <c:formatCode>General</c:formatCode>
                <c:ptCount val="16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29</c:v>
                </c:pt>
                <c:pt idx="12">
                  <c:v>31</c:v>
                </c:pt>
                <c:pt idx="13">
                  <c:v>33</c:v>
                </c:pt>
                <c:pt idx="14">
                  <c:v>35</c:v>
                </c:pt>
                <c:pt idx="15">
                  <c:v>37</c:v>
                </c:pt>
              </c:numCache>
            </c:numRef>
          </c:cat>
          <c:val>
            <c:numRef>
              <c:f>'Stroop Effect'!$F$2:$F$17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2-4AD5-85D7-4FBE37F3F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8732192"/>
        <c:axId val="268732520"/>
      </c:barChart>
      <c:catAx>
        <c:axId val="26873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32520"/>
        <c:crosses val="autoZero"/>
        <c:auto val="1"/>
        <c:lblAlgn val="ctr"/>
        <c:lblOffset val="100"/>
        <c:noMultiLvlLbl val="0"/>
      </c:catAx>
      <c:valAx>
        <c:axId val="2687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Incongruent Words Set </a:t>
            </a:r>
            <a:r>
              <a:rPr lang="en-US" sz="1400" b="0" i="0" u="none" strike="noStrike" cap="none" baseline="0">
                <a:effectLst/>
              </a:rPr>
              <a:t>Frequency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'Stroop Effect'!$F$20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'Stroop Effect'!$E$21:$E$37</c:f>
              <c:numCache>
                <c:formatCode>General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29</c:v>
                </c:pt>
                <c:pt idx="12">
                  <c:v>31</c:v>
                </c:pt>
                <c:pt idx="13">
                  <c:v>33</c:v>
                </c:pt>
                <c:pt idx="14">
                  <c:v>35</c:v>
                </c:pt>
                <c:pt idx="15">
                  <c:v>37</c:v>
                </c:pt>
              </c:numCache>
            </c:numRef>
          </c:cat>
          <c:val>
            <c:numRef>
              <c:f>'Stroop Effect'!$F$21:$F$36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9-457F-9CEF-65FFA554D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3130224"/>
        <c:axId val="343126616"/>
      </c:barChart>
      <c:catAx>
        <c:axId val="34313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26616"/>
        <c:crosses val="autoZero"/>
        <c:auto val="1"/>
        <c:lblAlgn val="ctr"/>
        <c:lblOffset val="100"/>
        <c:noMultiLvlLbl val="0"/>
      </c:catAx>
      <c:valAx>
        <c:axId val="3431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3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0</xdr:rowOff>
    </xdr:from>
    <xdr:to>
      <xdr:col>14</xdr:col>
      <xdr:colOff>0</xdr:colOff>
      <xdr:row>17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995E9-24C3-4CD0-8738-B9DF0BBB1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19</xdr:row>
      <xdr:rowOff>0</xdr:rowOff>
    </xdr:from>
    <xdr:to>
      <xdr:col>14</xdr:col>
      <xdr:colOff>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12DB9E-7666-4681-9C89-F6E8BEF13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workbookViewId="0" xr3:uid="{AEA406A1-0E4B-5B11-9CD5-51D6E497D94C}"/>
  </sheetViews>
  <sheetFormatPr defaultRowHeight="15"/>
  <cols>
    <col min="1" max="1" width="10.28515625" bestFit="1" customWidth="1"/>
    <col min="2" max="2" width="11.7109375" bestFit="1" customWidth="1"/>
    <col min="3" max="3" width="4.7109375" bestFit="1" customWidth="1"/>
    <col min="5" max="5" width="19.85546875" bestFit="1" customWidth="1"/>
    <col min="6" max="6" width="10.28515625" bestFit="1" customWidth="1"/>
    <col min="14" max="14" width="9.5703125" customWidth="1"/>
    <col min="15" max="15" width="18.140625" customWidth="1"/>
  </cols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O1" t="s">
        <v>5</v>
      </c>
      <c r="P1">
        <v>8.6300000000000008</v>
      </c>
    </row>
    <row r="2" spans="1:31">
      <c r="A2">
        <v>12.079000000000001</v>
      </c>
      <c r="B2">
        <v>19.277999999999999</v>
      </c>
      <c r="C2">
        <v>7</v>
      </c>
      <c r="E2">
        <v>7</v>
      </c>
      <c r="F2">
        <v>0</v>
      </c>
      <c r="O2" t="s">
        <v>6</v>
      </c>
      <c r="P2">
        <v>22.327999999999999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>
        <v>16.791</v>
      </c>
      <c r="B3">
        <v>18.741</v>
      </c>
      <c r="C3">
        <v>9</v>
      </c>
      <c r="E3">
        <v>9</v>
      </c>
      <c r="F3">
        <v>2</v>
      </c>
      <c r="O3" t="s">
        <v>7</v>
      </c>
      <c r="P3">
        <v>14.051125000000001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>
        <v>9.5640000000000001</v>
      </c>
      <c r="B4">
        <v>21.213999999999999</v>
      </c>
      <c r="C4">
        <v>11</v>
      </c>
      <c r="E4">
        <v>11</v>
      </c>
      <c r="F4">
        <v>3</v>
      </c>
      <c r="O4" t="s">
        <v>8</v>
      </c>
      <c r="P4">
        <v>3.5593579580000001</v>
      </c>
      <c r="T4" s="3"/>
      <c r="U4" s="4"/>
      <c r="V4" s="4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>
        <v>8.6300000000000008</v>
      </c>
      <c r="B5">
        <v>15.686999999999999</v>
      </c>
      <c r="C5">
        <v>13</v>
      </c>
      <c r="E5">
        <v>13</v>
      </c>
      <c r="F5">
        <v>6</v>
      </c>
      <c r="T5" s="3"/>
      <c r="U5" s="1"/>
      <c r="V5" s="2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>
        <v>14.669</v>
      </c>
      <c r="B6">
        <v>22.803000000000001</v>
      </c>
      <c r="C6">
        <v>15</v>
      </c>
      <c r="E6">
        <v>15</v>
      </c>
      <c r="F6">
        <v>4</v>
      </c>
      <c r="T6" s="3"/>
      <c r="U6" s="1"/>
      <c r="V6" s="2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>
        <v>12.238</v>
      </c>
      <c r="B7">
        <v>20.878</v>
      </c>
      <c r="C7">
        <v>17</v>
      </c>
      <c r="E7">
        <v>17</v>
      </c>
      <c r="F7">
        <v>5</v>
      </c>
      <c r="T7" s="3"/>
      <c r="U7" s="1"/>
      <c r="V7" s="2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>
        <v>14.692</v>
      </c>
      <c r="B8">
        <v>24.571999999999999</v>
      </c>
      <c r="C8">
        <v>19</v>
      </c>
      <c r="E8">
        <v>19</v>
      </c>
      <c r="F8">
        <v>2</v>
      </c>
      <c r="T8" s="3"/>
      <c r="U8" s="1"/>
      <c r="V8" s="2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>
        <v>8.9870000000000001</v>
      </c>
      <c r="B9">
        <v>17.393999999999998</v>
      </c>
      <c r="C9">
        <v>21</v>
      </c>
      <c r="E9">
        <v>21</v>
      </c>
      <c r="F9">
        <v>1</v>
      </c>
      <c r="T9" s="3"/>
      <c r="U9" s="1"/>
      <c r="V9" s="2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>
        <v>9.4009999999999998</v>
      </c>
      <c r="B10">
        <v>20.762</v>
      </c>
      <c r="C10">
        <v>23</v>
      </c>
      <c r="E10">
        <v>23</v>
      </c>
      <c r="F10">
        <v>1</v>
      </c>
      <c r="T10" s="3"/>
      <c r="U10" s="1"/>
      <c r="V10" s="2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>
        <v>14.48</v>
      </c>
      <c r="B11">
        <v>26.282</v>
      </c>
      <c r="C11">
        <v>25</v>
      </c>
      <c r="E11">
        <v>25</v>
      </c>
      <c r="F11">
        <v>0</v>
      </c>
      <c r="T11" s="3"/>
      <c r="U11" s="1"/>
      <c r="V11" s="2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>
        <v>22.327999999999999</v>
      </c>
      <c r="B12">
        <v>24.524000000000001</v>
      </c>
      <c r="C12">
        <v>27</v>
      </c>
      <c r="E12">
        <v>27</v>
      </c>
      <c r="F12">
        <v>0</v>
      </c>
      <c r="T12" s="3"/>
      <c r="U12" s="1"/>
      <c r="V12" s="2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>
        <v>15.298</v>
      </c>
      <c r="B13">
        <v>18.643999999999998</v>
      </c>
      <c r="C13">
        <v>29</v>
      </c>
      <c r="E13">
        <v>29</v>
      </c>
      <c r="F13">
        <v>0</v>
      </c>
      <c r="T13" s="3"/>
      <c r="U13" s="1"/>
      <c r="V13" s="2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>
        <v>15.073</v>
      </c>
      <c r="B14">
        <v>17.510000000000002</v>
      </c>
      <c r="C14">
        <v>31</v>
      </c>
      <c r="E14">
        <v>31</v>
      </c>
      <c r="F14">
        <v>0</v>
      </c>
      <c r="T14" s="3"/>
      <c r="U14" s="1"/>
      <c r="V14" s="2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>
        <v>16.928999999999998</v>
      </c>
      <c r="B15">
        <v>20.329999999999998</v>
      </c>
      <c r="C15">
        <v>33</v>
      </c>
      <c r="E15">
        <v>33</v>
      </c>
      <c r="F15">
        <v>0</v>
      </c>
      <c r="T15" s="3"/>
      <c r="U15" s="1"/>
      <c r="V15" s="2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>
        <v>18.2</v>
      </c>
      <c r="B16">
        <v>35.255000000000003</v>
      </c>
      <c r="C16">
        <v>35</v>
      </c>
      <c r="E16">
        <v>35</v>
      </c>
      <c r="F16">
        <v>0</v>
      </c>
      <c r="T16" s="3"/>
      <c r="U16" s="1"/>
      <c r="V16" s="2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>
        <v>12.13</v>
      </c>
      <c r="B17">
        <v>22.158000000000001</v>
      </c>
      <c r="C17">
        <v>37</v>
      </c>
      <c r="E17">
        <v>37</v>
      </c>
      <c r="F17">
        <v>0</v>
      </c>
      <c r="T17" s="3"/>
      <c r="U17" s="1"/>
      <c r="V17" s="2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>
        <v>18.495000000000001</v>
      </c>
      <c r="B18">
        <v>25.138999999999999</v>
      </c>
      <c r="T18" s="3"/>
      <c r="U18" s="1"/>
      <c r="V18" s="2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>
        <v>10.638999999999999</v>
      </c>
      <c r="B19">
        <v>20.428999999999998</v>
      </c>
      <c r="T19" s="3"/>
      <c r="U19" s="1"/>
      <c r="V19" s="2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>
        <v>11.343999999999999</v>
      </c>
      <c r="B20">
        <v>17.425000000000001</v>
      </c>
      <c r="E20" t="s">
        <v>3</v>
      </c>
      <c r="F20" t="s">
        <v>4</v>
      </c>
      <c r="O20" t="s">
        <v>5</v>
      </c>
      <c r="P20">
        <v>15.686999999999999</v>
      </c>
      <c r="T20" s="3"/>
      <c r="U20" s="1"/>
      <c r="V20" s="2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>
        <v>12.369</v>
      </c>
      <c r="B21">
        <v>34.287999999999997</v>
      </c>
      <c r="E21">
        <v>7</v>
      </c>
      <c r="F21">
        <v>0</v>
      </c>
      <c r="O21" t="s">
        <v>6</v>
      </c>
      <c r="P21">
        <v>35.255000000000003</v>
      </c>
      <c r="T21" s="3"/>
      <c r="U21" s="2"/>
      <c r="V21" s="2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>
        <v>12.944000000000001</v>
      </c>
      <c r="B22">
        <v>23.893999999999998</v>
      </c>
      <c r="E22">
        <v>9</v>
      </c>
      <c r="F22">
        <v>0</v>
      </c>
      <c r="O22" t="s">
        <v>7</v>
      </c>
      <c r="P22">
        <v>22.015916669999999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>
        <v>14.233000000000001</v>
      </c>
      <c r="B23">
        <v>17.96</v>
      </c>
      <c r="E23">
        <v>11</v>
      </c>
      <c r="F23">
        <v>0</v>
      </c>
      <c r="O23" t="s">
        <v>8</v>
      </c>
      <c r="P23">
        <v>4.797057122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>
        <v>19.71</v>
      </c>
      <c r="B24">
        <v>22.058</v>
      </c>
      <c r="E24">
        <v>13</v>
      </c>
      <c r="F24">
        <v>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>
        <v>16.004000000000001</v>
      </c>
      <c r="B25">
        <v>21.157</v>
      </c>
      <c r="E25">
        <v>15</v>
      </c>
      <c r="F25">
        <v>0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E26">
        <v>17</v>
      </c>
      <c r="F26">
        <v>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E27">
        <v>19</v>
      </c>
      <c r="F27">
        <v>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E28">
        <v>21</v>
      </c>
      <c r="F28">
        <v>5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E29">
        <v>23</v>
      </c>
      <c r="F29">
        <v>5</v>
      </c>
    </row>
    <row r="30" spans="1:31">
      <c r="E30">
        <v>25</v>
      </c>
      <c r="F30">
        <v>3</v>
      </c>
    </row>
    <row r="31" spans="1:31">
      <c r="E31">
        <v>27</v>
      </c>
      <c r="F31">
        <v>2</v>
      </c>
    </row>
    <row r="32" spans="1:31">
      <c r="E32">
        <v>29</v>
      </c>
      <c r="F32">
        <v>0</v>
      </c>
    </row>
    <row r="33" spans="5:6">
      <c r="E33">
        <v>31</v>
      </c>
      <c r="F33">
        <v>0</v>
      </c>
    </row>
    <row r="34" spans="5:6">
      <c r="E34">
        <v>33</v>
      </c>
      <c r="F34">
        <v>0</v>
      </c>
    </row>
    <row r="35" spans="5:6">
      <c r="E35">
        <v>35</v>
      </c>
      <c r="F35">
        <v>1</v>
      </c>
    </row>
    <row r="36" spans="5:6">
      <c r="E36">
        <v>37</v>
      </c>
      <c r="F36">
        <v>1</v>
      </c>
    </row>
  </sheetData>
  <sortState ref="U5:U20">
    <sortCondition ref="U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 xr3:uid="{958C4451-9541-5A59-BF78-D2F731DF1C81}"/>
  </sheetViews>
  <sheetFormatPr defaultRowHeight="15"/>
  <cols>
    <col min="1" max="1" width="10.28515625" customWidth="1"/>
    <col min="2" max="2" width="11.7109375" customWidth="1"/>
    <col min="3" max="4" width="10.85546875" customWidth="1"/>
    <col min="5" max="5" width="26.28515625" customWidth="1"/>
    <col min="6" max="6" width="19" style="5" customWidth="1"/>
    <col min="8" max="8" width="12.7109375" bestFit="1" customWidth="1"/>
    <col min="9" max="9" width="24.85546875" customWidth="1"/>
  </cols>
  <sheetData>
    <row r="1" spans="1:6">
      <c r="A1" t="s">
        <v>0</v>
      </c>
      <c r="B1" t="s">
        <v>1</v>
      </c>
      <c r="C1" t="s">
        <v>9</v>
      </c>
      <c r="E1" t="s">
        <v>10</v>
      </c>
      <c r="F1" s="5">
        <f>AVERAGE(A2:A25)</f>
        <v>14.051125000000001</v>
      </c>
    </row>
    <row r="2" spans="1:6">
      <c r="A2">
        <v>12.079000000000001</v>
      </c>
      <c r="B2">
        <v>19.277999999999999</v>
      </c>
      <c r="C2">
        <f>B2-A2</f>
        <v>7.1989999999999981</v>
      </c>
      <c r="E2" t="s">
        <v>11</v>
      </c>
      <c r="F2" s="5">
        <f>AVERAGE(B2:B25)</f>
        <v>22.015916666666669</v>
      </c>
    </row>
    <row r="3" spans="1:6">
      <c r="A3">
        <v>16.791</v>
      </c>
      <c r="B3">
        <v>18.741</v>
      </c>
      <c r="C3">
        <f t="shared" ref="C3:C25" si="0">B3-A3</f>
        <v>1.9499999999999993</v>
      </c>
    </row>
    <row r="4" spans="1:6">
      <c r="A4">
        <v>9.5640000000000001</v>
      </c>
      <c r="B4">
        <v>21.213999999999999</v>
      </c>
      <c r="C4">
        <f t="shared" si="0"/>
        <v>11.649999999999999</v>
      </c>
      <c r="E4" t="s">
        <v>12</v>
      </c>
      <c r="F4" s="5">
        <f>AVERAGE(C2:C25)</f>
        <v>7.964791666666664</v>
      </c>
    </row>
    <row r="5" spans="1:6">
      <c r="A5">
        <v>8.6300000000000008</v>
      </c>
      <c r="B5">
        <v>15.686999999999999</v>
      </c>
      <c r="C5">
        <f t="shared" si="0"/>
        <v>7.0569999999999986</v>
      </c>
      <c r="E5" t="s">
        <v>13</v>
      </c>
      <c r="F5" s="5">
        <f>_xlfn.STDEV.S(C2:C25)</f>
        <v>4.8648269103590565</v>
      </c>
    </row>
    <row r="6" spans="1:6">
      <c r="A6">
        <v>14.669</v>
      </c>
      <c r="B6">
        <v>22.803000000000001</v>
      </c>
      <c r="C6">
        <f t="shared" si="0"/>
        <v>8.1340000000000003</v>
      </c>
      <c r="E6" t="s">
        <v>14</v>
      </c>
      <c r="F6" s="5">
        <f>F5/SQRT(24)</f>
        <v>0.9930286347783408</v>
      </c>
    </row>
    <row r="7" spans="1:6">
      <c r="A7">
        <v>12.238</v>
      </c>
      <c r="B7">
        <v>20.878</v>
      </c>
      <c r="C7">
        <f t="shared" si="0"/>
        <v>8.64</v>
      </c>
      <c r="E7" t="s">
        <v>15</v>
      </c>
      <c r="F7" s="5">
        <v>1.714</v>
      </c>
    </row>
    <row r="8" spans="1:6">
      <c r="A8">
        <v>14.692</v>
      </c>
      <c r="B8">
        <v>24.571999999999999</v>
      </c>
      <c r="C8">
        <f t="shared" si="0"/>
        <v>9.879999999999999</v>
      </c>
      <c r="E8" t="s">
        <v>16</v>
      </c>
      <c r="F8" s="5">
        <f>(F4-0)/F6</f>
        <v>8.0207069441099534</v>
      </c>
    </row>
    <row r="9" spans="1:6">
      <c r="A9">
        <v>8.9870000000000001</v>
      </c>
      <c r="B9">
        <v>17.393999999999998</v>
      </c>
      <c r="C9">
        <f t="shared" si="0"/>
        <v>8.4069999999999983</v>
      </c>
      <c r="E9" t="s">
        <v>17</v>
      </c>
      <c r="F9" s="5" t="s">
        <v>18</v>
      </c>
    </row>
    <row r="10" spans="1:6">
      <c r="A10">
        <v>9.4009999999999998</v>
      </c>
      <c r="B10">
        <v>20.762</v>
      </c>
      <c r="C10">
        <f t="shared" si="0"/>
        <v>11.361000000000001</v>
      </c>
      <c r="E10" t="s">
        <v>19</v>
      </c>
      <c r="F10" s="5" t="s">
        <v>18</v>
      </c>
    </row>
    <row r="11" spans="1:6">
      <c r="A11">
        <v>14.48</v>
      </c>
      <c r="B11">
        <v>26.282</v>
      </c>
      <c r="C11">
        <f t="shared" si="0"/>
        <v>11.802</v>
      </c>
      <c r="E11" t="s">
        <v>20</v>
      </c>
      <c r="F11" s="5" t="s">
        <v>21</v>
      </c>
    </row>
    <row r="12" spans="1:6">
      <c r="A12">
        <v>22.327999999999999</v>
      </c>
      <c r="B12">
        <v>24.524000000000001</v>
      </c>
      <c r="C12">
        <f t="shared" si="0"/>
        <v>2.1960000000000015</v>
      </c>
    </row>
    <row r="13" spans="1:6">
      <c r="A13">
        <v>15.298</v>
      </c>
      <c r="B13">
        <v>18.643999999999998</v>
      </c>
      <c r="C13">
        <f t="shared" si="0"/>
        <v>3.3459999999999983</v>
      </c>
      <c r="E13" t="s">
        <v>22</v>
      </c>
      <c r="F13" s="5">
        <f>F7*F6</f>
        <v>1.7020510800100761</v>
      </c>
    </row>
    <row r="14" spans="1:6">
      <c r="A14">
        <v>15.073</v>
      </c>
      <c r="B14">
        <v>17.510000000000002</v>
      </c>
      <c r="C14">
        <f t="shared" si="0"/>
        <v>2.4370000000000012</v>
      </c>
      <c r="E14" t="s">
        <v>23</v>
      </c>
      <c r="F14" s="5">
        <f>F4-F13</f>
        <v>6.2627405866565882</v>
      </c>
    </row>
    <row r="15" spans="1:6">
      <c r="A15">
        <v>16.928999999999998</v>
      </c>
      <c r="B15">
        <v>20.329999999999998</v>
      </c>
      <c r="C15">
        <f t="shared" si="0"/>
        <v>3.4009999999999998</v>
      </c>
      <c r="E15" t="s">
        <v>24</v>
      </c>
      <c r="F15" s="5">
        <f>F4+F13</f>
        <v>9.6668427466767408</v>
      </c>
    </row>
    <row r="16" spans="1:6">
      <c r="A16">
        <v>18.2</v>
      </c>
      <c r="B16">
        <v>35.255000000000003</v>
      </c>
      <c r="C16">
        <f t="shared" si="0"/>
        <v>17.055000000000003</v>
      </c>
    </row>
    <row r="17" spans="1:6">
      <c r="A17">
        <v>12.13</v>
      </c>
      <c r="B17">
        <v>22.158000000000001</v>
      </c>
      <c r="C17">
        <f t="shared" si="0"/>
        <v>10.028</v>
      </c>
      <c r="E17" t="s">
        <v>25</v>
      </c>
      <c r="F17" s="5">
        <f>F4/F5</f>
        <v>1.6372199491222617</v>
      </c>
    </row>
    <row r="18" spans="1:6">
      <c r="A18">
        <v>18.495000000000001</v>
      </c>
      <c r="B18">
        <v>25.138999999999999</v>
      </c>
      <c r="C18">
        <f t="shared" si="0"/>
        <v>6.6439999999999984</v>
      </c>
      <c r="E18" t="s">
        <v>26</v>
      </c>
      <c r="F18" s="5">
        <f>POWER(F8,2)/(POWER(F8,2)+23)</f>
        <v>0.73663641614450592</v>
      </c>
    </row>
    <row r="19" spans="1:6">
      <c r="A19">
        <v>10.638999999999999</v>
      </c>
      <c r="B19">
        <v>20.428999999999998</v>
      </c>
      <c r="C19">
        <f t="shared" si="0"/>
        <v>9.7899999999999991</v>
      </c>
    </row>
    <row r="20" spans="1:6">
      <c r="A20">
        <v>11.343999999999999</v>
      </c>
      <c r="B20">
        <v>17.425000000000001</v>
      </c>
      <c r="C20">
        <f t="shared" si="0"/>
        <v>6.0810000000000013</v>
      </c>
    </row>
    <row r="21" spans="1:6">
      <c r="A21">
        <v>12.369</v>
      </c>
      <c r="B21">
        <v>34.287999999999997</v>
      </c>
      <c r="C21">
        <f t="shared" si="0"/>
        <v>21.918999999999997</v>
      </c>
    </row>
    <row r="22" spans="1:6">
      <c r="A22">
        <v>12.944000000000001</v>
      </c>
      <c r="B22">
        <v>23.893999999999998</v>
      </c>
      <c r="C22">
        <f t="shared" si="0"/>
        <v>10.949999999999998</v>
      </c>
    </row>
    <row r="23" spans="1:6">
      <c r="A23">
        <v>14.233000000000001</v>
      </c>
      <c r="B23">
        <v>17.96</v>
      </c>
      <c r="C23">
        <f t="shared" si="0"/>
        <v>3.7270000000000003</v>
      </c>
    </row>
    <row r="24" spans="1:6">
      <c r="A24">
        <v>19.71</v>
      </c>
      <c r="B24">
        <v>22.058</v>
      </c>
      <c r="C24">
        <f t="shared" si="0"/>
        <v>2.347999999999999</v>
      </c>
    </row>
    <row r="25" spans="1:6">
      <c r="A25">
        <v>16.004000000000001</v>
      </c>
      <c r="B25">
        <v>21.157</v>
      </c>
      <c r="C25">
        <f t="shared" si="0"/>
        <v>5.1529999999999987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Payam Gerami</cp:lastModifiedBy>
  <cp:revision/>
  <dcterms:created xsi:type="dcterms:W3CDTF">2016-12-08T18:44:20Z</dcterms:created>
  <dcterms:modified xsi:type="dcterms:W3CDTF">2017-04-29T17:36:28Z</dcterms:modified>
  <cp:category/>
  <cp:contentStatus/>
</cp:coreProperties>
</file>