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payseur/trash_this/payseur.github.io/classes/econ_5120/02_lecture/"/>
    </mc:Choice>
  </mc:AlternateContent>
  <xr:revisionPtr revIDLastSave="0" documentId="13_ncr:1_{0BBE83AA-07A5-E244-BB41-1BB0743C061B}" xr6:coauthVersionLast="47" xr6:coauthVersionMax="47" xr10:uidLastSave="{00000000-0000-0000-0000-000000000000}"/>
  <bookViews>
    <workbookView xWindow="2780" yWindow="1500" windowWidth="28040" windowHeight="17440" activeTab="1" xr2:uid="{9FF704EE-2732-2E4A-A605-BC46D904014F}"/>
  </bookViews>
  <sheets>
    <sheet name="simulated gdp" sheetId="1" r:id="rId1"/>
    <sheet name="simulated gdp noise" sheetId="3" r:id="rId2"/>
    <sheet name="us fred gdp pc download" sheetId="4" r:id="rId3"/>
    <sheet name="us gdp per capita" sheetId="5" r:id="rId4"/>
    <sheet name="china fred download" sheetId="7" r:id="rId5"/>
    <sheet name="china gdp per capita" sheetId="6" r:id="rId6"/>
    <sheet name="us pop growth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0" l="1"/>
  <c r="F17" i="10"/>
  <c r="F19" i="10"/>
  <c r="F30" i="10"/>
  <c r="F33" i="10"/>
  <c r="F35" i="10"/>
  <c r="F37" i="10"/>
  <c r="F43" i="10"/>
  <c r="F51" i="10"/>
  <c r="F57" i="10"/>
  <c r="F59" i="10"/>
  <c r="F73" i="10"/>
  <c r="F75" i="10"/>
  <c r="F7" i="10"/>
  <c r="F22" i="10"/>
  <c r="F27" i="10"/>
  <c r="F38" i="10"/>
  <c r="F54" i="10"/>
  <c r="F62" i="10"/>
  <c r="F4" i="10"/>
  <c r="F25" i="10"/>
  <c r="F41" i="10"/>
  <c r="F77" i="10"/>
  <c r="F70" i="10"/>
  <c r="F61" i="10"/>
  <c r="F53" i="10"/>
  <c r="F49" i="10"/>
  <c r="F46" i="10"/>
  <c r="F45" i="10"/>
  <c r="F29" i="10"/>
  <c r="F21" i="10"/>
  <c r="F14" i="10"/>
  <c r="F13" i="10"/>
  <c r="F8" i="10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B12" i="6"/>
  <c r="B9" i="6"/>
  <c r="B6" i="6"/>
  <c r="E4" i="6"/>
  <c r="E5" i="6"/>
  <c r="E6" i="6"/>
  <c r="E7" i="6"/>
  <c r="G7" i="6" s="1"/>
  <c r="E8" i="6"/>
  <c r="E9" i="6"/>
  <c r="G9" i="6" s="1"/>
  <c r="E10" i="6"/>
  <c r="F10" i="6" s="1"/>
  <c r="E11" i="6"/>
  <c r="G11" i="6" s="1"/>
  <c r="E12" i="6"/>
  <c r="F13" i="6" s="1"/>
  <c r="E13" i="6"/>
  <c r="E14" i="6"/>
  <c r="E15" i="6"/>
  <c r="F15" i="6" s="1"/>
  <c r="E16" i="6"/>
  <c r="E17" i="6"/>
  <c r="E18" i="6"/>
  <c r="E19" i="6"/>
  <c r="F19" i="6" s="1"/>
  <c r="E20" i="6"/>
  <c r="F21" i="6" s="1"/>
  <c r="E21" i="6"/>
  <c r="E22" i="6"/>
  <c r="E23" i="6"/>
  <c r="F23" i="6" s="1"/>
  <c r="E24" i="6"/>
  <c r="E25" i="6"/>
  <c r="G25" i="6" s="1"/>
  <c r="E26" i="6"/>
  <c r="E27" i="6"/>
  <c r="F27" i="6" s="1"/>
  <c r="E28" i="6"/>
  <c r="F29" i="6" s="1"/>
  <c r="E29" i="6"/>
  <c r="E30" i="6"/>
  <c r="E31" i="6"/>
  <c r="F31" i="6" s="1"/>
  <c r="E32" i="6"/>
  <c r="E33" i="6"/>
  <c r="F33" i="6" s="1"/>
  <c r="E34" i="6"/>
  <c r="E35" i="6"/>
  <c r="F35" i="6" s="1"/>
  <c r="E36" i="6"/>
  <c r="F37" i="6" s="1"/>
  <c r="E37" i="6"/>
  <c r="E38" i="6"/>
  <c r="E39" i="6"/>
  <c r="G39" i="6" s="1"/>
  <c r="E40" i="6"/>
  <c r="E41" i="6"/>
  <c r="E42" i="6"/>
  <c r="E43" i="6"/>
  <c r="F43" i="6" s="1"/>
  <c r="E44" i="6"/>
  <c r="F45" i="6" s="1"/>
  <c r="E45" i="6"/>
  <c r="E46" i="6"/>
  <c r="E47" i="6"/>
  <c r="E48" i="6"/>
  <c r="E49" i="6"/>
  <c r="F49" i="6" s="1"/>
  <c r="E50" i="6"/>
  <c r="E51" i="6"/>
  <c r="F51" i="6" s="1"/>
  <c r="E52" i="6"/>
  <c r="E53" i="6"/>
  <c r="E54" i="6"/>
  <c r="E55" i="6"/>
  <c r="F55" i="6" s="1"/>
  <c r="E56" i="6"/>
  <c r="E57" i="6"/>
  <c r="G57" i="6" s="1"/>
  <c r="E58" i="6"/>
  <c r="E59" i="6"/>
  <c r="F59" i="6" s="1"/>
  <c r="E60" i="6"/>
  <c r="E61" i="6"/>
  <c r="E62" i="6"/>
  <c r="E63" i="6"/>
  <c r="F63" i="6" s="1"/>
  <c r="E64" i="6"/>
  <c r="E3" i="6"/>
  <c r="G63" i="6"/>
  <c r="F57" i="6"/>
  <c r="F47" i="6"/>
  <c r="G47" i="6"/>
  <c r="F41" i="6"/>
  <c r="G41" i="6"/>
  <c r="F39" i="6"/>
  <c r="G31" i="6"/>
  <c r="G23" i="6"/>
  <c r="F17" i="6"/>
  <c r="G17" i="6"/>
  <c r="G8" i="6"/>
  <c r="F8" i="6"/>
  <c r="F9" i="6"/>
  <c r="G6" i="6"/>
  <c r="F6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B12" i="5"/>
  <c r="B9" i="5"/>
  <c r="B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3" i="5"/>
  <c r="D5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4" i="5"/>
  <c r="B87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5" i="3"/>
  <c r="E6" i="3"/>
  <c r="E7" i="3"/>
  <c r="E8" i="3"/>
  <c r="E4" i="3"/>
  <c r="F3" i="3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F125" i="1" s="1"/>
  <c r="F23" i="10" l="1"/>
  <c r="F55" i="10"/>
  <c r="F16" i="10"/>
  <c r="F24" i="10"/>
  <c r="F32" i="10"/>
  <c r="F40" i="10"/>
  <c r="F48" i="10"/>
  <c r="F56" i="10"/>
  <c r="F64" i="10"/>
  <c r="F72" i="10"/>
  <c r="F31" i="10"/>
  <c r="F63" i="10"/>
  <c r="F9" i="10"/>
  <c r="F65" i="10"/>
  <c r="F39" i="10"/>
  <c r="F18" i="10"/>
  <c r="F26" i="10"/>
  <c r="F34" i="10"/>
  <c r="F42" i="10"/>
  <c r="F50" i="10"/>
  <c r="F58" i="10"/>
  <c r="F66" i="10"/>
  <c r="F74" i="10"/>
  <c r="F47" i="10"/>
  <c r="F5" i="10"/>
  <c r="F67" i="10"/>
  <c r="F15" i="10"/>
  <c r="F12" i="10"/>
  <c r="F20" i="10"/>
  <c r="F28" i="10"/>
  <c r="F36" i="10"/>
  <c r="F44" i="10"/>
  <c r="F52" i="10"/>
  <c r="F60" i="10"/>
  <c r="F68" i="10"/>
  <c r="F76" i="10"/>
  <c r="F71" i="10"/>
  <c r="F6" i="10"/>
  <c r="F69" i="10"/>
  <c r="B9" i="10"/>
  <c r="F10" i="10"/>
  <c r="B6" i="10"/>
  <c r="B12" i="10"/>
  <c r="G12" i="1"/>
  <c r="G11" i="1"/>
  <c r="G125" i="1"/>
  <c r="G116" i="1"/>
  <c r="G84" i="1"/>
  <c r="G60" i="1"/>
  <c r="G20" i="1"/>
  <c r="G91" i="1"/>
  <c r="G27" i="1"/>
  <c r="G106" i="1"/>
  <c r="G74" i="1"/>
  <c r="G50" i="1"/>
  <c r="G10" i="1"/>
  <c r="G109" i="1"/>
  <c r="G92" i="1"/>
  <c r="G44" i="1"/>
  <c r="G107" i="1"/>
  <c r="G59" i="1"/>
  <c r="G35" i="1"/>
  <c r="G98" i="1"/>
  <c r="G34" i="1"/>
  <c r="G105" i="1"/>
  <c r="G81" i="1"/>
  <c r="G49" i="1"/>
  <c r="G41" i="1"/>
  <c r="G33" i="1"/>
  <c r="G25" i="1"/>
  <c r="G17" i="1"/>
  <c r="G9" i="1"/>
  <c r="B6" i="1"/>
  <c r="G93" i="1"/>
  <c r="G108" i="1"/>
  <c r="G76" i="1"/>
  <c r="G36" i="1"/>
  <c r="G115" i="1"/>
  <c r="G75" i="1"/>
  <c r="G43" i="1"/>
  <c r="G114" i="1"/>
  <c r="G66" i="1"/>
  <c r="G26" i="1"/>
  <c r="G113" i="1"/>
  <c r="G73" i="1"/>
  <c r="F12" i="1"/>
  <c r="G104" i="1"/>
  <c r="G88" i="1"/>
  <c r="G72" i="1"/>
  <c r="G64" i="1"/>
  <c r="G56" i="1"/>
  <c r="G48" i="1"/>
  <c r="G40" i="1"/>
  <c r="G32" i="1"/>
  <c r="G24" i="1"/>
  <c r="G16" i="1"/>
  <c r="G8" i="1"/>
  <c r="G117" i="1"/>
  <c r="G124" i="1"/>
  <c r="G100" i="1"/>
  <c r="G68" i="1"/>
  <c r="G52" i="1"/>
  <c r="G28" i="1"/>
  <c r="G123" i="1"/>
  <c r="G99" i="1"/>
  <c r="G67" i="1"/>
  <c r="G51" i="1"/>
  <c r="F28" i="1"/>
  <c r="G82" i="1"/>
  <c r="G42" i="1"/>
  <c r="F20" i="1"/>
  <c r="G97" i="1"/>
  <c r="G57" i="1"/>
  <c r="G112" i="1"/>
  <c r="G80" i="1"/>
  <c r="G119" i="1"/>
  <c r="G95" i="1"/>
  <c r="G79" i="1"/>
  <c r="G47" i="1"/>
  <c r="G7" i="1"/>
  <c r="G83" i="1"/>
  <c r="G19" i="1"/>
  <c r="G122" i="1"/>
  <c r="G90" i="1"/>
  <c r="G58" i="1"/>
  <c r="G18" i="1"/>
  <c r="G121" i="1"/>
  <c r="G89" i="1"/>
  <c r="G65" i="1"/>
  <c r="G120" i="1"/>
  <c r="G96" i="1"/>
  <c r="F11" i="1"/>
  <c r="G111" i="1"/>
  <c r="G103" i="1"/>
  <c r="G87" i="1"/>
  <c r="G71" i="1"/>
  <c r="G63" i="1"/>
  <c r="G55" i="1"/>
  <c r="G39" i="1"/>
  <c r="G31" i="1"/>
  <c r="G23" i="1"/>
  <c r="G15" i="1"/>
  <c r="G4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101" i="1"/>
  <c r="G85" i="1"/>
  <c r="G77" i="1"/>
  <c r="G69" i="1"/>
  <c r="G61" i="1"/>
  <c r="G53" i="1"/>
  <c r="G45" i="1"/>
  <c r="G37" i="1"/>
  <c r="G29" i="1"/>
  <c r="G21" i="1"/>
  <c r="G13" i="1"/>
  <c r="G5" i="1"/>
  <c r="F25" i="6"/>
  <c r="G51" i="6"/>
  <c r="G15" i="6"/>
  <c r="G33" i="6"/>
  <c r="G55" i="6"/>
  <c r="G27" i="6"/>
  <c r="G43" i="6"/>
  <c r="G19" i="6"/>
  <c r="G59" i="6"/>
  <c r="G35" i="6"/>
  <c r="G49" i="6"/>
  <c r="F61" i="6"/>
  <c r="F53" i="6"/>
  <c r="G4" i="6"/>
  <c r="G13" i="6"/>
  <c r="G21" i="6"/>
  <c r="G29" i="6"/>
  <c r="G37" i="6"/>
  <c r="G45" i="6"/>
  <c r="G53" i="6"/>
  <c r="G61" i="6"/>
  <c r="F4" i="6"/>
  <c r="G10" i="6"/>
  <c r="F12" i="6"/>
  <c r="F14" i="6"/>
  <c r="F16" i="6"/>
  <c r="F18" i="6"/>
  <c r="F20" i="6"/>
  <c r="F22" i="6"/>
  <c r="F24" i="6"/>
  <c r="F26" i="6"/>
  <c r="F28" i="6"/>
  <c r="F30" i="6"/>
  <c r="F32" i="6"/>
  <c r="F3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5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5" i="6"/>
  <c r="F7" i="6"/>
  <c r="F11" i="6"/>
  <c r="G4" i="5"/>
  <c r="F4" i="5"/>
  <c r="F4" i="3"/>
  <c r="H4" i="3" s="1"/>
  <c r="F98" i="1"/>
  <c r="F74" i="1"/>
  <c r="F26" i="1"/>
  <c r="F9" i="1"/>
  <c r="F116" i="1"/>
  <c r="F100" i="1"/>
  <c r="F84" i="1"/>
  <c r="F68" i="1"/>
  <c r="F52" i="1"/>
  <c r="F115" i="1"/>
  <c r="F83" i="1"/>
  <c r="F51" i="1"/>
  <c r="F43" i="1"/>
  <c r="F19" i="1"/>
  <c r="F106" i="1"/>
  <c r="F66" i="1"/>
  <c r="F34" i="1"/>
  <c r="F57" i="1"/>
  <c r="F36" i="1"/>
  <c r="F107" i="1"/>
  <c r="F91" i="1"/>
  <c r="F67" i="1"/>
  <c r="F27" i="1"/>
  <c r="F114" i="1"/>
  <c r="F82" i="1"/>
  <c r="F50" i="1"/>
  <c r="F18" i="1"/>
  <c r="F121" i="1"/>
  <c r="F105" i="1"/>
  <c r="F97" i="1"/>
  <c r="F81" i="1"/>
  <c r="F65" i="1"/>
  <c r="F41" i="1"/>
  <c r="F33" i="1"/>
  <c r="F17" i="1"/>
  <c r="F112" i="1"/>
  <c r="F88" i="1"/>
  <c r="F72" i="1"/>
  <c r="F48" i="1"/>
  <c r="F32" i="1"/>
  <c r="F16" i="1"/>
  <c r="F111" i="1"/>
  <c r="F79" i="1"/>
  <c r="F47" i="1"/>
  <c r="F7" i="1"/>
  <c r="F124" i="1"/>
  <c r="F108" i="1"/>
  <c r="F92" i="1"/>
  <c r="F76" i="1"/>
  <c r="F60" i="1"/>
  <c r="F44" i="1"/>
  <c r="F123" i="1"/>
  <c r="F99" i="1"/>
  <c r="F75" i="1"/>
  <c r="F59" i="1"/>
  <c r="F35" i="1"/>
  <c r="F122" i="1"/>
  <c r="F90" i="1"/>
  <c r="F58" i="1"/>
  <c r="F42" i="1"/>
  <c r="F10" i="1"/>
  <c r="F113" i="1"/>
  <c r="F89" i="1"/>
  <c r="F73" i="1"/>
  <c r="F49" i="1"/>
  <c r="F25" i="1"/>
  <c r="F120" i="1"/>
  <c r="F104" i="1"/>
  <c r="F80" i="1"/>
  <c r="F64" i="1"/>
  <c r="F40" i="1"/>
  <c r="F24" i="1"/>
  <c r="F8" i="1"/>
  <c r="F119" i="1"/>
  <c r="F95" i="1"/>
  <c r="F87" i="1"/>
  <c r="F63" i="1"/>
  <c r="F39" i="1"/>
  <c r="F23" i="1"/>
  <c r="F4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96" i="1"/>
  <c r="F56" i="1"/>
  <c r="F103" i="1"/>
  <c r="F71" i="1"/>
  <c r="F55" i="1"/>
  <c r="F31" i="1"/>
  <c r="F1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G5" i="5" l="1"/>
  <c r="F5" i="5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B9" i="3" s="1"/>
  <c r="G4" i="3"/>
  <c r="F6" i="5" l="1"/>
  <c r="G6" i="5"/>
  <c r="G5" i="3"/>
  <c r="H5" i="3"/>
  <c r="H6" i="3"/>
  <c r="G6" i="3"/>
  <c r="G7" i="5" l="1"/>
  <c r="F7" i="5"/>
  <c r="H7" i="3"/>
  <c r="G7" i="3"/>
  <c r="F8" i="5" l="1"/>
  <c r="G8" i="5"/>
  <c r="G8" i="3"/>
  <c r="H8" i="3"/>
  <c r="G9" i="5" l="1"/>
  <c r="F9" i="5"/>
  <c r="H9" i="3"/>
  <c r="G9" i="3"/>
  <c r="G10" i="5" l="1"/>
  <c r="F10" i="5"/>
  <c r="G10" i="3"/>
  <c r="H10" i="3"/>
  <c r="G11" i="5" l="1"/>
  <c r="F11" i="5"/>
  <c r="H11" i="3"/>
  <c r="G11" i="3"/>
  <c r="G12" i="5" l="1"/>
  <c r="F12" i="5"/>
  <c r="H12" i="3"/>
  <c r="G12" i="3"/>
  <c r="G13" i="5" l="1"/>
  <c r="F13" i="5"/>
  <c r="H13" i="3"/>
  <c r="G13" i="3"/>
  <c r="G14" i="5" l="1"/>
  <c r="F14" i="5"/>
  <c r="H14" i="3"/>
  <c r="G14" i="3"/>
  <c r="G15" i="5" l="1"/>
  <c r="F15" i="5"/>
  <c r="H15" i="3"/>
  <c r="G15" i="3"/>
  <c r="F16" i="5" l="1"/>
  <c r="G16" i="5"/>
  <c r="G16" i="3"/>
  <c r="H16" i="3"/>
  <c r="G17" i="5" l="1"/>
  <c r="F17" i="5"/>
  <c r="G17" i="3"/>
  <c r="H17" i="3"/>
  <c r="G18" i="5" l="1"/>
  <c r="F18" i="5"/>
  <c r="H18" i="3"/>
  <c r="G18" i="3"/>
  <c r="F19" i="5" l="1"/>
  <c r="G19" i="5"/>
  <c r="H19" i="3"/>
  <c r="G19" i="3"/>
  <c r="G20" i="5" l="1"/>
  <c r="F20" i="5"/>
  <c r="H20" i="3"/>
  <c r="G20" i="3"/>
  <c r="G21" i="5" l="1"/>
  <c r="F21" i="5"/>
  <c r="H21" i="3"/>
  <c r="G21" i="3"/>
  <c r="F22" i="5" l="1"/>
  <c r="G22" i="5"/>
  <c r="H22" i="3"/>
  <c r="G22" i="3"/>
  <c r="G23" i="5" l="1"/>
  <c r="F23" i="5"/>
  <c r="G23" i="3"/>
  <c r="H23" i="3"/>
  <c r="F24" i="5" l="1"/>
  <c r="G24" i="5"/>
  <c r="G24" i="3"/>
  <c r="H24" i="3"/>
  <c r="G25" i="5" l="1"/>
  <c r="F25" i="5"/>
  <c r="G25" i="3"/>
  <c r="H25" i="3"/>
  <c r="G26" i="5" l="1"/>
  <c r="F26" i="5"/>
  <c r="H26" i="3"/>
  <c r="G26" i="3"/>
  <c r="G27" i="5" l="1"/>
  <c r="F27" i="5"/>
  <c r="G27" i="3"/>
  <c r="H27" i="3"/>
  <c r="G28" i="5" l="1"/>
  <c r="F28" i="5"/>
  <c r="H28" i="3"/>
  <c r="G28" i="3"/>
  <c r="G29" i="5" l="1"/>
  <c r="F29" i="5"/>
  <c r="H29" i="3"/>
  <c r="G29" i="3"/>
  <c r="F30" i="5" l="1"/>
  <c r="G30" i="5"/>
  <c r="G30" i="3"/>
  <c r="H30" i="3"/>
  <c r="G31" i="5" l="1"/>
  <c r="F31" i="5"/>
  <c r="H31" i="3"/>
  <c r="G31" i="3"/>
  <c r="F32" i="5" l="1"/>
  <c r="G32" i="5"/>
  <c r="G32" i="3"/>
  <c r="H32" i="3"/>
  <c r="G33" i="5" l="1"/>
  <c r="F33" i="5"/>
  <c r="G33" i="3"/>
  <c r="H33" i="3"/>
  <c r="G34" i="5" l="1"/>
  <c r="F34" i="5"/>
  <c r="H34" i="3"/>
  <c r="G34" i="3"/>
  <c r="G35" i="5" l="1"/>
  <c r="F35" i="5"/>
  <c r="H35" i="3"/>
  <c r="G35" i="3"/>
  <c r="G36" i="5" l="1"/>
  <c r="F36" i="5"/>
  <c r="H36" i="3"/>
  <c r="G36" i="3"/>
  <c r="G37" i="5" l="1"/>
  <c r="F37" i="5"/>
  <c r="H37" i="3"/>
  <c r="G37" i="3"/>
  <c r="F38" i="5" l="1"/>
  <c r="G38" i="5"/>
  <c r="H38" i="3"/>
  <c r="G38" i="3"/>
  <c r="G39" i="5" l="1"/>
  <c r="F39" i="5"/>
  <c r="H39" i="3"/>
  <c r="G39" i="3"/>
  <c r="F40" i="5" l="1"/>
  <c r="G40" i="5"/>
  <c r="G40" i="3"/>
  <c r="H40" i="3"/>
  <c r="G41" i="5" l="1"/>
  <c r="F41" i="5"/>
  <c r="H41" i="3"/>
  <c r="G41" i="3"/>
  <c r="G42" i="5" l="1"/>
  <c r="F42" i="5"/>
  <c r="H42" i="3"/>
  <c r="G42" i="3"/>
  <c r="F43" i="5" l="1"/>
  <c r="G43" i="5"/>
  <c r="H43" i="3"/>
  <c r="G43" i="3"/>
  <c r="G44" i="5" l="1"/>
  <c r="F44" i="5"/>
  <c r="H44" i="3"/>
  <c r="G44" i="3"/>
  <c r="G45" i="5" l="1"/>
  <c r="F45" i="5"/>
  <c r="H45" i="3"/>
  <c r="G45" i="3"/>
  <c r="F46" i="5" l="1"/>
  <c r="G46" i="5"/>
  <c r="H46" i="3"/>
  <c r="G46" i="3"/>
  <c r="G47" i="5" l="1"/>
  <c r="F47" i="5"/>
  <c r="H47" i="3"/>
  <c r="G47" i="3"/>
  <c r="F48" i="5" l="1"/>
  <c r="G48" i="5"/>
  <c r="G48" i="3"/>
  <c r="H48" i="3"/>
  <c r="G49" i="5" l="1"/>
  <c r="F49" i="5"/>
  <c r="H49" i="3"/>
  <c r="G49" i="3"/>
  <c r="G50" i="5" l="1"/>
  <c r="F50" i="5"/>
  <c r="H50" i="3"/>
  <c r="G50" i="3"/>
  <c r="G51" i="5" l="1"/>
  <c r="F51" i="5"/>
  <c r="G51" i="3"/>
  <c r="H51" i="3"/>
  <c r="G52" i="5" l="1"/>
  <c r="F52" i="5"/>
  <c r="H52" i="3"/>
  <c r="G52" i="3"/>
  <c r="G53" i="5" l="1"/>
  <c r="F53" i="5"/>
  <c r="H53" i="3"/>
  <c r="G53" i="3"/>
  <c r="F54" i="5" l="1"/>
  <c r="G54" i="5"/>
  <c r="H54" i="3"/>
  <c r="G54" i="3"/>
  <c r="G55" i="5" l="1"/>
  <c r="F55" i="5"/>
  <c r="H55" i="3"/>
  <c r="G55" i="3"/>
  <c r="F56" i="5" l="1"/>
  <c r="G56" i="5"/>
  <c r="G56" i="3"/>
  <c r="H56" i="3"/>
  <c r="G57" i="5" l="1"/>
  <c r="F57" i="5"/>
  <c r="H57" i="3"/>
  <c r="G57" i="3"/>
  <c r="G58" i="5" l="1"/>
  <c r="F58" i="5"/>
  <c r="H58" i="3"/>
  <c r="G58" i="3"/>
  <c r="G59" i="5" l="1"/>
  <c r="F59" i="5"/>
  <c r="H59" i="3"/>
  <c r="G59" i="3"/>
  <c r="G60" i="5" l="1"/>
  <c r="F60" i="5"/>
  <c r="H60" i="3"/>
  <c r="G60" i="3"/>
  <c r="G61" i="5" l="1"/>
  <c r="F61" i="5"/>
  <c r="H61" i="3"/>
  <c r="G61" i="3"/>
  <c r="F62" i="5" l="1"/>
  <c r="G62" i="5"/>
  <c r="G62" i="3"/>
  <c r="H62" i="3"/>
  <c r="G63" i="5" l="1"/>
  <c r="F63" i="5"/>
  <c r="H63" i="3"/>
  <c r="G63" i="3"/>
  <c r="F64" i="5" l="1"/>
  <c r="G64" i="5"/>
  <c r="G64" i="3"/>
  <c r="H64" i="3"/>
  <c r="G65" i="5" l="1"/>
  <c r="F65" i="5"/>
  <c r="H65" i="3"/>
  <c r="G65" i="3"/>
  <c r="G66" i="5" l="1"/>
  <c r="F66" i="5"/>
  <c r="H66" i="3"/>
  <c r="G66" i="3"/>
  <c r="G67" i="5" l="1"/>
  <c r="F67" i="5"/>
  <c r="G67" i="3"/>
  <c r="H67" i="3"/>
  <c r="G68" i="5" l="1"/>
  <c r="F68" i="5"/>
  <c r="H68" i="3"/>
  <c r="G68" i="3"/>
  <c r="G69" i="5" l="1"/>
  <c r="F69" i="5"/>
  <c r="H69" i="3"/>
  <c r="G69" i="3"/>
  <c r="G70" i="5" l="1"/>
  <c r="F70" i="5"/>
  <c r="H70" i="3"/>
  <c r="G70" i="3"/>
  <c r="G71" i="5" l="1"/>
  <c r="F71" i="5"/>
  <c r="H71" i="3"/>
  <c r="G71" i="3"/>
  <c r="F72" i="5" l="1"/>
  <c r="G72" i="5"/>
  <c r="G72" i="3"/>
  <c r="H72" i="3"/>
  <c r="G73" i="5" l="1"/>
  <c r="F73" i="5"/>
  <c r="H73" i="3"/>
  <c r="G73" i="3"/>
  <c r="G74" i="5" l="1"/>
  <c r="F74" i="5"/>
  <c r="H74" i="3"/>
  <c r="G74" i="3"/>
  <c r="G75" i="5" l="1"/>
  <c r="F75" i="5"/>
  <c r="G75" i="3"/>
  <c r="H75" i="3"/>
  <c r="G76" i="5" l="1"/>
  <c r="F76" i="5"/>
  <c r="H76" i="3"/>
  <c r="G76" i="3"/>
  <c r="G77" i="5" l="1"/>
  <c r="F77" i="5"/>
  <c r="H77" i="3"/>
  <c r="G77" i="3"/>
  <c r="G78" i="3" l="1"/>
  <c r="H78" i="3"/>
  <c r="H79" i="3" l="1"/>
  <c r="G79" i="3"/>
  <c r="G80" i="3" l="1"/>
  <c r="H80" i="3"/>
  <c r="G81" i="3" l="1"/>
  <c r="H81" i="3"/>
  <c r="H82" i="3" l="1"/>
  <c r="G82" i="3"/>
  <c r="H83" i="3" l="1"/>
  <c r="G83" i="3"/>
  <c r="H84" i="3" l="1"/>
  <c r="G84" i="3"/>
  <c r="H85" i="3" l="1"/>
  <c r="G85" i="3"/>
  <c r="H86" i="3" l="1"/>
  <c r="G86" i="3"/>
  <c r="H87" i="3" l="1"/>
  <c r="G87" i="3"/>
  <c r="G88" i="3" l="1"/>
  <c r="H88" i="3"/>
  <c r="H89" i="3" l="1"/>
  <c r="G89" i="3"/>
  <c r="H90" i="3" l="1"/>
  <c r="G90" i="3"/>
  <c r="H91" i="3" l="1"/>
  <c r="G91" i="3"/>
  <c r="H92" i="3" l="1"/>
  <c r="G92" i="3"/>
  <c r="H93" i="3" l="1"/>
  <c r="G93" i="3"/>
  <c r="G94" i="3" l="1"/>
  <c r="H94" i="3"/>
  <c r="H95" i="3" l="1"/>
  <c r="G95" i="3"/>
  <c r="G96" i="3" l="1"/>
  <c r="H96" i="3"/>
  <c r="G97" i="3" l="1"/>
  <c r="H97" i="3"/>
  <c r="H98" i="3" l="1"/>
  <c r="G98" i="3"/>
  <c r="G99" i="3" l="1"/>
  <c r="H99" i="3"/>
  <c r="H100" i="3" l="1"/>
  <c r="G100" i="3"/>
  <c r="H101" i="3" l="1"/>
  <c r="G101" i="3"/>
  <c r="H102" i="3" l="1"/>
  <c r="G102" i="3"/>
  <c r="H103" i="3" l="1"/>
  <c r="G103" i="3"/>
  <c r="G104" i="3" l="1"/>
  <c r="H104" i="3"/>
  <c r="H105" i="3" l="1"/>
  <c r="G105" i="3"/>
  <c r="H106" i="3" l="1"/>
  <c r="G106" i="3"/>
  <c r="G107" i="3" l="1"/>
  <c r="H107" i="3"/>
  <c r="H108" i="3" l="1"/>
  <c r="G108" i="3"/>
  <c r="H109" i="3" l="1"/>
  <c r="G109" i="3"/>
  <c r="G110" i="3" l="1"/>
  <c r="H110" i="3"/>
  <c r="H111" i="3" l="1"/>
  <c r="G111" i="3"/>
  <c r="G112" i="3" l="1"/>
  <c r="H112" i="3"/>
  <c r="H113" i="3" l="1"/>
  <c r="G113" i="3"/>
  <c r="H114" i="3" l="1"/>
  <c r="G114" i="3"/>
  <c r="G115" i="3" l="1"/>
  <c r="H115" i="3"/>
  <c r="H116" i="3" l="1"/>
  <c r="G116" i="3"/>
  <c r="H117" i="3" l="1"/>
  <c r="G117" i="3"/>
  <c r="G118" i="3" l="1"/>
  <c r="H118" i="3"/>
  <c r="H119" i="3" l="1"/>
  <c r="G119" i="3"/>
  <c r="G120" i="3" l="1"/>
  <c r="H120" i="3"/>
  <c r="H121" i="3" l="1"/>
  <c r="G121" i="3"/>
  <c r="H122" i="3" l="1"/>
  <c r="G122" i="3"/>
  <c r="H123" i="3" l="1"/>
  <c r="G123" i="3"/>
  <c r="H124" i="3" l="1"/>
  <c r="G124" i="3"/>
  <c r="H125" i="3" l="1"/>
  <c r="G125" i="3"/>
</calcChain>
</file>

<file path=xl/sharedStrings.xml><?xml version="1.0" encoding="utf-8"?>
<sst xmlns="http://schemas.openxmlformats.org/spreadsheetml/2006/main" count="60" uniqueCount="27">
  <si>
    <t>Growth Rate</t>
  </si>
  <si>
    <t>Starting Value</t>
  </si>
  <si>
    <t>Date</t>
  </si>
  <si>
    <t>Value</t>
  </si>
  <si>
    <t>Change</t>
  </si>
  <si>
    <t>% Change</t>
  </si>
  <si>
    <t>Noise</t>
  </si>
  <si>
    <t>Noise Stdev</t>
  </si>
  <si>
    <t>Average Annual Growth Rate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</si>
  <si>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</si>
  <si>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</si>
  <si>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</si>
  <si>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</si>
  <si>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</si>
  <si>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</si>
  <si>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A939RX0Q048SBEA</t>
  </si>
  <si>
    <t>Real gross domestic product per capita, Chained 2012 Dollars, Annual, Seasonally Adjusted Annual Rate</t>
  </si>
  <si>
    <t>Frequency: Annual</t>
  </si>
  <si>
    <t>observation_date</t>
  </si>
  <si>
    <t>https://fred.stlouisfed.org/series/A939RX0Q048SBEA#0</t>
  </si>
  <si>
    <t>Average Annual GR [1947-2000]</t>
  </si>
  <si>
    <t>Average Annual GR [2000-2021]</t>
  </si>
  <si>
    <t>PCAGDPCNA646NWDB</t>
  </si>
  <si>
    <t>Gross Domestic Product Per Capita for China, Current U.S. Dollars, Annual, Not Seasonally Adjusted</t>
  </si>
  <si>
    <t>https://fred.stlouisfed.org/series/PCAGDPCNA646NWDB</t>
  </si>
  <si>
    <t>US Population</t>
  </si>
  <si>
    <t>Pop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</si>
</sst>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1" formatCode="0.0000"/>
    <numFmt numFmtId="172" formatCode="0.0%"/>
    <numFmt numFmtId="173" formatCode="_(&quot;$&quot;* #,##0.000_);_(&quot;$&quot;* \(#,##0.000\);_(&quot;$&quot;* &quot;-&quot;??_);_(@_)"/>
    <numFmt numFmtId="174" formatCode="yyyy\-mm\-dd"/>
    <numFmt numFmtId="175" formatCode="0.0000000000000"/>
    <numFmt numFmtId="183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9" fontId="0" fillId="0" borderId="0" xfId="3" applyFont="1"/>
    <xf numFmtId="165" fontId="0" fillId="0" borderId="0" xfId="0" applyNumberFormat="1"/>
    <xf numFmtId="0" fontId="0" fillId="0" borderId="0" xfId="0" applyAlignment="1">
      <alignment horizontal="center"/>
    </xf>
    <xf numFmtId="171" fontId="0" fillId="0" borderId="0" xfId="0" applyNumberFormat="1"/>
    <xf numFmtId="172" fontId="0" fillId="0" borderId="0" xfId="3" applyNumberFormat="1" applyFont="1"/>
    <xf numFmtId="9" fontId="0" fillId="2" borderId="1" xfId="3" applyFont="1" applyFill="1" applyBorder="1"/>
    <xf numFmtId="165" fontId="0" fillId="2" borderId="1" xfId="2" applyNumberFormat="1" applyFont="1" applyFill="1" applyBorder="1"/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0" fillId="2" borderId="1" xfId="0" applyFill="1" applyBorder="1"/>
    <xf numFmtId="9" fontId="0" fillId="0" borderId="0" xfId="3" applyFont="1" applyAlignment="1">
      <alignment horizontal="center"/>
    </xf>
    <xf numFmtId="0" fontId="2" fillId="0" borderId="0" xfId="0" applyFont="1"/>
    <xf numFmtId="17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0" fontId="0" fillId="0" borderId="0" xfId="3" applyNumberFormat="1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3" applyFont="1" applyFill="1" applyBorder="1"/>
    <xf numFmtId="165" fontId="0" fillId="0" borderId="0" xfId="2" applyNumberFormat="1" applyFont="1" applyFill="1" applyBorder="1"/>
    <xf numFmtId="175" fontId="0" fillId="0" borderId="0" xfId="0" applyNumberFormat="1"/>
    <xf numFmtId="0" fontId="3" fillId="0" borderId="0" xfId="4"/>
    <xf numFmtId="183" fontId="0" fillId="0" borderId="0" xfId="1" applyNumberFormat="1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gdp'!$E$3:$E$125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6120</c:v>
                </c:pt>
                <c:pt idx="2">
                  <c:v>6242.4000000000005</c:v>
                </c:pt>
                <c:pt idx="3">
                  <c:v>6367.2480000000005</c:v>
                </c:pt>
                <c:pt idx="4">
                  <c:v>6494.5929600000009</c:v>
                </c:pt>
                <c:pt idx="5">
                  <c:v>6624.4848192000009</c:v>
                </c:pt>
                <c:pt idx="6">
                  <c:v>6756.974515584001</c:v>
                </c:pt>
                <c:pt idx="7">
                  <c:v>6892.1140058956807</c:v>
                </c:pt>
                <c:pt idx="8">
                  <c:v>7029.9562860135948</c:v>
                </c:pt>
                <c:pt idx="9">
                  <c:v>7170.555411733867</c:v>
                </c:pt>
                <c:pt idx="10">
                  <c:v>7313.9665199685442</c:v>
                </c:pt>
                <c:pt idx="11">
                  <c:v>7460.2458503679154</c:v>
                </c:pt>
                <c:pt idx="12">
                  <c:v>7609.4507673752742</c:v>
                </c:pt>
                <c:pt idx="13">
                  <c:v>7761.6397827227802</c:v>
                </c:pt>
                <c:pt idx="14">
                  <c:v>7916.8725783772361</c:v>
                </c:pt>
                <c:pt idx="15">
                  <c:v>8075.2100299447811</c:v>
                </c:pt>
                <c:pt idx="16">
                  <c:v>8236.7142305436773</c:v>
                </c:pt>
                <c:pt idx="17">
                  <c:v>8401.4485151545505</c:v>
                </c:pt>
                <c:pt idx="18">
                  <c:v>8569.4774854576408</c:v>
                </c:pt>
                <c:pt idx="19">
                  <c:v>8740.8670351667934</c:v>
                </c:pt>
                <c:pt idx="20">
                  <c:v>8915.6843758701289</c:v>
                </c:pt>
                <c:pt idx="21">
                  <c:v>9093.9980633875311</c:v>
                </c:pt>
                <c:pt idx="22">
                  <c:v>9275.8780246552815</c:v>
                </c:pt>
                <c:pt idx="23">
                  <c:v>9461.3955851483879</c:v>
                </c:pt>
                <c:pt idx="24">
                  <c:v>9650.6234968513563</c:v>
                </c:pt>
                <c:pt idx="25">
                  <c:v>9843.6359667883844</c:v>
                </c:pt>
                <c:pt idx="26">
                  <c:v>10040.508686124153</c:v>
                </c:pt>
                <c:pt idx="27">
                  <c:v>10241.318859846635</c:v>
                </c:pt>
                <c:pt idx="28">
                  <c:v>10446.145237043567</c:v>
                </c:pt>
                <c:pt idx="29">
                  <c:v>10655.068141784439</c:v>
                </c:pt>
                <c:pt idx="30">
                  <c:v>10868.169504620128</c:v>
                </c:pt>
                <c:pt idx="31">
                  <c:v>11085.532894712531</c:v>
                </c:pt>
                <c:pt idx="32">
                  <c:v>11307.243552606782</c:v>
                </c:pt>
                <c:pt idx="33">
                  <c:v>11533.388423658918</c:v>
                </c:pt>
                <c:pt idx="34">
                  <c:v>11764.056192132097</c:v>
                </c:pt>
                <c:pt idx="35">
                  <c:v>11999.337315974739</c:v>
                </c:pt>
                <c:pt idx="36">
                  <c:v>12239.324062294234</c:v>
                </c:pt>
                <c:pt idx="37">
                  <c:v>12484.110543540119</c:v>
                </c:pt>
                <c:pt idx="38">
                  <c:v>12733.792754410921</c:v>
                </c:pt>
                <c:pt idx="39">
                  <c:v>12988.468609499139</c:v>
                </c:pt>
                <c:pt idx="40">
                  <c:v>13248.237981689123</c:v>
                </c:pt>
                <c:pt idx="41">
                  <c:v>13513.202741322904</c:v>
                </c:pt>
                <c:pt idx="42">
                  <c:v>13783.466796149363</c:v>
                </c:pt>
                <c:pt idx="43">
                  <c:v>14059.13613207235</c:v>
                </c:pt>
                <c:pt idx="44">
                  <c:v>14340.318854713798</c:v>
                </c:pt>
                <c:pt idx="45">
                  <c:v>14627.125231808073</c:v>
                </c:pt>
                <c:pt idx="46">
                  <c:v>14919.667736444235</c:v>
                </c:pt>
                <c:pt idx="47">
                  <c:v>15218.06109117312</c:v>
                </c:pt>
                <c:pt idx="48">
                  <c:v>15522.422312996583</c:v>
                </c:pt>
                <c:pt idx="49">
                  <c:v>15832.870759256515</c:v>
                </c:pt>
                <c:pt idx="50">
                  <c:v>16149.528174441646</c:v>
                </c:pt>
                <c:pt idx="51">
                  <c:v>16472.518737930481</c:v>
                </c:pt>
                <c:pt idx="52">
                  <c:v>16801.96911268909</c:v>
                </c:pt>
                <c:pt idx="53">
                  <c:v>17138.008494942871</c:v>
                </c:pt>
                <c:pt idx="54">
                  <c:v>17480.768664841729</c:v>
                </c:pt>
                <c:pt idx="55">
                  <c:v>17830.384038138563</c:v>
                </c:pt>
                <c:pt idx="56">
                  <c:v>18186.991718901336</c:v>
                </c:pt>
                <c:pt idx="57">
                  <c:v>18550.731553279362</c:v>
                </c:pt>
                <c:pt idx="58">
                  <c:v>18921.746184344949</c:v>
                </c:pt>
                <c:pt idx="59">
                  <c:v>19300.181108031848</c:v>
                </c:pt>
                <c:pt idx="60">
                  <c:v>19686.184730192486</c:v>
                </c:pt>
                <c:pt idx="61">
                  <c:v>20079.908424796336</c:v>
                </c:pt>
                <c:pt idx="62">
                  <c:v>20481.506593292263</c:v>
                </c:pt>
                <c:pt idx="63">
                  <c:v>20891.136725158107</c:v>
                </c:pt>
                <c:pt idx="64">
                  <c:v>21308.95945966127</c:v>
                </c:pt>
                <c:pt idx="65">
                  <c:v>21735.138648854496</c:v>
                </c:pt>
                <c:pt idx="66">
                  <c:v>22169.841421831585</c:v>
                </c:pt>
                <c:pt idx="67">
                  <c:v>22613.238250268216</c:v>
                </c:pt>
                <c:pt idx="68">
                  <c:v>23065.503015273582</c:v>
                </c:pt>
                <c:pt idx="69">
                  <c:v>23526.813075579055</c:v>
                </c:pt>
                <c:pt idx="70">
                  <c:v>23997.349337090636</c:v>
                </c:pt>
                <c:pt idx="71">
                  <c:v>24477.296323832448</c:v>
                </c:pt>
                <c:pt idx="72">
                  <c:v>24966.842250309099</c:v>
                </c:pt>
                <c:pt idx="73">
                  <c:v>25466.179095315281</c:v>
                </c:pt>
                <c:pt idx="74">
                  <c:v>25975.502677221586</c:v>
                </c:pt>
                <c:pt idx="75">
                  <c:v>26495.012730766019</c:v>
                </c:pt>
                <c:pt idx="76">
                  <c:v>27024.912985381339</c:v>
                </c:pt>
                <c:pt idx="77">
                  <c:v>27565.411245088966</c:v>
                </c:pt>
                <c:pt idx="78">
                  <c:v>28116.719469990745</c:v>
                </c:pt>
                <c:pt idx="79">
                  <c:v>28679.053859390562</c:v>
                </c:pt>
                <c:pt idx="80">
                  <c:v>29252.634936578375</c:v>
                </c:pt>
                <c:pt idx="81">
                  <c:v>29837.687635309943</c:v>
                </c:pt>
                <c:pt idx="82">
                  <c:v>30434.441388016141</c:v>
                </c:pt>
                <c:pt idx="83">
                  <c:v>31043.130215776466</c:v>
                </c:pt>
                <c:pt idx="84">
                  <c:v>31663.992820091997</c:v>
                </c:pt>
                <c:pt idx="85">
                  <c:v>32297.272676493838</c:v>
                </c:pt>
                <c:pt idx="86">
                  <c:v>32943.218130023713</c:v>
                </c:pt>
                <c:pt idx="87">
                  <c:v>33602.082492624191</c:v>
                </c:pt>
                <c:pt idx="88">
                  <c:v>34274.124142476678</c:v>
                </c:pt>
                <c:pt idx="89">
                  <c:v>34959.606625326211</c:v>
                </c:pt>
                <c:pt idx="90">
                  <c:v>35658.798757832737</c:v>
                </c:pt>
                <c:pt idx="91">
                  <c:v>36371.974732989394</c:v>
                </c:pt>
                <c:pt idx="92">
                  <c:v>37099.414227649184</c:v>
                </c:pt>
                <c:pt idx="93">
                  <c:v>37841.40251220217</c:v>
                </c:pt>
                <c:pt idx="94">
                  <c:v>38598.230562446217</c:v>
                </c:pt>
                <c:pt idx="95">
                  <c:v>39370.195173695145</c:v>
                </c:pt>
                <c:pt idx="96">
                  <c:v>40157.599077169049</c:v>
                </c:pt>
                <c:pt idx="97">
                  <c:v>40960.751058712427</c:v>
                </c:pt>
                <c:pt idx="98">
                  <c:v>41779.966079886675</c:v>
                </c:pt>
                <c:pt idx="99">
                  <c:v>42615.565401484411</c:v>
                </c:pt>
                <c:pt idx="100">
                  <c:v>43467.876709514101</c:v>
                </c:pt>
                <c:pt idx="101">
                  <c:v>44337.234243704384</c:v>
                </c:pt>
                <c:pt idx="102">
                  <c:v>45223.978928578472</c:v>
                </c:pt>
                <c:pt idx="103">
                  <c:v>46128.458507150041</c:v>
                </c:pt>
                <c:pt idx="104">
                  <c:v>47051.027677293045</c:v>
                </c:pt>
                <c:pt idx="105">
                  <c:v>47992.048230838904</c:v>
                </c:pt>
                <c:pt idx="106">
                  <c:v>48951.889195455682</c:v>
                </c:pt>
                <c:pt idx="107">
                  <c:v>49930.926979364798</c:v>
                </c:pt>
                <c:pt idx="108">
                  <c:v>50929.545518952094</c:v>
                </c:pt>
                <c:pt idx="109">
                  <c:v>51948.136429331134</c:v>
                </c:pt>
                <c:pt idx="110">
                  <c:v>52987.099157917757</c:v>
                </c:pt>
                <c:pt idx="111">
                  <c:v>54046.841141076111</c:v>
                </c:pt>
                <c:pt idx="112">
                  <c:v>55127.777963897635</c:v>
                </c:pt>
                <c:pt idx="113">
                  <c:v>56230.333523175592</c:v>
                </c:pt>
                <c:pt idx="114">
                  <c:v>57354.940193639108</c:v>
                </c:pt>
                <c:pt idx="115">
                  <c:v>58502.038997511889</c:v>
                </c:pt>
                <c:pt idx="116">
                  <c:v>59672.079777462124</c:v>
                </c:pt>
                <c:pt idx="117">
                  <c:v>60865.521373011368</c:v>
                </c:pt>
                <c:pt idx="118">
                  <c:v>62082.831800471598</c:v>
                </c:pt>
                <c:pt idx="119">
                  <c:v>63324.488436481035</c:v>
                </c:pt>
                <c:pt idx="120">
                  <c:v>64590.97820521066</c:v>
                </c:pt>
                <c:pt idx="121">
                  <c:v>65882.797769314871</c:v>
                </c:pt>
                <c:pt idx="122">
                  <c:v>67200.453724701176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3-0E48-99D8-52B4C107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gdp'!$E$3:$E$125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6120</c:v>
                </c:pt>
                <c:pt idx="2">
                  <c:v>6242.4000000000005</c:v>
                </c:pt>
                <c:pt idx="3">
                  <c:v>6367.2480000000005</c:v>
                </c:pt>
                <c:pt idx="4">
                  <c:v>6494.5929600000009</c:v>
                </c:pt>
                <c:pt idx="5">
                  <c:v>6624.4848192000009</c:v>
                </c:pt>
                <c:pt idx="6">
                  <c:v>6756.974515584001</c:v>
                </c:pt>
                <c:pt idx="7">
                  <c:v>6892.1140058956807</c:v>
                </c:pt>
                <c:pt idx="8">
                  <c:v>7029.9562860135948</c:v>
                </c:pt>
                <c:pt idx="9">
                  <c:v>7170.555411733867</c:v>
                </c:pt>
                <c:pt idx="10">
                  <c:v>7313.9665199685442</c:v>
                </c:pt>
                <c:pt idx="11">
                  <c:v>7460.2458503679154</c:v>
                </c:pt>
                <c:pt idx="12">
                  <c:v>7609.4507673752742</c:v>
                </c:pt>
                <c:pt idx="13">
                  <c:v>7761.6397827227802</c:v>
                </c:pt>
                <c:pt idx="14">
                  <c:v>7916.8725783772361</c:v>
                </c:pt>
                <c:pt idx="15">
                  <c:v>8075.2100299447811</c:v>
                </c:pt>
                <c:pt idx="16">
                  <c:v>8236.7142305436773</c:v>
                </c:pt>
                <c:pt idx="17">
                  <c:v>8401.4485151545505</c:v>
                </c:pt>
                <c:pt idx="18">
                  <c:v>8569.4774854576408</c:v>
                </c:pt>
                <c:pt idx="19">
                  <c:v>8740.8670351667934</c:v>
                </c:pt>
                <c:pt idx="20">
                  <c:v>8915.6843758701289</c:v>
                </c:pt>
                <c:pt idx="21">
                  <c:v>9093.9980633875311</c:v>
                </c:pt>
                <c:pt idx="22">
                  <c:v>9275.8780246552815</c:v>
                </c:pt>
                <c:pt idx="23">
                  <c:v>9461.3955851483879</c:v>
                </c:pt>
                <c:pt idx="24">
                  <c:v>9650.6234968513563</c:v>
                </c:pt>
                <c:pt idx="25">
                  <c:v>9843.6359667883844</c:v>
                </c:pt>
                <c:pt idx="26">
                  <c:v>10040.508686124153</c:v>
                </c:pt>
                <c:pt idx="27">
                  <c:v>10241.318859846635</c:v>
                </c:pt>
                <c:pt idx="28">
                  <c:v>10446.145237043567</c:v>
                </c:pt>
                <c:pt idx="29">
                  <c:v>10655.068141784439</c:v>
                </c:pt>
                <c:pt idx="30">
                  <c:v>10868.169504620128</c:v>
                </c:pt>
                <c:pt idx="31">
                  <c:v>11085.532894712531</c:v>
                </c:pt>
                <c:pt idx="32">
                  <c:v>11307.243552606782</c:v>
                </c:pt>
                <c:pt idx="33">
                  <c:v>11533.388423658918</c:v>
                </c:pt>
                <c:pt idx="34">
                  <c:v>11764.056192132097</c:v>
                </c:pt>
                <c:pt idx="35">
                  <c:v>11999.337315974739</c:v>
                </c:pt>
                <c:pt idx="36">
                  <c:v>12239.324062294234</c:v>
                </c:pt>
                <c:pt idx="37">
                  <c:v>12484.110543540119</c:v>
                </c:pt>
                <c:pt idx="38">
                  <c:v>12733.792754410921</c:v>
                </c:pt>
                <c:pt idx="39">
                  <c:v>12988.468609499139</c:v>
                </c:pt>
                <c:pt idx="40">
                  <c:v>13248.237981689123</c:v>
                </c:pt>
                <c:pt idx="41">
                  <c:v>13513.202741322904</c:v>
                </c:pt>
                <c:pt idx="42">
                  <c:v>13783.466796149363</c:v>
                </c:pt>
                <c:pt idx="43">
                  <c:v>14059.13613207235</c:v>
                </c:pt>
                <c:pt idx="44">
                  <c:v>14340.318854713798</c:v>
                </c:pt>
                <c:pt idx="45">
                  <c:v>14627.125231808073</c:v>
                </c:pt>
                <c:pt idx="46">
                  <c:v>14919.667736444235</c:v>
                </c:pt>
                <c:pt idx="47">
                  <c:v>15218.06109117312</c:v>
                </c:pt>
                <c:pt idx="48">
                  <c:v>15522.422312996583</c:v>
                </c:pt>
                <c:pt idx="49">
                  <c:v>15832.870759256515</c:v>
                </c:pt>
                <c:pt idx="50">
                  <c:v>16149.528174441646</c:v>
                </c:pt>
                <c:pt idx="51">
                  <c:v>16472.518737930481</c:v>
                </c:pt>
                <c:pt idx="52">
                  <c:v>16801.96911268909</c:v>
                </c:pt>
                <c:pt idx="53">
                  <c:v>17138.008494942871</c:v>
                </c:pt>
                <c:pt idx="54">
                  <c:v>17480.768664841729</c:v>
                </c:pt>
                <c:pt idx="55">
                  <c:v>17830.384038138563</c:v>
                </c:pt>
                <c:pt idx="56">
                  <c:v>18186.991718901336</c:v>
                </c:pt>
                <c:pt idx="57">
                  <c:v>18550.731553279362</c:v>
                </c:pt>
                <c:pt idx="58">
                  <c:v>18921.746184344949</c:v>
                </c:pt>
                <c:pt idx="59">
                  <c:v>19300.181108031848</c:v>
                </c:pt>
                <c:pt idx="60">
                  <c:v>19686.184730192486</c:v>
                </c:pt>
                <c:pt idx="61">
                  <c:v>20079.908424796336</c:v>
                </c:pt>
                <c:pt idx="62">
                  <c:v>20481.506593292263</c:v>
                </c:pt>
                <c:pt idx="63">
                  <c:v>20891.136725158107</c:v>
                </c:pt>
                <c:pt idx="64">
                  <c:v>21308.95945966127</c:v>
                </c:pt>
                <c:pt idx="65">
                  <c:v>21735.138648854496</c:v>
                </c:pt>
                <c:pt idx="66">
                  <c:v>22169.841421831585</c:v>
                </c:pt>
                <c:pt idx="67">
                  <c:v>22613.238250268216</c:v>
                </c:pt>
                <c:pt idx="68">
                  <c:v>23065.503015273582</c:v>
                </c:pt>
                <c:pt idx="69">
                  <c:v>23526.813075579055</c:v>
                </c:pt>
                <c:pt idx="70">
                  <c:v>23997.349337090636</c:v>
                </c:pt>
                <c:pt idx="71">
                  <c:v>24477.296323832448</c:v>
                </c:pt>
                <c:pt idx="72">
                  <c:v>24966.842250309099</c:v>
                </c:pt>
                <c:pt idx="73">
                  <c:v>25466.179095315281</c:v>
                </c:pt>
                <c:pt idx="74">
                  <c:v>25975.502677221586</c:v>
                </c:pt>
                <c:pt idx="75">
                  <c:v>26495.012730766019</c:v>
                </c:pt>
                <c:pt idx="76">
                  <c:v>27024.912985381339</c:v>
                </c:pt>
                <c:pt idx="77">
                  <c:v>27565.411245088966</c:v>
                </c:pt>
                <c:pt idx="78">
                  <c:v>28116.719469990745</c:v>
                </c:pt>
                <c:pt idx="79">
                  <c:v>28679.053859390562</c:v>
                </c:pt>
                <c:pt idx="80">
                  <c:v>29252.634936578375</c:v>
                </c:pt>
                <c:pt idx="81">
                  <c:v>29837.687635309943</c:v>
                </c:pt>
                <c:pt idx="82">
                  <c:v>30434.441388016141</c:v>
                </c:pt>
                <c:pt idx="83">
                  <c:v>31043.130215776466</c:v>
                </c:pt>
                <c:pt idx="84">
                  <c:v>31663.992820091997</c:v>
                </c:pt>
                <c:pt idx="85">
                  <c:v>32297.272676493838</c:v>
                </c:pt>
                <c:pt idx="86">
                  <c:v>32943.218130023713</c:v>
                </c:pt>
                <c:pt idx="87">
                  <c:v>33602.082492624191</c:v>
                </c:pt>
                <c:pt idx="88">
                  <c:v>34274.124142476678</c:v>
                </c:pt>
                <c:pt idx="89">
                  <c:v>34959.606625326211</c:v>
                </c:pt>
                <c:pt idx="90">
                  <c:v>35658.798757832737</c:v>
                </c:pt>
                <c:pt idx="91">
                  <c:v>36371.974732989394</c:v>
                </c:pt>
                <c:pt idx="92">
                  <c:v>37099.414227649184</c:v>
                </c:pt>
                <c:pt idx="93">
                  <c:v>37841.40251220217</c:v>
                </c:pt>
                <c:pt idx="94">
                  <c:v>38598.230562446217</c:v>
                </c:pt>
                <c:pt idx="95">
                  <c:v>39370.195173695145</c:v>
                </c:pt>
                <c:pt idx="96">
                  <c:v>40157.599077169049</c:v>
                </c:pt>
                <c:pt idx="97">
                  <c:v>40960.751058712427</c:v>
                </c:pt>
                <c:pt idx="98">
                  <c:v>41779.966079886675</c:v>
                </c:pt>
                <c:pt idx="99">
                  <c:v>42615.565401484411</c:v>
                </c:pt>
                <c:pt idx="100">
                  <c:v>43467.876709514101</c:v>
                </c:pt>
                <c:pt idx="101">
                  <c:v>44337.234243704384</c:v>
                </c:pt>
                <c:pt idx="102">
                  <c:v>45223.978928578472</c:v>
                </c:pt>
                <c:pt idx="103">
                  <c:v>46128.458507150041</c:v>
                </c:pt>
                <c:pt idx="104">
                  <c:v>47051.027677293045</c:v>
                </c:pt>
                <c:pt idx="105">
                  <c:v>47992.048230838904</c:v>
                </c:pt>
                <c:pt idx="106">
                  <c:v>48951.889195455682</c:v>
                </c:pt>
                <c:pt idx="107">
                  <c:v>49930.926979364798</c:v>
                </c:pt>
                <c:pt idx="108">
                  <c:v>50929.545518952094</c:v>
                </c:pt>
                <c:pt idx="109">
                  <c:v>51948.136429331134</c:v>
                </c:pt>
                <c:pt idx="110">
                  <c:v>52987.099157917757</c:v>
                </c:pt>
                <c:pt idx="111">
                  <c:v>54046.841141076111</c:v>
                </c:pt>
                <c:pt idx="112">
                  <c:v>55127.777963897635</c:v>
                </c:pt>
                <c:pt idx="113">
                  <c:v>56230.333523175592</c:v>
                </c:pt>
                <c:pt idx="114">
                  <c:v>57354.940193639108</c:v>
                </c:pt>
                <c:pt idx="115">
                  <c:v>58502.038997511889</c:v>
                </c:pt>
                <c:pt idx="116">
                  <c:v>59672.079777462124</c:v>
                </c:pt>
                <c:pt idx="117">
                  <c:v>60865.521373011368</c:v>
                </c:pt>
                <c:pt idx="118">
                  <c:v>62082.831800471598</c:v>
                </c:pt>
                <c:pt idx="119">
                  <c:v>63324.488436481035</c:v>
                </c:pt>
                <c:pt idx="120">
                  <c:v>64590.97820521066</c:v>
                </c:pt>
                <c:pt idx="121">
                  <c:v>65882.797769314871</c:v>
                </c:pt>
                <c:pt idx="122">
                  <c:v>67200.453724701176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C-EC43-A4BC-3D6CFEF6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 noise'!$F$2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 noise'!$D$3:$D$125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 noise'!$F$3:$F$125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6293.3840849585786</c:v>
                </c:pt>
                <c:pt idx="2">
                  <c:v>6400.6886724342294</c:v>
                </c:pt>
                <c:pt idx="3">
                  <c:v>6529.0084814672709</c:v>
                </c:pt>
                <c:pt idx="4">
                  <c:v>6706.2851065061732</c:v>
                </c:pt>
                <c:pt idx="5">
                  <c:v>6926.1343386904227</c:v>
                </c:pt>
                <c:pt idx="6">
                  <c:v>7155.923380444724</c:v>
                </c:pt>
                <c:pt idx="7">
                  <c:v>7210.8925068894605</c:v>
                </c:pt>
                <c:pt idx="8">
                  <c:v>7082.8356694129034</c:v>
                </c:pt>
                <c:pt idx="9">
                  <c:v>7224.2824467939208</c:v>
                </c:pt>
                <c:pt idx="10">
                  <c:v>7421.8675434726001</c:v>
                </c:pt>
                <c:pt idx="11">
                  <c:v>7270.0427749130231</c:v>
                </c:pt>
                <c:pt idx="12">
                  <c:v>7439.8024908932939</c:v>
                </c:pt>
                <c:pt idx="13">
                  <c:v>7596.2943960556158</c:v>
                </c:pt>
                <c:pt idx="14">
                  <c:v>7583.2955691771576</c:v>
                </c:pt>
                <c:pt idx="15">
                  <c:v>7691.0224287478914</c:v>
                </c:pt>
                <c:pt idx="16">
                  <c:v>7591.2611464327629</c:v>
                </c:pt>
                <c:pt idx="17">
                  <c:v>7770.4588942982236</c:v>
                </c:pt>
                <c:pt idx="18">
                  <c:v>7930.2021628619332</c:v>
                </c:pt>
                <c:pt idx="19">
                  <c:v>8081.9977025062726</c:v>
                </c:pt>
                <c:pt idx="20">
                  <c:v>8128.4582284174867</c:v>
                </c:pt>
                <c:pt idx="21">
                  <c:v>8254.3838139864947</c:v>
                </c:pt>
                <c:pt idx="22">
                  <c:v>8295.834933303091</c:v>
                </c:pt>
                <c:pt idx="23">
                  <c:v>8636.7738081592761</c:v>
                </c:pt>
                <c:pt idx="24">
                  <c:v>8710.4328009257588</c:v>
                </c:pt>
                <c:pt idx="25">
                  <c:v>8817.4510598895158</c:v>
                </c:pt>
                <c:pt idx="26">
                  <c:v>9107.1804652494247</c:v>
                </c:pt>
                <c:pt idx="27">
                  <c:v>9211.2429934283737</c:v>
                </c:pt>
                <c:pt idx="28">
                  <c:v>9316.3006403574018</c:v>
                </c:pt>
                <c:pt idx="29">
                  <c:v>9483.1499143276214</c:v>
                </c:pt>
                <c:pt idx="30">
                  <c:v>9772.0507527497466</c:v>
                </c:pt>
                <c:pt idx="31">
                  <c:v>9953.3021915522913</c:v>
                </c:pt>
                <c:pt idx="32">
                  <c:v>10321.925651531201</c:v>
                </c:pt>
                <c:pt idx="33">
                  <c:v>10550.208656959016</c:v>
                </c:pt>
                <c:pt idx="34">
                  <c:v>10590.608355927567</c:v>
                </c:pt>
                <c:pt idx="35">
                  <c:v>10615.138562122689</c:v>
                </c:pt>
                <c:pt idx="36">
                  <c:v>10862.62018283352</c:v>
                </c:pt>
                <c:pt idx="37">
                  <c:v>10923.169081693552</c:v>
                </c:pt>
                <c:pt idx="38">
                  <c:v>11000.887621707652</c:v>
                </c:pt>
                <c:pt idx="39">
                  <c:v>11375.605395356328</c:v>
                </c:pt>
                <c:pt idx="40">
                  <c:v>11983.156977530793</c:v>
                </c:pt>
                <c:pt idx="41">
                  <c:v>12289.935184699039</c:v>
                </c:pt>
                <c:pt idx="42">
                  <c:v>12440.568363095215</c:v>
                </c:pt>
                <c:pt idx="43">
                  <c:v>12664.724584662225</c:v>
                </c:pt>
                <c:pt idx="44">
                  <c:v>13015.811171193332</c:v>
                </c:pt>
                <c:pt idx="45">
                  <c:v>13345.868854094608</c:v>
                </c:pt>
                <c:pt idx="46">
                  <c:v>13607.353238198441</c:v>
                </c:pt>
                <c:pt idx="47">
                  <c:v>13898.140985985496</c:v>
                </c:pt>
                <c:pt idx="48">
                  <c:v>13894.480183053693</c:v>
                </c:pt>
                <c:pt idx="49">
                  <c:v>14577.885410067167</c:v>
                </c:pt>
                <c:pt idx="50">
                  <c:v>15040.395075292008</c:v>
                </c:pt>
                <c:pt idx="51">
                  <c:v>15381.224737881155</c:v>
                </c:pt>
                <c:pt idx="52">
                  <c:v>15383.169189127837</c:v>
                </c:pt>
                <c:pt idx="53">
                  <c:v>15891.022542192017</c:v>
                </c:pt>
                <c:pt idx="54">
                  <c:v>15904.100748825969</c:v>
                </c:pt>
                <c:pt idx="55">
                  <c:v>16588.981121775254</c:v>
                </c:pt>
                <c:pt idx="56">
                  <c:v>16972.462926266406</c:v>
                </c:pt>
                <c:pt idx="57">
                  <c:v>17442.136144121345</c:v>
                </c:pt>
                <c:pt idx="58">
                  <c:v>17387.698226054123</c:v>
                </c:pt>
                <c:pt idx="59">
                  <c:v>17609.815484831706</c:v>
                </c:pt>
                <c:pt idx="60">
                  <c:v>17919.566632612637</c:v>
                </c:pt>
                <c:pt idx="61">
                  <c:v>18101.151041000117</c:v>
                </c:pt>
                <c:pt idx="62">
                  <c:v>18386.128983874903</c:v>
                </c:pt>
                <c:pt idx="63">
                  <c:v>18523.145094250332</c:v>
                </c:pt>
                <c:pt idx="64">
                  <c:v>19504.366331728019</c:v>
                </c:pt>
                <c:pt idx="65">
                  <c:v>19713.13237533037</c:v>
                </c:pt>
                <c:pt idx="66">
                  <c:v>20301.431025296537</c:v>
                </c:pt>
                <c:pt idx="67">
                  <c:v>20499.771604329595</c:v>
                </c:pt>
                <c:pt idx="68">
                  <c:v>20995.005213221782</c:v>
                </c:pt>
                <c:pt idx="69">
                  <c:v>21087.822247613014</c:v>
                </c:pt>
                <c:pt idx="70">
                  <c:v>21189.830186663374</c:v>
                </c:pt>
                <c:pt idx="71">
                  <c:v>21623.153333109873</c:v>
                </c:pt>
                <c:pt idx="72">
                  <c:v>21873.215943785661</c:v>
                </c:pt>
                <c:pt idx="73">
                  <c:v>22384.468041832224</c:v>
                </c:pt>
                <c:pt idx="74">
                  <c:v>23078.296451455277</c:v>
                </c:pt>
                <c:pt idx="75">
                  <c:v>23604.549476235323</c:v>
                </c:pt>
                <c:pt idx="76">
                  <c:v>24301.867930657016</c:v>
                </c:pt>
                <c:pt idx="77">
                  <c:v>24153.544811818341</c:v>
                </c:pt>
                <c:pt idx="78">
                  <c:v>24273.550594561533</c:v>
                </c:pt>
                <c:pt idx="79">
                  <c:v>25067.603019632777</c:v>
                </c:pt>
                <c:pt idx="80">
                  <c:v>25340.600723351807</c:v>
                </c:pt>
                <c:pt idx="81">
                  <c:v>26258.095763968817</c:v>
                </c:pt>
                <c:pt idx="82">
                  <c:v>26257.207350014494</c:v>
                </c:pt>
                <c:pt idx="83">
                  <c:v>26767.730926468623</c:v>
                </c:pt>
                <c:pt idx="84">
                  <c:v>27408.597725725696</c:v>
                </c:pt>
                <c:pt idx="85">
                  <c:v>28260.609278421838</c:v>
                </c:pt>
                <c:pt idx="86">
                  <c:v>28523.084637668082</c:v>
                </c:pt>
                <c:pt idx="87">
                  <c:v>29686.23753557869</c:v>
                </c:pt>
                <c:pt idx="88">
                  <c:v>30509.778021039503</c:v>
                </c:pt>
                <c:pt idx="89">
                  <c:v>31753.274756506362</c:v>
                </c:pt>
                <c:pt idx="90">
                  <c:v>31874.022463961632</c:v>
                </c:pt>
                <c:pt idx="91">
                  <c:v>32029.155864067357</c:v>
                </c:pt>
                <c:pt idx="92">
                  <c:v>32780.041590186345</c:v>
                </c:pt>
                <c:pt idx="93">
                  <c:v>32301.866679513183</c:v>
                </c:pt>
                <c:pt idx="94">
                  <c:v>33431.736807857073</c:v>
                </c:pt>
                <c:pt idx="95">
                  <c:v>34789.704037847914</c:v>
                </c:pt>
                <c:pt idx="96">
                  <c:v>34919.647055448957</c:v>
                </c:pt>
                <c:pt idx="97">
                  <c:v>36260.508924590038</c:v>
                </c:pt>
                <c:pt idx="98">
                  <c:v>36993.090737260245</c:v>
                </c:pt>
                <c:pt idx="99">
                  <c:v>38139.484203846048</c:v>
                </c:pt>
                <c:pt idx="100">
                  <c:v>38989.390816075589</c:v>
                </c:pt>
                <c:pt idx="101">
                  <c:v>39405.857136658989</c:v>
                </c:pt>
                <c:pt idx="102">
                  <c:v>41084.845999404999</c:v>
                </c:pt>
                <c:pt idx="103">
                  <c:v>41610.043271170412</c:v>
                </c:pt>
                <c:pt idx="104">
                  <c:v>42394.1707755811</c:v>
                </c:pt>
                <c:pt idx="105">
                  <c:v>42349.379565318108</c:v>
                </c:pt>
                <c:pt idx="106">
                  <c:v>41571.689235580918</c:v>
                </c:pt>
                <c:pt idx="107">
                  <c:v>41912.409129187537</c:v>
                </c:pt>
                <c:pt idx="108">
                  <c:v>42225.33042983483</c:v>
                </c:pt>
                <c:pt idx="109">
                  <c:v>42726.247677266831</c:v>
                </c:pt>
                <c:pt idx="110">
                  <c:v>44150.400221914744</c:v>
                </c:pt>
                <c:pt idx="111">
                  <c:v>45266.837731713502</c:v>
                </c:pt>
                <c:pt idx="112">
                  <c:v>46122.214857051251</c:v>
                </c:pt>
                <c:pt idx="113">
                  <c:v>47285.393746915142</c:v>
                </c:pt>
                <c:pt idx="114">
                  <c:v>48701.725132975087</c:v>
                </c:pt>
                <c:pt idx="115">
                  <c:v>49585.853611231942</c:v>
                </c:pt>
                <c:pt idx="116">
                  <c:v>51584.888499937915</c:v>
                </c:pt>
                <c:pt idx="117">
                  <c:v>52890.788581253932</c:v>
                </c:pt>
                <c:pt idx="118">
                  <c:v>53741.197465311088</c:v>
                </c:pt>
                <c:pt idx="119">
                  <c:v>56160.614700589787</c:v>
                </c:pt>
                <c:pt idx="120">
                  <c:v>56685.836436642894</c:v>
                </c:pt>
                <c:pt idx="121">
                  <c:v>56573.467500664599</c:v>
                </c:pt>
                <c:pt idx="122">
                  <c:v>57876.549676317598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A-D245-8994-566A0A96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 noise'!$F$2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 noise'!$D$3:$D$125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 noise'!$F$3:$F$125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6293.3840849585786</c:v>
                </c:pt>
                <c:pt idx="2">
                  <c:v>6400.6886724342294</c:v>
                </c:pt>
                <c:pt idx="3">
                  <c:v>6529.0084814672709</c:v>
                </c:pt>
                <c:pt idx="4">
                  <c:v>6706.2851065061732</c:v>
                </c:pt>
                <c:pt idx="5">
                  <c:v>6926.1343386904227</c:v>
                </c:pt>
                <c:pt idx="6">
                  <c:v>7155.923380444724</c:v>
                </c:pt>
                <c:pt idx="7">
                  <c:v>7210.8925068894605</c:v>
                </c:pt>
                <c:pt idx="8">
                  <c:v>7082.8356694129034</c:v>
                </c:pt>
                <c:pt idx="9">
                  <c:v>7224.2824467939208</c:v>
                </c:pt>
                <c:pt idx="10">
                  <c:v>7421.8675434726001</c:v>
                </c:pt>
                <c:pt idx="11">
                  <c:v>7270.0427749130231</c:v>
                </c:pt>
                <c:pt idx="12">
                  <c:v>7439.8024908932939</c:v>
                </c:pt>
                <c:pt idx="13">
                  <c:v>7596.2943960556158</c:v>
                </c:pt>
                <c:pt idx="14">
                  <c:v>7583.2955691771576</c:v>
                </c:pt>
                <c:pt idx="15">
                  <c:v>7691.0224287478914</c:v>
                </c:pt>
                <c:pt idx="16">
                  <c:v>7591.2611464327629</c:v>
                </c:pt>
                <c:pt idx="17">
                  <c:v>7770.4588942982236</c:v>
                </c:pt>
                <c:pt idx="18">
                  <c:v>7930.2021628619332</c:v>
                </c:pt>
                <c:pt idx="19">
                  <c:v>8081.9977025062726</c:v>
                </c:pt>
                <c:pt idx="20">
                  <c:v>8128.4582284174867</c:v>
                </c:pt>
                <c:pt idx="21">
                  <c:v>8254.3838139864947</c:v>
                </c:pt>
                <c:pt idx="22">
                  <c:v>8295.834933303091</c:v>
                </c:pt>
                <c:pt idx="23">
                  <c:v>8636.7738081592761</c:v>
                </c:pt>
                <c:pt idx="24">
                  <c:v>8710.4328009257588</c:v>
                </c:pt>
                <c:pt idx="25">
                  <c:v>8817.4510598895158</c:v>
                </c:pt>
                <c:pt idx="26">
                  <c:v>9107.1804652494247</c:v>
                </c:pt>
                <c:pt idx="27">
                  <c:v>9211.2429934283737</c:v>
                </c:pt>
                <c:pt idx="28">
                  <c:v>9316.3006403574018</c:v>
                </c:pt>
                <c:pt idx="29">
                  <c:v>9483.1499143276214</c:v>
                </c:pt>
                <c:pt idx="30">
                  <c:v>9772.0507527497466</c:v>
                </c:pt>
                <c:pt idx="31">
                  <c:v>9953.3021915522913</c:v>
                </c:pt>
                <c:pt idx="32">
                  <c:v>10321.925651531201</c:v>
                </c:pt>
                <c:pt idx="33">
                  <c:v>10550.208656959016</c:v>
                </c:pt>
                <c:pt idx="34">
                  <c:v>10590.608355927567</c:v>
                </c:pt>
                <c:pt idx="35">
                  <c:v>10615.138562122689</c:v>
                </c:pt>
                <c:pt idx="36">
                  <c:v>10862.62018283352</c:v>
                </c:pt>
                <c:pt idx="37">
                  <c:v>10923.169081693552</c:v>
                </c:pt>
                <c:pt idx="38">
                  <c:v>11000.887621707652</c:v>
                </c:pt>
                <c:pt idx="39">
                  <c:v>11375.605395356328</c:v>
                </c:pt>
                <c:pt idx="40">
                  <c:v>11983.156977530793</c:v>
                </c:pt>
                <c:pt idx="41">
                  <c:v>12289.935184699039</c:v>
                </c:pt>
                <c:pt idx="42">
                  <c:v>12440.568363095215</c:v>
                </c:pt>
                <c:pt idx="43">
                  <c:v>12664.724584662225</c:v>
                </c:pt>
                <c:pt idx="44">
                  <c:v>13015.811171193332</c:v>
                </c:pt>
                <c:pt idx="45">
                  <c:v>13345.868854094608</c:v>
                </c:pt>
                <c:pt idx="46">
                  <c:v>13607.353238198441</c:v>
                </c:pt>
                <c:pt idx="47">
                  <c:v>13898.140985985496</c:v>
                </c:pt>
                <c:pt idx="48">
                  <c:v>13894.480183053693</c:v>
                </c:pt>
                <c:pt idx="49">
                  <c:v>14577.885410067167</c:v>
                </c:pt>
                <c:pt idx="50">
                  <c:v>15040.395075292008</c:v>
                </c:pt>
                <c:pt idx="51">
                  <c:v>15381.224737881155</c:v>
                </c:pt>
                <c:pt idx="52">
                  <c:v>15383.169189127837</c:v>
                </c:pt>
                <c:pt idx="53">
                  <c:v>15891.022542192017</c:v>
                </c:pt>
                <c:pt idx="54">
                  <c:v>15904.100748825969</c:v>
                </c:pt>
                <c:pt idx="55">
                  <c:v>16588.981121775254</c:v>
                </c:pt>
                <c:pt idx="56">
                  <c:v>16972.462926266406</c:v>
                </c:pt>
                <c:pt idx="57">
                  <c:v>17442.136144121345</c:v>
                </c:pt>
                <c:pt idx="58">
                  <c:v>17387.698226054123</c:v>
                </c:pt>
                <c:pt idx="59">
                  <c:v>17609.815484831706</c:v>
                </c:pt>
                <c:pt idx="60">
                  <c:v>17919.566632612637</c:v>
                </c:pt>
                <c:pt idx="61">
                  <c:v>18101.151041000117</c:v>
                </c:pt>
                <c:pt idx="62">
                  <c:v>18386.128983874903</c:v>
                </c:pt>
                <c:pt idx="63">
                  <c:v>18523.145094250332</c:v>
                </c:pt>
                <c:pt idx="64">
                  <c:v>19504.366331728019</c:v>
                </c:pt>
                <c:pt idx="65">
                  <c:v>19713.13237533037</c:v>
                </c:pt>
                <c:pt idx="66">
                  <c:v>20301.431025296537</c:v>
                </c:pt>
                <c:pt idx="67">
                  <c:v>20499.771604329595</c:v>
                </c:pt>
                <c:pt idx="68">
                  <c:v>20995.005213221782</c:v>
                </c:pt>
                <c:pt idx="69">
                  <c:v>21087.822247613014</c:v>
                </c:pt>
                <c:pt idx="70">
                  <c:v>21189.830186663374</c:v>
                </c:pt>
                <c:pt idx="71">
                  <c:v>21623.153333109873</c:v>
                </c:pt>
                <c:pt idx="72">
                  <c:v>21873.215943785661</c:v>
                </c:pt>
                <c:pt idx="73">
                  <c:v>22384.468041832224</c:v>
                </c:pt>
                <c:pt idx="74">
                  <c:v>23078.296451455277</c:v>
                </c:pt>
                <c:pt idx="75">
                  <c:v>23604.549476235323</c:v>
                </c:pt>
                <c:pt idx="76">
                  <c:v>24301.867930657016</c:v>
                </c:pt>
                <c:pt idx="77">
                  <c:v>24153.544811818341</c:v>
                </c:pt>
                <c:pt idx="78">
                  <c:v>24273.550594561533</c:v>
                </c:pt>
                <c:pt idx="79">
                  <c:v>25067.603019632777</c:v>
                </c:pt>
                <c:pt idx="80">
                  <c:v>25340.600723351807</c:v>
                </c:pt>
                <c:pt idx="81">
                  <c:v>26258.095763968817</c:v>
                </c:pt>
                <c:pt idx="82">
                  <c:v>26257.207350014494</c:v>
                </c:pt>
                <c:pt idx="83">
                  <c:v>26767.730926468623</c:v>
                </c:pt>
                <c:pt idx="84">
                  <c:v>27408.597725725696</c:v>
                </c:pt>
                <c:pt idx="85">
                  <c:v>28260.609278421838</c:v>
                </c:pt>
                <c:pt idx="86">
                  <c:v>28523.084637668082</c:v>
                </c:pt>
                <c:pt idx="87">
                  <c:v>29686.23753557869</c:v>
                </c:pt>
                <c:pt idx="88">
                  <c:v>30509.778021039503</c:v>
                </c:pt>
                <c:pt idx="89">
                  <c:v>31753.274756506362</c:v>
                </c:pt>
                <c:pt idx="90">
                  <c:v>31874.022463961632</c:v>
                </c:pt>
                <c:pt idx="91">
                  <c:v>32029.155864067357</c:v>
                </c:pt>
                <c:pt idx="92">
                  <c:v>32780.041590186345</c:v>
                </c:pt>
                <c:pt idx="93">
                  <c:v>32301.866679513183</c:v>
                </c:pt>
                <c:pt idx="94">
                  <c:v>33431.736807857073</c:v>
                </c:pt>
                <c:pt idx="95">
                  <c:v>34789.704037847914</c:v>
                </c:pt>
                <c:pt idx="96">
                  <c:v>34919.647055448957</c:v>
                </c:pt>
                <c:pt idx="97">
                  <c:v>36260.508924590038</c:v>
                </c:pt>
                <c:pt idx="98">
                  <c:v>36993.090737260245</c:v>
                </c:pt>
                <c:pt idx="99">
                  <c:v>38139.484203846048</c:v>
                </c:pt>
                <c:pt idx="100">
                  <c:v>38989.390816075589</c:v>
                </c:pt>
                <c:pt idx="101">
                  <c:v>39405.857136658989</c:v>
                </c:pt>
                <c:pt idx="102">
                  <c:v>41084.845999404999</c:v>
                </c:pt>
                <c:pt idx="103">
                  <c:v>41610.043271170412</c:v>
                </c:pt>
                <c:pt idx="104">
                  <c:v>42394.1707755811</c:v>
                </c:pt>
                <c:pt idx="105">
                  <c:v>42349.379565318108</c:v>
                </c:pt>
                <c:pt idx="106">
                  <c:v>41571.689235580918</c:v>
                </c:pt>
                <c:pt idx="107">
                  <c:v>41912.409129187537</c:v>
                </c:pt>
                <c:pt idx="108">
                  <c:v>42225.33042983483</c:v>
                </c:pt>
                <c:pt idx="109">
                  <c:v>42726.247677266831</c:v>
                </c:pt>
                <c:pt idx="110">
                  <c:v>44150.400221914744</c:v>
                </c:pt>
                <c:pt idx="111">
                  <c:v>45266.837731713502</c:v>
                </c:pt>
                <c:pt idx="112">
                  <c:v>46122.214857051251</c:v>
                </c:pt>
                <c:pt idx="113">
                  <c:v>47285.393746915142</c:v>
                </c:pt>
                <c:pt idx="114">
                  <c:v>48701.725132975087</c:v>
                </c:pt>
                <c:pt idx="115">
                  <c:v>49585.853611231942</c:v>
                </c:pt>
                <c:pt idx="116">
                  <c:v>51584.888499937915</c:v>
                </c:pt>
                <c:pt idx="117">
                  <c:v>52890.788581253932</c:v>
                </c:pt>
                <c:pt idx="118">
                  <c:v>53741.197465311088</c:v>
                </c:pt>
                <c:pt idx="119">
                  <c:v>56160.614700589787</c:v>
                </c:pt>
                <c:pt idx="120">
                  <c:v>56685.836436642894</c:v>
                </c:pt>
                <c:pt idx="121">
                  <c:v>56573.467500664599</c:v>
                </c:pt>
                <c:pt idx="122">
                  <c:v>57876.549676317598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E-CE4F-A474-3E90E63A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 gdp per capita'!$D$3:$D$125</c:f>
              <c:numCache>
                <c:formatCode>General</c:formatCode>
                <c:ptCount val="12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</c:numCache>
            </c:numRef>
          </c:xVal>
          <c:yVal>
            <c:numRef>
              <c:f>'us gdp per capita'!$E$3:$E$125</c:f>
              <c:numCache>
                <c:formatCode>_("$"* #,##0_);_("$"* \(#,##0\);_("$"* "-"??_);_(@_)</c:formatCode>
                <c:ptCount val="123"/>
                <c:pt idx="0">
                  <c:v>14128.25</c:v>
                </c:pt>
                <c:pt idx="1">
                  <c:v>14457.5</c:v>
                </c:pt>
                <c:pt idx="2">
                  <c:v>14130</c:v>
                </c:pt>
                <c:pt idx="3">
                  <c:v>15102.5</c:v>
                </c:pt>
                <c:pt idx="4">
                  <c:v>16043.5</c:v>
                </c:pt>
                <c:pt idx="5">
                  <c:v>16415.75</c:v>
                </c:pt>
                <c:pt idx="6">
                  <c:v>16906</c:v>
                </c:pt>
                <c:pt idx="7">
                  <c:v>16514</c:v>
                </c:pt>
                <c:pt idx="8">
                  <c:v>17383.25</c:v>
                </c:pt>
                <c:pt idx="9">
                  <c:v>17443.75</c:v>
                </c:pt>
                <c:pt idx="10">
                  <c:v>17493.75</c:v>
                </c:pt>
                <c:pt idx="11">
                  <c:v>17076.75</c:v>
                </c:pt>
                <c:pt idx="12">
                  <c:v>17953.5</c:v>
                </c:pt>
                <c:pt idx="13">
                  <c:v>18047.25</c:v>
                </c:pt>
                <c:pt idx="14">
                  <c:v>18207.5</c:v>
                </c:pt>
                <c:pt idx="15">
                  <c:v>19029</c:v>
                </c:pt>
                <c:pt idx="16">
                  <c:v>19573</c:v>
                </c:pt>
                <c:pt idx="17">
                  <c:v>20417.5</c:v>
                </c:pt>
                <c:pt idx="18">
                  <c:v>21473</c:v>
                </c:pt>
                <c:pt idx="19">
                  <c:v>22628</c:v>
                </c:pt>
                <c:pt idx="20">
                  <c:v>22997</c:v>
                </c:pt>
                <c:pt idx="21">
                  <c:v>23887.5</c:v>
                </c:pt>
                <c:pt idx="22">
                  <c:v>24392.5</c:v>
                </c:pt>
                <c:pt idx="23">
                  <c:v>24157.5</c:v>
                </c:pt>
                <c:pt idx="24">
                  <c:v>24640</c:v>
                </c:pt>
                <c:pt idx="25">
                  <c:v>25659</c:v>
                </c:pt>
                <c:pt idx="26">
                  <c:v>26851.25</c:v>
                </c:pt>
                <c:pt idx="27">
                  <c:v>26462.5</c:v>
                </c:pt>
                <c:pt idx="28">
                  <c:v>26151.75</c:v>
                </c:pt>
                <c:pt idx="29">
                  <c:v>27295.5</c:v>
                </c:pt>
                <c:pt idx="30">
                  <c:v>28271.25</c:v>
                </c:pt>
                <c:pt idx="31">
                  <c:v>29522</c:v>
                </c:pt>
                <c:pt idx="32">
                  <c:v>30123</c:v>
                </c:pt>
                <c:pt idx="33">
                  <c:v>29701</c:v>
                </c:pt>
                <c:pt idx="34">
                  <c:v>30151.75</c:v>
                </c:pt>
                <c:pt idx="35">
                  <c:v>29326.75</c:v>
                </c:pt>
                <c:pt idx="36">
                  <c:v>30392.5</c:v>
                </c:pt>
                <c:pt idx="37">
                  <c:v>32308.5</c:v>
                </c:pt>
                <c:pt idx="38">
                  <c:v>33357.25</c:v>
                </c:pt>
                <c:pt idx="39">
                  <c:v>34200.75</c:v>
                </c:pt>
                <c:pt idx="40">
                  <c:v>35068.75</c:v>
                </c:pt>
                <c:pt idx="41">
                  <c:v>36203</c:v>
                </c:pt>
                <c:pt idx="42">
                  <c:v>37180.5</c:v>
                </c:pt>
                <c:pt idx="43">
                  <c:v>37459.5</c:v>
                </c:pt>
                <c:pt idx="44">
                  <c:v>36923.75</c:v>
                </c:pt>
                <c:pt idx="45">
                  <c:v>37719</c:v>
                </c:pt>
                <c:pt idx="46">
                  <c:v>38256.75</c:v>
                </c:pt>
                <c:pt idx="47">
                  <c:v>39318.5</c:v>
                </c:pt>
                <c:pt idx="48">
                  <c:v>39900</c:v>
                </c:pt>
                <c:pt idx="49">
                  <c:v>40924.25</c:v>
                </c:pt>
                <c:pt idx="50">
                  <c:v>42236.25</c:v>
                </c:pt>
                <c:pt idx="51">
                  <c:v>43618.25</c:v>
                </c:pt>
                <c:pt idx="52">
                  <c:v>45190.25</c:v>
                </c:pt>
                <c:pt idx="53">
                  <c:v>46522</c:v>
                </c:pt>
                <c:pt idx="54">
                  <c:v>46501.75</c:v>
                </c:pt>
                <c:pt idx="55">
                  <c:v>46842</c:v>
                </c:pt>
                <c:pt idx="56">
                  <c:v>47707.75</c:v>
                </c:pt>
                <c:pt idx="57">
                  <c:v>49101</c:v>
                </c:pt>
                <c:pt idx="58">
                  <c:v>50342.75</c:v>
                </c:pt>
                <c:pt idx="59">
                  <c:v>51255</c:v>
                </c:pt>
                <c:pt idx="60">
                  <c:v>51786.25</c:v>
                </c:pt>
                <c:pt idx="61">
                  <c:v>51366.75</c:v>
                </c:pt>
                <c:pt idx="62">
                  <c:v>49590.25</c:v>
                </c:pt>
                <c:pt idx="63">
                  <c:v>50506.25</c:v>
                </c:pt>
                <c:pt idx="64">
                  <c:v>50886</c:v>
                </c:pt>
                <c:pt idx="65">
                  <c:v>51644.75</c:v>
                </c:pt>
                <c:pt idx="66">
                  <c:v>52202</c:v>
                </c:pt>
                <c:pt idx="67">
                  <c:v>52977.5</c:v>
                </c:pt>
                <c:pt idx="68">
                  <c:v>53988.25</c:v>
                </c:pt>
                <c:pt idx="69">
                  <c:v>54466</c:v>
                </c:pt>
                <c:pt idx="70">
                  <c:v>55310.75</c:v>
                </c:pt>
                <c:pt idx="71">
                  <c:v>56590.25</c:v>
                </c:pt>
                <c:pt idx="72">
                  <c:v>57584.75</c:v>
                </c:pt>
                <c:pt idx="73">
                  <c:v>55415.5</c:v>
                </c:pt>
                <c:pt idx="74">
                  <c:v>58478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A-A443-B30F-CFF04898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 gdp per capita'!$D$3:$D$125</c:f>
              <c:numCache>
                <c:formatCode>General</c:formatCode>
                <c:ptCount val="12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</c:numCache>
            </c:numRef>
          </c:xVal>
          <c:yVal>
            <c:numRef>
              <c:f>'us gdp per capita'!$E$3:$E$125</c:f>
              <c:numCache>
                <c:formatCode>_("$"* #,##0_);_("$"* \(#,##0\);_("$"* "-"??_);_(@_)</c:formatCode>
                <c:ptCount val="123"/>
                <c:pt idx="0">
                  <c:v>14128.25</c:v>
                </c:pt>
                <c:pt idx="1">
                  <c:v>14457.5</c:v>
                </c:pt>
                <c:pt idx="2">
                  <c:v>14130</c:v>
                </c:pt>
                <c:pt idx="3">
                  <c:v>15102.5</c:v>
                </c:pt>
                <c:pt idx="4">
                  <c:v>16043.5</c:v>
                </c:pt>
                <c:pt idx="5">
                  <c:v>16415.75</c:v>
                </c:pt>
                <c:pt idx="6">
                  <c:v>16906</c:v>
                </c:pt>
                <c:pt idx="7">
                  <c:v>16514</c:v>
                </c:pt>
                <c:pt idx="8">
                  <c:v>17383.25</c:v>
                </c:pt>
                <c:pt idx="9">
                  <c:v>17443.75</c:v>
                </c:pt>
                <c:pt idx="10">
                  <c:v>17493.75</c:v>
                </c:pt>
                <c:pt idx="11">
                  <c:v>17076.75</c:v>
                </c:pt>
                <c:pt idx="12">
                  <c:v>17953.5</c:v>
                </c:pt>
                <c:pt idx="13">
                  <c:v>18047.25</c:v>
                </c:pt>
                <c:pt idx="14">
                  <c:v>18207.5</c:v>
                </c:pt>
                <c:pt idx="15">
                  <c:v>19029</c:v>
                </c:pt>
                <c:pt idx="16">
                  <c:v>19573</c:v>
                </c:pt>
                <c:pt idx="17">
                  <c:v>20417.5</c:v>
                </c:pt>
                <c:pt idx="18">
                  <c:v>21473</c:v>
                </c:pt>
                <c:pt idx="19">
                  <c:v>22628</c:v>
                </c:pt>
                <c:pt idx="20">
                  <c:v>22997</c:v>
                </c:pt>
                <c:pt idx="21">
                  <c:v>23887.5</c:v>
                </c:pt>
                <c:pt idx="22">
                  <c:v>24392.5</c:v>
                </c:pt>
                <c:pt idx="23">
                  <c:v>24157.5</c:v>
                </c:pt>
                <c:pt idx="24">
                  <c:v>24640</c:v>
                </c:pt>
                <c:pt idx="25">
                  <c:v>25659</c:v>
                </c:pt>
                <c:pt idx="26">
                  <c:v>26851.25</c:v>
                </c:pt>
                <c:pt idx="27">
                  <c:v>26462.5</c:v>
                </c:pt>
                <c:pt idx="28">
                  <c:v>26151.75</c:v>
                </c:pt>
                <c:pt idx="29">
                  <c:v>27295.5</c:v>
                </c:pt>
                <c:pt idx="30">
                  <c:v>28271.25</c:v>
                </c:pt>
                <c:pt idx="31">
                  <c:v>29522</c:v>
                </c:pt>
                <c:pt idx="32">
                  <c:v>30123</c:v>
                </c:pt>
                <c:pt idx="33">
                  <c:v>29701</c:v>
                </c:pt>
                <c:pt idx="34">
                  <c:v>30151.75</c:v>
                </c:pt>
                <c:pt idx="35">
                  <c:v>29326.75</c:v>
                </c:pt>
                <c:pt idx="36">
                  <c:v>30392.5</c:v>
                </c:pt>
                <c:pt idx="37">
                  <c:v>32308.5</c:v>
                </c:pt>
                <c:pt idx="38">
                  <c:v>33357.25</c:v>
                </c:pt>
                <c:pt idx="39">
                  <c:v>34200.75</c:v>
                </c:pt>
                <c:pt idx="40">
                  <c:v>35068.75</c:v>
                </c:pt>
                <c:pt idx="41">
                  <c:v>36203</c:v>
                </c:pt>
                <c:pt idx="42">
                  <c:v>37180.5</c:v>
                </c:pt>
                <c:pt idx="43">
                  <c:v>37459.5</c:v>
                </c:pt>
                <c:pt idx="44">
                  <c:v>36923.75</c:v>
                </c:pt>
                <c:pt idx="45">
                  <c:v>37719</c:v>
                </c:pt>
                <c:pt idx="46">
                  <c:v>38256.75</c:v>
                </c:pt>
                <c:pt idx="47">
                  <c:v>39318.5</c:v>
                </c:pt>
                <c:pt idx="48">
                  <c:v>39900</c:v>
                </c:pt>
                <c:pt idx="49">
                  <c:v>40924.25</c:v>
                </c:pt>
                <c:pt idx="50">
                  <c:v>42236.25</c:v>
                </c:pt>
                <c:pt idx="51">
                  <c:v>43618.25</c:v>
                </c:pt>
                <c:pt idx="52">
                  <c:v>45190.25</c:v>
                </c:pt>
                <c:pt idx="53">
                  <c:v>46522</c:v>
                </c:pt>
                <c:pt idx="54">
                  <c:v>46501.75</c:v>
                </c:pt>
                <c:pt idx="55">
                  <c:v>46842</c:v>
                </c:pt>
                <c:pt idx="56">
                  <c:v>47707.75</c:v>
                </c:pt>
                <c:pt idx="57">
                  <c:v>49101</c:v>
                </c:pt>
                <c:pt idx="58">
                  <c:v>50342.75</c:v>
                </c:pt>
                <c:pt idx="59">
                  <c:v>51255</c:v>
                </c:pt>
                <c:pt idx="60">
                  <c:v>51786.25</c:v>
                </c:pt>
                <c:pt idx="61">
                  <c:v>51366.75</c:v>
                </c:pt>
                <c:pt idx="62">
                  <c:v>49590.25</c:v>
                </c:pt>
                <c:pt idx="63">
                  <c:v>50506.25</c:v>
                </c:pt>
                <c:pt idx="64">
                  <c:v>50886</c:v>
                </c:pt>
                <c:pt idx="65">
                  <c:v>51644.75</c:v>
                </c:pt>
                <c:pt idx="66">
                  <c:v>52202</c:v>
                </c:pt>
                <c:pt idx="67">
                  <c:v>52977.5</c:v>
                </c:pt>
                <c:pt idx="68">
                  <c:v>53988.25</c:v>
                </c:pt>
                <c:pt idx="69">
                  <c:v>54466</c:v>
                </c:pt>
                <c:pt idx="70">
                  <c:v>55310.75</c:v>
                </c:pt>
                <c:pt idx="71">
                  <c:v>56590.25</c:v>
                </c:pt>
                <c:pt idx="72">
                  <c:v>57584.75</c:v>
                </c:pt>
                <c:pt idx="73">
                  <c:v>55415.5</c:v>
                </c:pt>
                <c:pt idx="74">
                  <c:v>58478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E-684A-BF9F-63327729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'china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'china gdp per capita'!$D$3:$D$125</c:f>
              <c:numCache>
                <c:formatCode>General</c:formatCode>
                <c:ptCount val="12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xVal>
          <c:yVal>
            <c:numRef>
              <c:f>'china gdp per capita'!$E$3:$E$125</c:f>
              <c:numCache>
                <c:formatCode>_("$"* #,##0_);_("$"* \(#,##0\);_("$"* "-"??_);_(@_)</c:formatCode>
                <c:ptCount val="123"/>
                <c:pt idx="0">
                  <c:v>89.520541510358399</c:v>
                </c:pt>
                <c:pt idx="1">
                  <c:v>75.805837925996499</c:v>
                </c:pt>
                <c:pt idx="2">
                  <c:v>70.909411667100699</c:v>
                </c:pt>
                <c:pt idx="3">
                  <c:v>74.313643448614499</c:v>
                </c:pt>
                <c:pt idx="4">
                  <c:v>85.498555159631294</c:v>
                </c:pt>
                <c:pt idx="5">
                  <c:v>98.486777752220604</c:v>
                </c:pt>
                <c:pt idx="6">
                  <c:v>104.32456618114701</c:v>
                </c:pt>
                <c:pt idx="7">
                  <c:v>96.5895319417819</c:v>
                </c:pt>
                <c:pt idx="8">
                  <c:v>91.472718306607206</c:v>
                </c:pt>
                <c:pt idx="9">
                  <c:v>100.12990326617999</c:v>
                </c:pt>
                <c:pt idx="10">
                  <c:v>113.162991554686</c:v>
                </c:pt>
                <c:pt idx="11">
                  <c:v>118.65457778534601</c:v>
                </c:pt>
                <c:pt idx="12">
                  <c:v>131.883561243868</c:v>
                </c:pt>
                <c:pt idx="13">
                  <c:v>157.090374298657</c:v>
                </c:pt>
                <c:pt idx="14">
                  <c:v>160.14009372768601</c:v>
                </c:pt>
                <c:pt idx="15">
                  <c:v>178.34181960809599</c:v>
                </c:pt>
                <c:pt idx="16">
                  <c:v>165.40554037242001</c:v>
                </c:pt>
                <c:pt idx="17">
                  <c:v>185.42283291367301</c:v>
                </c:pt>
                <c:pt idx="18">
                  <c:v>156.39638852004401</c:v>
                </c:pt>
                <c:pt idx="19">
                  <c:v>183.98315221597801</c:v>
                </c:pt>
                <c:pt idx="20">
                  <c:v>194.80472218683599</c:v>
                </c:pt>
                <c:pt idx="21">
                  <c:v>197.07147449910201</c:v>
                </c:pt>
                <c:pt idx="22">
                  <c:v>203.33491950346399</c:v>
                </c:pt>
                <c:pt idx="23">
                  <c:v>225.431928890812</c:v>
                </c:pt>
                <c:pt idx="24">
                  <c:v>250.71396904698801</c:v>
                </c:pt>
                <c:pt idx="25">
                  <c:v>294.45884850495997</c:v>
                </c:pt>
                <c:pt idx="26">
                  <c:v>281.92812091156298</c:v>
                </c:pt>
                <c:pt idx="27">
                  <c:v>251.811956961329</c:v>
                </c:pt>
                <c:pt idx="28">
                  <c:v>283.53769524052399</c:v>
                </c:pt>
                <c:pt idx="29">
                  <c:v>310.88191240489999</c:v>
                </c:pt>
                <c:pt idx="30">
                  <c:v>317.88467304092802</c:v>
                </c:pt>
                <c:pt idx="31">
                  <c:v>333.14214540018401</c:v>
                </c:pt>
                <c:pt idx="32">
                  <c:v>366.46069230611602</c:v>
                </c:pt>
                <c:pt idx="33">
                  <c:v>377.3898394789</c:v>
                </c:pt>
                <c:pt idx="34">
                  <c:v>473.49227871998897</c:v>
                </c:pt>
                <c:pt idx="35">
                  <c:v>609.65667920546503</c:v>
                </c:pt>
                <c:pt idx="36">
                  <c:v>709.41375508800195</c:v>
                </c:pt>
                <c:pt idx="37">
                  <c:v>781.74416434301395</c:v>
                </c:pt>
                <c:pt idx="38">
                  <c:v>828.58047929957195</c:v>
                </c:pt>
                <c:pt idx="39">
                  <c:v>873.28706173061198</c:v>
                </c:pt>
                <c:pt idx="40">
                  <c:v>959.372483635864</c:v>
                </c:pt>
                <c:pt idx="41">
                  <c:v>1053.1082430026199</c:v>
                </c:pt>
                <c:pt idx="42">
                  <c:v>1148.5082904388701</c:v>
                </c:pt>
                <c:pt idx="43">
                  <c:v>1288.6432518347499</c:v>
                </c:pt>
                <c:pt idx="44">
                  <c:v>1508.66809788453</c:v>
                </c:pt>
                <c:pt idx="45">
                  <c:v>1753.41782926104</c:v>
                </c:pt>
                <c:pt idx="46">
                  <c:v>2099.22943460734</c:v>
                </c:pt>
                <c:pt idx="47">
                  <c:v>2693.9700634042701</c:v>
                </c:pt>
                <c:pt idx="48">
                  <c:v>3468.3046020797701</c:v>
                </c:pt>
                <c:pt idx="49">
                  <c:v>3832.2364324692198</c:v>
                </c:pt>
                <c:pt idx="50">
                  <c:v>4550.4531077559895</c:v>
                </c:pt>
                <c:pt idx="51">
                  <c:v>5614.3521352211401</c:v>
                </c:pt>
                <c:pt idx="52">
                  <c:v>6300.6151182578897</c:v>
                </c:pt>
                <c:pt idx="53">
                  <c:v>7020.3384845365799</c:v>
                </c:pt>
                <c:pt idx="54">
                  <c:v>7636.1166012550202</c:v>
                </c:pt>
                <c:pt idx="55">
                  <c:v>8016.4314349800297</c:v>
                </c:pt>
                <c:pt idx="56">
                  <c:v>8094.3633667519398</c:v>
                </c:pt>
                <c:pt idx="57">
                  <c:v>8816.9869045198902</c:v>
                </c:pt>
                <c:pt idx="58">
                  <c:v>9905.3420038925306</c:v>
                </c:pt>
                <c:pt idx="59">
                  <c:v>10143.8381955595</c:v>
                </c:pt>
                <c:pt idx="60">
                  <c:v>10408.669756134899</c:v>
                </c:pt>
                <c:pt idx="61">
                  <c:v>12556.3331200058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F-E147-B67E-7A8B210B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'china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'china gdp per capita'!$D$3:$D$125</c:f>
              <c:numCache>
                <c:formatCode>General</c:formatCode>
                <c:ptCount val="12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xVal>
          <c:yVal>
            <c:numRef>
              <c:f>'china gdp per capita'!$E$3:$E$125</c:f>
              <c:numCache>
                <c:formatCode>_("$"* #,##0_);_("$"* \(#,##0\);_("$"* "-"??_);_(@_)</c:formatCode>
                <c:ptCount val="123"/>
                <c:pt idx="0">
                  <c:v>89.520541510358399</c:v>
                </c:pt>
                <c:pt idx="1">
                  <c:v>75.805837925996499</c:v>
                </c:pt>
                <c:pt idx="2">
                  <c:v>70.909411667100699</c:v>
                </c:pt>
                <c:pt idx="3">
                  <c:v>74.313643448614499</c:v>
                </c:pt>
                <c:pt idx="4">
                  <c:v>85.498555159631294</c:v>
                </c:pt>
                <c:pt idx="5">
                  <c:v>98.486777752220604</c:v>
                </c:pt>
                <c:pt idx="6">
                  <c:v>104.32456618114701</c:v>
                </c:pt>
                <c:pt idx="7">
                  <c:v>96.5895319417819</c:v>
                </c:pt>
                <c:pt idx="8">
                  <c:v>91.472718306607206</c:v>
                </c:pt>
                <c:pt idx="9">
                  <c:v>100.12990326617999</c:v>
                </c:pt>
                <c:pt idx="10">
                  <c:v>113.162991554686</c:v>
                </c:pt>
                <c:pt idx="11">
                  <c:v>118.65457778534601</c:v>
                </c:pt>
                <c:pt idx="12">
                  <c:v>131.883561243868</c:v>
                </c:pt>
                <c:pt idx="13">
                  <c:v>157.090374298657</c:v>
                </c:pt>
                <c:pt idx="14">
                  <c:v>160.14009372768601</c:v>
                </c:pt>
                <c:pt idx="15">
                  <c:v>178.34181960809599</c:v>
                </c:pt>
                <c:pt idx="16">
                  <c:v>165.40554037242001</c:v>
                </c:pt>
                <c:pt idx="17">
                  <c:v>185.42283291367301</c:v>
                </c:pt>
                <c:pt idx="18">
                  <c:v>156.39638852004401</c:v>
                </c:pt>
                <c:pt idx="19">
                  <c:v>183.98315221597801</c:v>
                </c:pt>
                <c:pt idx="20">
                  <c:v>194.80472218683599</c:v>
                </c:pt>
                <c:pt idx="21">
                  <c:v>197.07147449910201</c:v>
                </c:pt>
                <c:pt idx="22">
                  <c:v>203.33491950346399</c:v>
                </c:pt>
                <c:pt idx="23">
                  <c:v>225.431928890812</c:v>
                </c:pt>
                <c:pt idx="24">
                  <c:v>250.71396904698801</c:v>
                </c:pt>
                <c:pt idx="25">
                  <c:v>294.45884850495997</c:v>
                </c:pt>
                <c:pt idx="26">
                  <c:v>281.92812091156298</c:v>
                </c:pt>
                <c:pt idx="27">
                  <c:v>251.811956961329</c:v>
                </c:pt>
                <c:pt idx="28">
                  <c:v>283.53769524052399</c:v>
                </c:pt>
                <c:pt idx="29">
                  <c:v>310.88191240489999</c:v>
                </c:pt>
                <c:pt idx="30">
                  <c:v>317.88467304092802</c:v>
                </c:pt>
                <c:pt idx="31">
                  <c:v>333.14214540018401</c:v>
                </c:pt>
                <c:pt idx="32">
                  <c:v>366.46069230611602</c:v>
                </c:pt>
                <c:pt idx="33">
                  <c:v>377.3898394789</c:v>
                </c:pt>
                <c:pt idx="34">
                  <c:v>473.49227871998897</c:v>
                </c:pt>
                <c:pt idx="35">
                  <c:v>609.65667920546503</c:v>
                </c:pt>
                <c:pt idx="36">
                  <c:v>709.41375508800195</c:v>
                </c:pt>
                <c:pt idx="37">
                  <c:v>781.74416434301395</c:v>
                </c:pt>
                <c:pt idx="38">
                  <c:v>828.58047929957195</c:v>
                </c:pt>
                <c:pt idx="39">
                  <c:v>873.28706173061198</c:v>
                </c:pt>
                <c:pt idx="40">
                  <c:v>959.372483635864</c:v>
                </c:pt>
                <c:pt idx="41">
                  <c:v>1053.1082430026199</c:v>
                </c:pt>
                <c:pt idx="42">
                  <c:v>1148.5082904388701</c:v>
                </c:pt>
                <c:pt idx="43">
                  <c:v>1288.6432518347499</c:v>
                </c:pt>
                <c:pt idx="44">
                  <c:v>1508.66809788453</c:v>
                </c:pt>
                <c:pt idx="45">
                  <c:v>1753.41782926104</c:v>
                </c:pt>
                <c:pt idx="46">
                  <c:v>2099.22943460734</c:v>
                </c:pt>
                <c:pt idx="47">
                  <c:v>2693.9700634042701</c:v>
                </c:pt>
                <c:pt idx="48">
                  <c:v>3468.3046020797701</c:v>
                </c:pt>
                <c:pt idx="49">
                  <c:v>3832.2364324692198</c:v>
                </c:pt>
                <c:pt idx="50">
                  <c:v>4550.4531077559895</c:v>
                </c:pt>
                <c:pt idx="51">
                  <c:v>5614.3521352211401</c:v>
                </c:pt>
                <c:pt idx="52">
                  <c:v>6300.6151182578897</c:v>
                </c:pt>
                <c:pt idx="53">
                  <c:v>7020.3384845365799</c:v>
                </c:pt>
                <c:pt idx="54">
                  <c:v>7636.1166012550202</c:v>
                </c:pt>
                <c:pt idx="55">
                  <c:v>8016.4314349800297</c:v>
                </c:pt>
                <c:pt idx="56">
                  <c:v>8094.3633667519398</c:v>
                </c:pt>
                <c:pt idx="57">
                  <c:v>8816.9869045198902</c:v>
                </c:pt>
                <c:pt idx="58">
                  <c:v>9905.3420038925306</c:v>
                </c:pt>
                <c:pt idx="59">
                  <c:v>10143.8381955595</c:v>
                </c:pt>
                <c:pt idx="60">
                  <c:v>10408.669756134899</c:v>
                </c:pt>
                <c:pt idx="61">
                  <c:v>12556.3331200058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D-1B40-99B2-410A8DEA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95250</xdr:rowOff>
    </xdr:from>
    <xdr:to>
      <xdr:col>15</xdr:col>
      <xdr:colOff>622300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3046E-58D0-2327-9BDD-9148E55F7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25</xdr:row>
      <xdr:rowOff>165100</xdr:rowOff>
    </xdr:from>
    <xdr:to>
      <xdr:col>15</xdr:col>
      <xdr:colOff>628650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22E45-CC45-B043-8FBC-A772C0DE8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1</xdr:row>
      <xdr:rowOff>95250</xdr:rowOff>
    </xdr:from>
    <xdr:to>
      <xdr:col>16</xdr:col>
      <xdr:colOff>622300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2E31C-5B32-1449-802B-0267B334D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25</xdr:row>
      <xdr:rowOff>165100</xdr:rowOff>
    </xdr:from>
    <xdr:to>
      <xdr:col>16</xdr:col>
      <xdr:colOff>628650</xdr:colOff>
      <xdr:row>48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0F37D-9C29-C54D-BD3A-5EBF1F6D3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95250</xdr:rowOff>
    </xdr:from>
    <xdr:to>
      <xdr:col>15</xdr:col>
      <xdr:colOff>622300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7C9C2-199A-AC4E-9B49-C86D49531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25</xdr:row>
      <xdr:rowOff>165100</xdr:rowOff>
    </xdr:from>
    <xdr:to>
      <xdr:col>15</xdr:col>
      <xdr:colOff>628650</xdr:colOff>
      <xdr:row>48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3724F-FB47-D04A-810B-6E737D66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95250</xdr:rowOff>
    </xdr:from>
    <xdr:to>
      <xdr:col>15</xdr:col>
      <xdr:colOff>622300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11BBA-133A-DE45-813D-F42054E73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25</xdr:row>
      <xdr:rowOff>165100</xdr:rowOff>
    </xdr:from>
    <xdr:to>
      <xdr:col>15</xdr:col>
      <xdr:colOff>628650</xdr:colOff>
      <xdr:row>48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DD649-4989-F148-94B3-E34634C99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A939RX0Q048SBE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PCAGDPCNA646NWD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3DDF-56CB-424C-ABD3-CDA50E371BFB}">
  <dimension ref="B2:G125"/>
  <sheetViews>
    <sheetView workbookViewId="0">
      <selection activeCell="B6" sqref="B6:C6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1.83203125" customWidth="1"/>
  </cols>
  <sheetData>
    <row r="2" spans="2: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2">
      <c r="B3" s="6">
        <v>0.02</v>
      </c>
      <c r="C3" s="7">
        <v>6000</v>
      </c>
      <c r="D3">
        <v>1900</v>
      </c>
      <c r="E3" s="2">
        <f>C3</f>
        <v>6000</v>
      </c>
    </row>
    <row r="4" spans="2:7" x14ac:dyDescent="0.2">
      <c r="D4">
        <v>1901</v>
      </c>
      <c r="E4" s="2">
        <f>(1+B$3)*E3</f>
        <v>6120</v>
      </c>
      <c r="F4" s="2">
        <f>E4-E3</f>
        <v>120</v>
      </c>
      <c r="G4" s="1">
        <f>(E4/E3)-1</f>
        <v>2.0000000000000018E-2</v>
      </c>
    </row>
    <row r="5" spans="2:7" x14ac:dyDescent="0.2">
      <c r="B5" s="8" t="s">
        <v>8</v>
      </c>
      <c r="C5" s="8"/>
      <c r="D5">
        <v>1902</v>
      </c>
      <c r="E5" s="2">
        <f>(1+B$3)*E4</f>
        <v>6242.4000000000005</v>
      </c>
      <c r="F5" s="2">
        <f t="shared" ref="F5:F68" si="0">E5-E4</f>
        <v>122.40000000000055</v>
      </c>
      <c r="G5" s="1">
        <f t="shared" ref="G5:G68" si="1">(E5/E4)-1</f>
        <v>2.0000000000000018E-2</v>
      </c>
    </row>
    <row r="6" spans="2:7" x14ac:dyDescent="0.2">
      <c r="B6" s="11">
        <f>(E125/E3)^(1/COUNT(E2:E125))-1</f>
        <v>1.9835796309217724E-2</v>
      </c>
      <c r="C6" s="11"/>
      <c r="D6">
        <v>1903</v>
      </c>
      <c r="E6" s="2">
        <f>(1+B$3)*E5</f>
        <v>6367.2480000000005</v>
      </c>
      <c r="F6" s="2">
        <f t="shared" si="0"/>
        <v>124.84799999999996</v>
      </c>
      <c r="G6" s="1">
        <f t="shared" si="1"/>
        <v>2.0000000000000018E-2</v>
      </c>
    </row>
    <row r="7" spans="2:7" x14ac:dyDescent="0.2">
      <c r="D7">
        <v>1904</v>
      </c>
      <c r="E7" s="2">
        <f>(1+B$3)*E6</f>
        <v>6494.5929600000009</v>
      </c>
      <c r="F7" s="2">
        <f t="shared" si="0"/>
        <v>127.34496000000036</v>
      </c>
      <c r="G7" s="1">
        <f t="shared" si="1"/>
        <v>2.0000000000000018E-2</v>
      </c>
    </row>
    <row r="8" spans="2:7" x14ac:dyDescent="0.2">
      <c r="D8">
        <v>1905</v>
      </c>
      <c r="E8" s="2">
        <f>(1+B$3)*E7</f>
        <v>6624.4848192000009</v>
      </c>
      <c r="F8" s="2">
        <f t="shared" si="0"/>
        <v>129.8918592</v>
      </c>
      <c r="G8" s="1">
        <f t="shared" si="1"/>
        <v>2.0000000000000018E-2</v>
      </c>
    </row>
    <row r="9" spans="2:7" x14ac:dyDescent="0.2">
      <c r="D9">
        <v>1906</v>
      </c>
      <c r="E9" s="2">
        <f>(1+B$3)*E8</f>
        <v>6756.974515584001</v>
      </c>
      <c r="F9" s="2">
        <f t="shared" si="0"/>
        <v>132.48969638400013</v>
      </c>
      <c r="G9" s="1">
        <f t="shared" si="1"/>
        <v>2.0000000000000018E-2</v>
      </c>
    </row>
    <row r="10" spans="2:7" x14ac:dyDescent="0.2">
      <c r="D10">
        <v>1907</v>
      </c>
      <c r="E10" s="2">
        <f>(1+B$3)*E9</f>
        <v>6892.1140058956807</v>
      </c>
      <c r="F10" s="2">
        <f t="shared" si="0"/>
        <v>135.13949031167977</v>
      </c>
      <c r="G10" s="1">
        <f t="shared" si="1"/>
        <v>2.0000000000000018E-2</v>
      </c>
    </row>
    <row r="11" spans="2:7" x14ac:dyDescent="0.2">
      <c r="D11">
        <v>1908</v>
      </c>
      <c r="E11" s="2">
        <f>(1+B$3)*E10</f>
        <v>7029.9562860135948</v>
      </c>
      <c r="F11" s="2">
        <f t="shared" si="0"/>
        <v>137.84228011791402</v>
      </c>
      <c r="G11" s="1">
        <f t="shared" si="1"/>
        <v>2.0000000000000018E-2</v>
      </c>
    </row>
    <row r="12" spans="2:7" x14ac:dyDescent="0.2">
      <c r="D12">
        <v>1909</v>
      </c>
      <c r="E12" s="2">
        <f>(1+B$3)*E11</f>
        <v>7170.555411733867</v>
      </c>
      <c r="F12" s="2">
        <f t="shared" si="0"/>
        <v>140.59912572027224</v>
      </c>
      <c r="G12" s="1">
        <f t="shared" si="1"/>
        <v>2.0000000000000018E-2</v>
      </c>
    </row>
    <row r="13" spans="2:7" x14ac:dyDescent="0.2">
      <c r="D13">
        <v>1910</v>
      </c>
      <c r="E13" s="2">
        <f>(1+B$3)*E12</f>
        <v>7313.9665199685442</v>
      </c>
      <c r="F13" s="2">
        <f t="shared" si="0"/>
        <v>143.41110823467716</v>
      </c>
      <c r="G13" s="1">
        <f t="shared" si="1"/>
        <v>2.0000000000000018E-2</v>
      </c>
    </row>
    <row r="14" spans="2:7" x14ac:dyDescent="0.2">
      <c r="D14">
        <v>1911</v>
      </c>
      <c r="E14" s="2">
        <f>(1+B$3)*E13</f>
        <v>7460.2458503679154</v>
      </c>
      <c r="F14" s="2">
        <f t="shared" si="0"/>
        <v>146.27933039937125</v>
      </c>
      <c r="G14" s="1">
        <f t="shared" si="1"/>
        <v>2.0000000000000018E-2</v>
      </c>
    </row>
    <row r="15" spans="2:7" x14ac:dyDescent="0.2">
      <c r="D15">
        <v>1912</v>
      </c>
      <c r="E15" s="2">
        <f>(1+B$3)*E14</f>
        <v>7609.4507673752742</v>
      </c>
      <c r="F15" s="2">
        <f t="shared" si="0"/>
        <v>149.20491700735874</v>
      </c>
      <c r="G15" s="1">
        <f t="shared" si="1"/>
        <v>2.0000000000000018E-2</v>
      </c>
    </row>
    <row r="16" spans="2:7" x14ac:dyDescent="0.2">
      <c r="D16">
        <v>1913</v>
      </c>
      <c r="E16" s="2">
        <f>(1+B$3)*E15</f>
        <v>7761.6397827227802</v>
      </c>
      <c r="F16" s="2">
        <f t="shared" si="0"/>
        <v>152.18901534750603</v>
      </c>
      <c r="G16" s="1">
        <f t="shared" si="1"/>
        <v>2.0000000000000018E-2</v>
      </c>
    </row>
    <row r="17" spans="4:7" x14ac:dyDescent="0.2">
      <c r="D17">
        <v>1914</v>
      </c>
      <c r="E17" s="2">
        <f>(1+B$3)*E16</f>
        <v>7916.8725783772361</v>
      </c>
      <c r="F17" s="2">
        <f t="shared" si="0"/>
        <v>155.23279565445591</v>
      </c>
      <c r="G17" s="1">
        <f t="shared" si="1"/>
        <v>2.0000000000000018E-2</v>
      </c>
    </row>
    <row r="18" spans="4:7" x14ac:dyDescent="0.2">
      <c r="D18">
        <v>1915</v>
      </c>
      <c r="E18" s="2">
        <f>(1+B$3)*E17</f>
        <v>8075.2100299447811</v>
      </c>
      <c r="F18" s="2">
        <f t="shared" si="0"/>
        <v>158.33745156754503</v>
      </c>
      <c r="G18" s="1">
        <f t="shared" si="1"/>
        <v>2.0000000000000018E-2</v>
      </c>
    </row>
    <row r="19" spans="4:7" x14ac:dyDescent="0.2">
      <c r="D19">
        <v>1916</v>
      </c>
      <c r="E19" s="2">
        <f>(1+B$3)*E18</f>
        <v>8236.7142305436773</v>
      </c>
      <c r="F19" s="2">
        <f t="shared" si="0"/>
        <v>161.5042005988962</v>
      </c>
      <c r="G19" s="1">
        <f t="shared" si="1"/>
        <v>2.0000000000000018E-2</v>
      </c>
    </row>
    <row r="20" spans="4:7" x14ac:dyDescent="0.2">
      <c r="D20">
        <v>1917</v>
      </c>
      <c r="E20" s="2">
        <f>(1+B$3)*E19</f>
        <v>8401.4485151545505</v>
      </c>
      <c r="F20" s="2">
        <f t="shared" si="0"/>
        <v>164.73428461087315</v>
      </c>
      <c r="G20" s="1">
        <f t="shared" si="1"/>
        <v>2.0000000000000018E-2</v>
      </c>
    </row>
    <row r="21" spans="4:7" x14ac:dyDescent="0.2">
      <c r="D21">
        <v>1918</v>
      </c>
      <c r="E21" s="2">
        <f>(1+B$3)*E20</f>
        <v>8569.4774854576408</v>
      </c>
      <c r="F21" s="2">
        <f t="shared" si="0"/>
        <v>168.02897030309032</v>
      </c>
      <c r="G21" s="1">
        <f t="shared" si="1"/>
        <v>2.0000000000000018E-2</v>
      </c>
    </row>
    <row r="22" spans="4:7" x14ac:dyDescent="0.2">
      <c r="D22">
        <v>1919</v>
      </c>
      <c r="E22" s="2">
        <f>(1+B$3)*E21</f>
        <v>8740.8670351667934</v>
      </c>
      <c r="F22" s="2">
        <f t="shared" si="0"/>
        <v>171.38954970915256</v>
      </c>
      <c r="G22" s="1">
        <f t="shared" si="1"/>
        <v>2.0000000000000018E-2</v>
      </c>
    </row>
    <row r="23" spans="4:7" x14ac:dyDescent="0.2">
      <c r="D23">
        <v>1920</v>
      </c>
      <c r="E23" s="2">
        <f>(1+B$3)*E22</f>
        <v>8915.6843758701289</v>
      </c>
      <c r="F23" s="2">
        <f t="shared" si="0"/>
        <v>174.8173407033355</v>
      </c>
      <c r="G23" s="1">
        <f t="shared" si="1"/>
        <v>2.0000000000000018E-2</v>
      </c>
    </row>
    <row r="24" spans="4:7" x14ac:dyDescent="0.2">
      <c r="D24">
        <v>1921</v>
      </c>
      <c r="E24" s="2">
        <f>(1+B$3)*E23</f>
        <v>9093.9980633875311</v>
      </c>
      <c r="F24" s="2">
        <f t="shared" si="0"/>
        <v>178.31368751740229</v>
      </c>
      <c r="G24" s="1">
        <f t="shared" si="1"/>
        <v>2.0000000000000018E-2</v>
      </c>
    </row>
    <row r="25" spans="4:7" x14ac:dyDescent="0.2">
      <c r="D25">
        <v>1922</v>
      </c>
      <c r="E25" s="2">
        <f>(1+B$3)*E24</f>
        <v>9275.8780246552815</v>
      </c>
      <c r="F25" s="2">
        <f t="shared" si="0"/>
        <v>181.87996126775033</v>
      </c>
      <c r="G25" s="1">
        <f t="shared" si="1"/>
        <v>2.0000000000000018E-2</v>
      </c>
    </row>
    <row r="26" spans="4:7" x14ac:dyDescent="0.2">
      <c r="D26">
        <v>1923</v>
      </c>
      <c r="E26" s="2">
        <f>(1+B$3)*E25</f>
        <v>9461.3955851483879</v>
      </c>
      <c r="F26" s="2">
        <f t="shared" si="0"/>
        <v>185.51756049310643</v>
      </c>
      <c r="G26" s="1">
        <f t="shared" si="1"/>
        <v>2.0000000000000018E-2</v>
      </c>
    </row>
    <row r="27" spans="4:7" x14ac:dyDescent="0.2">
      <c r="D27">
        <v>1924</v>
      </c>
      <c r="E27" s="2">
        <f>(1+B$3)*E26</f>
        <v>9650.6234968513563</v>
      </c>
      <c r="F27" s="2">
        <f t="shared" si="0"/>
        <v>189.22791170296841</v>
      </c>
      <c r="G27" s="1">
        <f t="shared" si="1"/>
        <v>2.0000000000000018E-2</v>
      </c>
    </row>
    <row r="28" spans="4:7" x14ac:dyDescent="0.2">
      <c r="D28">
        <v>1925</v>
      </c>
      <c r="E28" s="2">
        <f>(1+B$3)*E27</f>
        <v>9843.6359667883844</v>
      </c>
      <c r="F28" s="2">
        <f t="shared" si="0"/>
        <v>193.01246993702807</v>
      </c>
      <c r="G28" s="1">
        <f t="shared" si="1"/>
        <v>2.0000000000000018E-2</v>
      </c>
    </row>
    <row r="29" spans="4:7" x14ac:dyDescent="0.2">
      <c r="D29">
        <v>1926</v>
      </c>
      <c r="E29" s="2">
        <f>(1+B$3)*E28</f>
        <v>10040.508686124153</v>
      </c>
      <c r="F29" s="2">
        <f t="shared" si="0"/>
        <v>196.87271933576812</v>
      </c>
      <c r="G29" s="1">
        <f t="shared" si="1"/>
        <v>2.0000000000000018E-2</v>
      </c>
    </row>
    <row r="30" spans="4:7" x14ac:dyDescent="0.2">
      <c r="D30">
        <v>1927</v>
      </c>
      <c r="E30" s="2">
        <f>(1+B$3)*E29</f>
        <v>10241.318859846635</v>
      </c>
      <c r="F30" s="2">
        <f t="shared" si="0"/>
        <v>200.81017372248243</v>
      </c>
      <c r="G30" s="1">
        <f t="shared" si="1"/>
        <v>2.0000000000000018E-2</v>
      </c>
    </row>
    <row r="31" spans="4:7" x14ac:dyDescent="0.2">
      <c r="D31">
        <v>1928</v>
      </c>
      <c r="E31" s="2">
        <f>(1+B$3)*E30</f>
        <v>10446.145237043567</v>
      </c>
      <c r="F31" s="2">
        <f t="shared" si="0"/>
        <v>204.8263771969323</v>
      </c>
      <c r="G31" s="1">
        <f t="shared" si="1"/>
        <v>2.0000000000000018E-2</v>
      </c>
    </row>
    <row r="32" spans="4:7" x14ac:dyDescent="0.2">
      <c r="D32">
        <v>1929</v>
      </c>
      <c r="E32" s="2">
        <f>(1+B$3)*E31</f>
        <v>10655.068141784439</v>
      </c>
      <c r="F32" s="2">
        <f t="shared" si="0"/>
        <v>208.92290474087167</v>
      </c>
      <c r="G32" s="1">
        <f t="shared" si="1"/>
        <v>2.0000000000000018E-2</v>
      </c>
    </row>
    <row r="33" spans="4:7" x14ac:dyDescent="0.2">
      <c r="D33">
        <v>1930</v>
      </c>
      <c r="E33" s="2">
        <f>(1+B$3)*E32</f>
        <v>10868.169504620128</v>
      </c>
      <c r="F33" s="2">
        <f t="shared" si="0"/>
        <v>213.10136283568863</v>
      </c>
      <c r="G33" s="1">
        <f t="shared" si="1"/>
        <v>2.0000000000000018E-2</v>
      </c>
    </row>
    <row r="34" spans="4:7" x14ac:dyDescent="0.2">
      <c r="D34">
        <v>1931</v>
      </c>
      <c r="E34" s="2">
        <f>(1+B$3)*E33</f>
        <v>11085.532894712531</v>
      </c>
      <c r="F34" s="2">
        <f t="shared" si="0"/>
        <v>217.36339009240328</v>
      </c>
      <c r="G34" s="1">
        <f t="shared" si="1"/>
        <v>2.0000000000000018E-2</v>
      </c>
    </row>
    <row r="35" spans="4:7" x14ac:dyDescent="0.2">
      <c r="D35">
        <v>1932</v>
      </c>
      <c r="E35" s="2">
        <f>(1+B$3)*E34</f>
        <v>11307.243552606782</v>
      </c>
      <c r="F35" s="2">
        <f t="shared" si="0"/>
        <v>221.7106578942512</v>
      </c>
      <c r="G35" s="1">
        <f t="shared" si="1"/>
        <v>2.0000000000000018E-2</v>
      </c>
    </row>
    <row r="36" spans="4:7" x14ac:dyDescent="0.2">
      <c r="D36">
        <v>1933</v>
      </c>
      <c r="E36" s="2">
        <f>(1+B$3)*E35</f>
        <v>11533.388423658918</v>
      </c>
      <c r="F36" s="2">
        <f t="shared" si="0"/>
        <v>226.1448710521363</v>
      </c>
      <c r="G36" s="1">
        <f t="shared" si="1"/>
        <v>2.0000000000000018E-2</v>
      </c>
    </row>
    <row r="37" spans="4:7" x14ac:dyDescent="0.2">
      <c r="D37">
        <v>1934</v>
      </c>
      <c r="E37" s="2">
        <f>(1+B$3)*E36</f>
        <v>11764.056192132097</v>
      </c>
      <c r="F37" s="2">
        <f t="shared" si="0"/>
        <v>230.66776847317851</v>
      </c>
      <c r="G37" s="1">
        <f t="shared" si="1"/>
        <v>2.0000000000000018E-2</v>
      </c>
    </row>
    <row r="38" spans="4:7" x14ac:dyDescent="0.2">
      <c r="D38">
        <v>1935</v>
      </c>
      <c r="E38" s="2">
        <f>(1+B$3)*E37</f>
        <v>11999.337315974739</v>
      </c>
      <c r="F38" s="2">
        <f t="shared" si="0"/>
        <v>235.28112384264205</v>
      </c>
      <c r="G38" s="1">
        <f t="shared" si="1"/>
        <v>2.0000000000000018E-2</v>
      </c>
    </row>
    <row r="39" spans="4:7" x14ac:dyDescent="0.2">
      <c r="D39">
        <v>1936</v>
      </c>
      <c r="E39" s="2">
        <f>(1+B$3)*E38</f>
        <v>12239.324062294234</v>
      </c>
      <c r="F39" s="2">
        <f t="shared" si="0"/>
        <v>239.98674631949507</v>
      </c>
      <c r="G39" s="1">
        <f t="shared" si="1"/>
        <v>2.0000000000000018E-2</v>
      </c>
    </row>
    <row r="40" spans="4:7" x14ac:dyDescent="0.2">
      <c r="D40">
        <v>1937</v>
      </c>
      <c r="E40" s="2">
        <f>(1+B$3)*E39</f>
        <v>12484.110543540119</v>
      </c>
      <c r="F40" s="2">
        <f t="shared" si="0"/>
        <v>244.78648124588472</v>
      </c>
      <c r="G40" s="1">
        <f t="shared" si="1"/>
        <v>2.0000000000000018E-2</v>
      </c>
    </row>
    <row r="41" spans="4:7" x14ac:dyDescent="0.2">
      <c r="D41">
        <v>1938</v>
      </c>
      <c r="E41" s="2">
        <f>(1+B$3)*E40</f>
        <v>12733.792754410921</v>
      </c>
      <c r="F41" s="2">
        <f t="shared" si="0"/>
        <v>249.68221087080201</v>
      </c>
      <c r="G41" s="1">
        <f t="shared" si="1"/>
        <v>2.0000000000000018E-2</v>
      </c>
    </row>
    <row r="42" spans="4:7" x14ac:dyDescent="0.2">
      <c r="D42">
        <v>1939</v>
      </c>
      <c r="E42" s="2">
        <f>(1+B$3)*E41</f>
        <v>12988.468609499139</v>
      </c>
      <c r="F42" s="2">
        <f t="shared" si="0"/>
        <v>254.67585508821867</v>
      </c>
      <c r="G42" s="1">
        <f t="shared" si="1"/>
        <v>2.0000000000000018E-2</v>
      </c>
    </row>
    <row r="43" spans="4:7" x14ac:dyDescent="0.2">
      <c r="D43">
        <v>1940</v>
      </c>
      <c r="E43" s="2">
        <f>(1+B$3)*E42</f>
        <v>13248.237981689123</v>
      </c>
      <c r="F43" s="2">
        <f t="shared" si="0"/>
        <v>259.76937218998319</v>
      </c>
      <c r="G43" s="1">
        <f t="shared" si="1"/>
        <v>2.0000000000000018E-2</v>
      </c>
    </row>
    <row r="44" spans="4:7" x14ac:dyDescent="0.2">
      <c r="D44">
        <v>1941</v>
      </c>
      <c r="E44" s="2">
        <f>(1+B$3)*E43</f>
        <v>13513.202741322904</v>
      </c>
      <c r="F44" s="2">
        <f t="shared" si="0"/>
        <v>264.9647596337818</v>
      </c>
      <c r="G44" s="1">
        <f t="shared" si="1"/>
        <v>2.0000000000000018E-2</v>
      </c>
    </row>
    <row r="45" spans="4:7" x14ac:dyDescent="0.2">
      <c r="D45">
        <v>1942</v>
      </c>
      <c r="E45" s="2">
        <f>(1+B$3)*E44</f>
        <v>13783.466796149363</v>
      </c>
      <c r="F45" s="2">
        <f t="shared" si="0"/>
        <v>270.26405482645896</v>
      </c>
      <c r="G45" s="1">
        <f t="shared" si="1"/>
        <v>2.0000000000000018E-2</v>
      </c>
    </row>
    <row r="46" spans="4:7" x14ac:dyDescent="0.2">
      <c r="D46">
        <v>1943</v>
      </c>
      <c r="E46" s="2">
        <f>(1+B$3)*E45</f>
        <v>14059.13613207235</v>
      </c>
      <c r="F46" s="2">
        <f t="shared" si="0"/>
        <v>275.66933592298665</v>
      </c>
      <c r="G46" s="1">
        <f t="shared" si="1"/>
        <v>2.0000000000000018E-2</v>
      </c>
    </row>
    <row r="47" spans="4:7" x14ac:dyDescent="0.2">
      <c r="D47">
        <v>1944</v>
      </c>
      <c r="E47" s="2">
        <f>(1+B$3)*E46</f>
        <v>14340.318854713798</v>
      </c>
      <c r="F47" s="2">
        <f t="shared" si="0"/>
        <v>281.18272264144798</v>
      </c>
      <c r="G47" s="1">
        <f t="shared" si="1"/>
        <v>2.0000000000000018E-2</v>
      </c>
    </row>
    <row r="48" spans="4:7" x14ac:dyDescent="0.2">
      <c r="D48">
        <v>1945</v>
      </c>
      <c r="E48" s="2">
        <f>(1+B$3)*E47</f>
        <v>14627.125231808073</v>
      </c>
      <c r="F48" s="2">
        <f t="shared" si="0"/>
        <v>286.80637709427538</v>
      </c>
      <c r="G48" s="1">
        <f t="shared" si="1"/>
        <v>2.0000000000000018E-2</v>
      </c>
    </row>
    <row r="49" spans="4:7" x14ac:dyDescent="0.2">
      <c r="D49">
        <v>1946</v>
      </c>
      <c r="E49" s="2">
        <f>(1+B$3)*E48</f>
        <v>14919.667736444235</v>
      </c>
      <c r="F49" s="2">
        <f t="shared" si="0"/>
        <v>292.54250463616154</v>
      </c>
      <c r="G49" s="1">
        <f t="shared" si="1"/>
        <v>2.0000000000000018E-2</v>
      </c>
    </row>
    <row r="50" spans="4:7" x14ac:dyDescent="0.2">
      <c r="D50">
        <v>1947</v>
      </c>
      <c r="E50" s="2">
        <f>(1+B$3)*E49</f>
        <v>15218.06109117312</v>
      </c>
      <c r="F50" s="2">
        <f t="shared" si="0"/>
        <v>298.39335472888524</v>
      </c>
      <c r="G50" s="1">
        <f t="shared" si="1"/>
        <v>2.0000000000000018E-2</v>
      </c>
    </row>
    <row r="51" spans="4:7" x14ac:dyDescent="0.2">
      <c r="D51">
        <v>1948</v>
      </c>
      <c r="E51" s="2">
        <f>(1+B$3)*E50</f>
        <v>15522.422312996583</v>
      </c>
      <c r="F51" s="2">
        <f t="shared" si="0"/>
        <v>304.36122182346298</v>
      </c>
      <c r="G51" s="1">
        <f t="shared" si="1"/>
        <v>2.0000000000000018E-2</v>
      </c>
    </row>
    <row r="52" spans="4:7" x14ac:dyDescent="0.2">
      <c r="D52">
        <v>1949</v>
      </c>
      <c r="E52" s="2">
        <f>(1+B$3)*E51</f>
        <v>15832.870759256515</v>
      </c>
      <c r="F52" s="2">
        <f t="shared" si="0"/>
        <v>310.4484462599321</v>
      </c>
      <c r="G52" s="1">
        <f t="shared" si="1"/>
        <v>2.0000000000000018E-2</v>
      </c>
    </row>
    <row r="53" spans="4:7" x14ac:dyDescent="0.2">
      <c r="D53">
        <v>1950</v>
      </c>
      <c r="E53" s="2">
        <f>(1+B$3)*E52</f>
        <v>16149.528174441646</v>
      </c>
      <c r="F53" s="2">
        <f t="shared" si="0"/>
        <v>316.65741518513096</v>
      </c>
      <c r="G53" s="1">
        <f t="shared" si="1"/>
        <v>2.0000000000000018E-2</v>
      </c>
    </row>
    <row r="54" spans="4:7" x14ac:dyDescent="0.2">
      <c r="D54">
        <v>1951</v>
      </c>
      <c r="E54" s="2">
        <f>(1+B$3)*E53</f>
        <v>16472.518737930481</v>
      </c>
      <c r="F54" s="2">
        <f t="shared" si="0"/>
        <v>322.9905634888346</v>
      </c>
      <c r="G54" s="1">
        <f t="shared" si="1"/>
        <v>2.0000000000000018E-2</v>
      </c>
    </row>
    <row r="55" spans="4:7" x14ac:dyDescent="0.2">
      <c r="D55">
        <v>1952</v>
      </c>
      <c r="E55" s="2">
        <f>(1+B$3)*E54</f>
        <v>16801.96911268909</v>
      </c>
      <c r="F55" s="2">
        <f t="shared" si="0"/>
        <v>329.45037475860954</v>
      </c>
      <c r="G55" s="1">
        <f t="shared" si="1"/>
        <v>2.0000000000000018E-2</v>
      </c>
    </row>
    <row r="56" spans="4:7" x14ac:dyDescent="0.2">
      <c r="D56">
        <v>1953</v>
      </c>
      <c r="E56" s="2">
        <f>(1+B$3)*E55</f>
        <v>17138.008494942871</v>
      </c>
      <c r="F56" s="2">
        <f t="shared" si="0"/>
        <v>336.03938225378079</v>
      </c>
      <c r="G56" s="1">
        <f t="shared" si="1"/>
        <v>2.0000000000000018E-2</v>
      </c>
    </row>
    <row r="57" spans="4:7" x14ac:dyDescent="0.2">
      <c r="D57">
        <v>1954</v>
      </c>
      <c r="E57" s="2">
        <f>(1+B$3)*E56</f>
        <v>17480.768664841729</v>
      </c>
      <c r="F57" s="2">
        <f t="shared" si="0"/>
        <v>342.76016989885829</v>
      </c>
      <c r="G57" s="1">
        <f t="shared" si="1"/>
        <v>2.0000000000000018E-2</v>
      </c>
    </row>
    <row r="58" spans="4:7" x14ac:dyDescent="0.2">
      <c r="D58">
        <v>1955</v>
      </c>
      <c r="E58" s="2">
        <f>(1+B$3)*E57</f>
        <v>17830.384038138563</v>
      </c>
      <c r="F58" s="2">
        <f t="shared" si="0"/>
        <v>349.61537329683415</v>
      </c>
      <c r="G58" s="1">
        <f t="shared" si="1"/>
        <v>2.0000000000000018E-2</v>
      </c>
    </row>
    <row r="59" spans="4:7" x14ac:dyDescent="0.2">
      <c r="D59">
        <v>1956</v>
      </c>
      <c r="E59" s="2">
        <f>(1+B$3)*E58</f>
        <v>18186.991718901336</v>
      </c>
      <c r="F59" s="2">
        <f t="shared" si="0"/>
        <v>356.60768076277236</v>
      </c>
      <c r="G59" s="1">
        <f t="shared" si="1"/>
        <v>2.0000000000000018E-2</v>
      </c>
    </row>
    <row r="60" spans="4:7" x14ac:dyDescent="0.2">
      <c r="D60">
        <v>1957</v>
      </c>
      <c r="E60" s="2">
        <f>(1+B$3)*E59</f>
        <v>18550.731553279362</v>
      </c>
      <c r="F60" s="2">
        <f t="shared" si="0"/>
        <v>363.73983437802599</v>
      </c>
      <c r="G60" s="1">
        <f t="shared" si="1"/>
        <v>2.0000000000000018E-2</v>
      </c>
    </row>
    <row r="61" spans="4:7" x14ac:dyDescent="0.2">
      <c r="D61">
        <v>1958</v>
      </c>
      <c r="E61" s="2">
        <f>(1+B$3)*E60</f>
        <v>18921.746184344949</v>
      </c>
      <c r="F61" s="2">
        <f t="shared" si="0"/>
        <v>371.01463106558731</v>
      </c>
      <c r="G61" s="1">
        <f t="shared" si="1"/>
        <v>2.0000000000000018E-2</v>
      </c>
    </row>
    <row r="62" spans="4:7" x14ac:dyDescent="0.2">
      <c r="D62">
        <v>1959</v>
      </c>
      <c r="E62" s="2">
        <f>(1+B$3)*E61</f>
        <v>19300.181108031848</v>
      </c>
      <c r="F62" s="2">
        <f t="shared" si="0"/>
        <v>378.4349236868984</v>
      </c>
      <c r="G62" s="1">
        <f t="shared" si="1"/>
        <v>2.0000000000000018E-2</v>
      </c>
    </row>
    <row r="63" spans="4:7" x14ac:dyDescent="0.2">
      <c r="D63">
        <v>1960</v>
      </c>
      <c r="E63" s="2">
        <f>(1+B$3)*E62</f>
        <v>19686.184730192486</v>
      </c>
      <c r="F63" s="2">
        <f t="shared" si="0"/>
        <v>386.00362216063877</v>
      </c>
      <c r="G63" s="1">
        <f t="shared" si="1"/>
        <v>2.0000000000000018E-2</v>
      </c>
    </row>
    <row r="64" spans="4:7" x14ac:dyDescent="0.2">
      <c r="D64">
        <v>1961</v>
      </c>
      <c r="E64" s="2">
        <f>(1+B$3)*E63</f>
        <v>20079.908424796336</v>
      </c>
      <c r="F64" s="2">
        <f t="shared" si="0"/>
        <v>393.72369460385016</v>
      </c>
      <c r="G64" s="1">
        <f t="shared" si="1"/>
        <v>2.0000000000000018E-2</v>
      </c>
    </row>
    <row r="65" spans="4:7" x14ac:dyDescent="0.2">
      <c r="D65">
        <v>1962</v>
      </c>
      <c r="E65" s="2">
        <f>(1+B$3)*E64</f>
        <v>20481.506593292263</v>
      </c>
      <c r="F65" s="2">
        <f t="shared" si="0"/>
        <v>401.59816849592607</v>
      </c>
      <c r="G65" s="1">
        <f t="shared" si="1"/>
        <v>2.0000000000000018E-2</v>
      </c>
    </row>
    <row r="66" spans="4:7" x14ac:dyDescent="0.2">
      <c r="D66">
        <v>1963</v>
      </c>
      <c r="E66" s="2">
        <f>(1+B$3)*E65</f>
        <v>20891.136725158107</v>
      </c>
      <c r="F66" s="2">
        <f t="shared" si="0"/>
        <v>409.63013186584431</v>
      </c>
      <c r="G66" s="1">
        <f t="shared" si="1"/>
        <v>2.0000000000000018E-2</v>
      </c>
    </row>
    <row r="67" spans="4:7" x14ac:dyDescent="0.2">
      <c r="D67">
        <v>1964</v>
      </c>
      <c r="E67" s="2">
        <f>(1+B$3)*E66</f>
        <v>21308.95945966127</v>
      </c>
      <c r="F67" s="2">
        <f t="shared" si="0"/>
        <v>417.82273450316279</v>
      </c>
      <c r="G67" s="1">
        <f t="shared" si="1"/>
        <v>2.0000000000000018E-2</v>
      </c>
    </row>
    <row r="68" spans="4:7" x14ac:dyDescent="0.2">
      <c r="D68">
        <v>1965</v>
      </c>
      <c r="E68" s="2">
        <f>(1+B$3)*E67</f>
        <v>21735.138648854496</v>
      </c>
      <c r="F68" s="2">
        <f t="shared" si="0"/>
        <v>426.17918919322619</v>
      </c>
      <c r="G68" s="1">
        <f t="shared" si="1"/>
        <v>2.0000000000000018E-2</v>
      </c>
    </row>
    <row r="69" spans="4:7" x14ac:dyDescent="0.2">
      <c r="D69">
        <v>1966</v>
      </c>
      <c r="E69" s="2">
        <f>(1+B$3)*E68</f>
        <v>22169.841421831585</v>
      </c>
      <c r="F69" s="2">
        <f t="shared" ref="F69:F125" si="2">E69-E68</f>
        <v>434.7027729770889</v>
      </c>
      <c r="G69" s="1">
        <f t="shared" ref="G69:G125" si="3">(E69/E68)-1</f>
        <v>2.0000000000000018E-2</v>
      </c>
    </row>
    <row r="70" spans="4:7" x14ac:dyDescent="0.2">
      <c r="D70">
        <v>1967</v>
      </c>
      <c r="E70" s="2">
        <f>(1+B$3)*E69</f>
        <v>22613.238250268216</v>
      </c>
      <c r="F70" s="2">
        <f t="shared" si="2"/>
        <v>443.39682843663104</v>
      </c>
      <c r="G70" s="1">
        <f t="shared" si="3"/>
        <v>2.0000000000000018E-2</v>
      </c>
    </row>
    <row r="71" spans="4:7" x14ac:dyDescent="0.2">
      <c r="D71">
        <v>1968</v>
      </c>
      <c r="E71" s="2">
        <f>(1+B$3)*E70</f>
        <v>23065.503015273582</v>
      </c>
      <c r="F71" s="2">
        <f t="shared" si="2"/>
        <v>452.26476500536592</v>
      </c>
      <c r="G71" s="1">
        <f t="shared" si="3"/>
        <v>2.0000000000000018E-2</v>
      </c>
    </row>
    <row r="72" spans="4:7" x14ac:dyDescent="0.2">
      <c r="D72">
        <v>1969</v>
      </c>
      <c r="E72" s="2">
        <f>(1+B$3)*E71</f>
        <v>23526.813075579055</v>
      </c>
      <c r="F72" s="2">
        <f t="shared" si="2"/>
        <v>461.3100603054736</v>
      </c>
      <c r="G72" s="1">
        <f t="shared" si="3"/>
        <v>2.0000000000000018E-2</v>
      </c>
    </row>
    <row r="73" spans="4:7" x14ac:dyDescent="0.2">
      <c r="D73">
        <v>1970</v>
      </c>
      <c r="E73" s="2">
        <f>(1+B$3)*E72</f>
        <v>23997.349337090636</v>
      </c>
      <c r="F73" s="2">
        <f t="shared" si="2"/>
        <v>470.53626151158096</v>
      </c>
      <c r="G73" s="1">
        <f t="shared" si="3"/>
        <v>2.0000000000000018E-2</v>
      </c>
    </row>
    <row r="74" spans="4:7" x14ac:dyDescent="0.2">
      <c r="D74">
        <v>1971</v>
      </c>
      <c r="E74" s="2">
        <f>(1+B$3)*E73</f>
        <v>24477.296323832448</v>
      </c>
      <c r="F74" s="2">
        <f t="shared" si="2"/>
        <v>479.946986741812</v>
      </c>
      <c r="G74" s="1">
        <f t="shared" si="3"/>
        <v>2.0000000000000018E-2</v>
      </c>
    </row>
    <row r="75" spans="4:7" x14ac:dyDescent="0.2">
      <c r="D75">
        <v>1972</v>
      </c>
      <c r="E75" s="2">
        <f>(1+B$3)*E74</f>
        <v>24966.842250309099</v>
      </c>
      <c r="F75" s="2">
        <f t="shared" si="2"/>
        <v>489.54592647665049</v>
      </c>
      <c r="G75" s="1">
        <f t="shared" si="3"/>
        <v>2.0000000000000018E-2</v>
      </c>
    </row>
    <row r="76" spans="4:7" x14ac:dyDescent="0.2">
      <c r="D76">
        <v>1973</v>
      </c>
      <c r="E76" s="2">
        <f>(1+B$3)*E75</f>
        <v>25466.179095315281</v>
      </c>
      <c r="F76" s="2">
        <f t="shared" si="2"/>
        <v>499.33684500618256</v>
      </c>
      <c r="G76" s="1">
        <f t="shared" si="3"/>
        <v>2.0000000000000018E-2</v>
      </c>
    </row>
    <row r="77" spans="4:7" x14ac:dyDescent="0.2">
      <c r="D77">
        <v>1974</v>
      </c>
      <c r="E77" s="2">
        <f>(1+B$3)*E76</f>
        <v>25975.502677221586</v>
      </c>
      <c r="F77" s="2">
        <f t="shared" si="2"/>
        <v>509.32358190630475</v>
      </c>
      <c r="G77" s="1">
        <f t="shared" si="3"/>
        <v>2.0000000000000018E-2</v>
      </c>
    </row>
    <row r="78" spans="4:7" x14ac:dyDescent="0.2">
      <c r="D78">
        <v>1975</v>
      </c>
      <c r="E78" s="2">
        <f>(1+B$3)*E77</f>
        <v>26495.012730766019</v>
      </c>
      <c r="F78" s="2">
        <f t="shared" si="2"/>
        <v>519.51005354443259</v>
      </c>
      <c r="G78" s="1">
        <f t="shared" si="3"/>
        <v>2.0000000000000018E-2</v>
      </c>
    </row>
    <row r="79" spans="4:7" x14ac:dyDescent="0.2">
      <c r="D79">
        <v>1976</v>
      </c>
      <c r="E79" s="2">
        <f>(1+B$3)*E78</f>
        <v>27024.912985381339</v>
      </c>
      <c r="F79" s="2">
        <f t="shared" si="2"/>
        <v>529.90025461532059</v>
      </c>
      <c r="G79" s="1">
        <f t="shared" si="3"/>
        <v>2.0000000000000018E-2</v>
      </c>
    </row>
    <row r="80" spans="4:7" x14ac:dyDescent="0.2">
      <c r="D80">
        <v>1977</v>
      </c>
      <c r="E80" s="2">
        <f>(1+B$3)*E79</f>
        <v>27565.411245088966</v>
      </c>
      <c r="F80" s="2">
        <f t="shared" si="2"/>
        <v>540.49825970762686</v>
      </c>
      <c r="G80" s="1">
        <f t="shared" si="3"/>
        <v>2.0000000000000018E-2</v>
      </c>
    </row>
    <row r="81" spans="4:7" x14ac:dyDescent="0.2">
      <c r="D81">
        <v>1978</v>
      </c>
      <c r="E81" s="2">
        <f>(1+B$3)*E80</f>
        <v>28116.719469990745</v>
      </c>
      <c r="F81" s="2">
        <f t="shared" si="2"/>
        <v>551.30822490177889</v>
      </c>
      <c r="G81" s="1">
        <f t="shared" si="3"/>
        <v>2.0000000000000018E-2</v>
      </c>
    </row>
    <row r="82" spans="4:7" x14ac:dyDescent="0.2">
      <c r="D82">
        <v>1979</v>
      </c>
      <c r="E82" s="2">
        <f>(1+B$3)*E81</f>
        <v>28679.053859390562</v>
      </c>
      <c r="F82" s="2">
        <f t="shared" si="2"/>
        <v>562.33438939981716</v>
      </c>
      <c r="G82" s="1">
        <f t="shared" si="3"/>
        <v>2.0000000000000018E-2</v>
      </c>
    </row>
    <row r="83" spans="4:7" x14ac:dyDescent="0.2">
      <c r="D83">
        <v>1980</v>
      </c>
      <c r="E83" s="2">
        <f>(1+B$3)*E82</f>
        <v>29252.634936578375</v>
      </c>
      <c r="F83" s="2">
        <f t="shared" si="2"/>
        <v>573.58107718781321</v>
      </c>
      <c r="G83" s="1">
        <f t="shared" si="3"/>
        <v>2.0000000000000018E-2</v>
      </c>
    </row>
    <row r="84" spans="4:7" x14ac:dyDescent="0.2">
      <c r="D84">
        <v>1981</v>
      </c>
      <c r="E84" s="2">
        <f>(1+B$3)*E83</f>
        <v>29837.687635309943</v>
      </c>
      <c r="F84" s="2">
        <f t="shared" si="2"/>
        <v>585.05269873156794</v>
      </c>
      <c r="G84" s="1">
        <f t="shared" si="3"/>
        <v>2.0000000000000018E-2</v>
      </c>
    </row>
    <row r="85" spans="4:7" x14ac:dyDescent="0.2">
      <c r="D85">
        <v>1982</v>
      </c>
      <c r="E85" s="2">
        <f>(1+B$3)*E84</f>
        <v>30434.441388016141</v>
      </c>
      <c r="F85" s="2">
        <f t="shared" si="2"/>
        <v>596.7537527061977</v>
      </c>
      <c r="G85" s="1">
        <f t="shared" si="3"/>
        <v>2.0000000000000018E-2</v>
      </c>
    </row>
    <row r="86" spans="4:7" x14ac:dyDescent="0.2">
      <c r="D86">
        <v>1983</v>
      </c>
      <c r="E86" s="2">
        <f>(1+B$3)*E85</f>
        <v>31043.130215776466</v>
      </c>
      <c r="F86" s="2">
        <f t="shared" si="2"/>
        <v>608.68882776032478</v>
      </c>
      <c r="G86" s="1">
        <f t="shared" si="3"/>
        <v>2.0000000000000018E-2</v>
      </c>
    </row>
    <row r="87" spans="4:7" x14ac:dyDescent="0.2">
      <c r="D87">
        <v>1984</v>
      </c>
      <c r="E87" s="2">
        <f>(1+B$3)*E86</f>
        <v>31663.992820091997</v>
      </c>
      <c r="F87" s="2">
        <f t="shared" si="2"/>
        <v>620.86260431553092</v>
      </c>
      <c r="G87" s="1">
        <f t="shared" si="3"/>
        <v>2.0000000000000018E-2</v>
      </c>
    </row>
    <row r="88" spans="4:7" x14ac:dyDescent="0.2">
      <c r="D88">
        <v>1985</v>
      </c>
      <c r="E88" s="2">
        <f>(1+B$3)*E87</f>
        <v>32297.272676493838</v>
      </c>
      <c r="F88" s="2">
        <f t="shared" si="2"/>
        <v>633.27985640184124</v>
      </c>
      <c r="G88" s="1">
        <f t="shared" si="3"/>
        <v>2.0000000000000018E-2</v>
      </c>
    </row>
    <row r="89" spans="4:7" x14ac:dyDescent="0.2">
      <c r="D89">
        <v>1986</v>
      </c>
      <c r="E89" s="2">
        <f>(1+B$3)*E88</f>
        <v>32943.218130023713</v>
      </c>
      <c r="F89" s="2">
        <f t="shared" si="2"/>
        <v>645.94545352987552</v>
      </c>
      <c r="G89" s="1">
        <f t="shared" si="3"/>
        <v>2.0000000000000018E-2</v>
      </c>
    </row>
    <row r="90" spans="4:7" x14ac:dyDescent="0.2">
      <c r="D90">
        <v>1987</v>
      </c>
      <c r="E90" s="2">
        <f>(1+B$3)*E89</f>
        <v>33602.082492624191</v>
      </c>
      <c r="F90" s="2">
        <f t="shared" si="2"/>
        <v>658.86436260047776</v>
      </c>
      <c r="G90" s="1">
        <f t="shared" si="3"/>
        <v>2.0000000000000018E-2</v>
      </c>
    </row>
    <row r="91" spans="4:7" x14ac:dyDescent="0.2">
      <c r="D91">
        <v>1988</v>
      </c>
      <c r="E91" s="2">
        <f>(1+B$3)*E90</f>
        <v>34274.124142476678</v>
      </c>
      <c r="F91" s="2">
        <f t="shared" si="2"/>
        <v>672.04164985248644</v>
      </c>
      <c r="G91" s="1">
        <f t="shared" si="3"/>
        <v>2.0000000000000018E-2</v>
      </c>
    </row>
    <row r="92" spans="4:7" x14ac:dyDescent="0.2">
      <c r="D92">
        <v>1989</v>
      </c>
      <c r="E92" s="2">
        <f>(1+B$3)*E91</f>
        <v>34959.606625326211</v>
      </c>
      <c r="F92" s="2">
        <f t="shared" si="2"/>
        <v>685.48248284953297</v>
      </c>
      <c r="G92" s="1">
        <f t="shared" si="3"/>
        <v>2.0000000000000018E-2</v>
      </c>
    </row>
    <row r="93" spans="4:7" x14ac:dyDescent="0.2">
      <c r="D93">
        <v>1990</v>
      </c>
      <c r="E93" s="2">
        <f>(1+B$3)*E92</f>
        <v>35658.798757832737</v>
      </c>
      <c r="F93" s="2">
        <f t="shared" si="2"/>
        <v>699.19213250652683</v>
      </c>
      <c r="G93" s="1">
        <f t="shared" si="3"/>
        <v>2.0000000000000018E-2</v>
      </c>
    </row>
    <row r="94" spans="4:7" x14ac:dyDescent="0.2">
      <c r="D94">
        <v>1991</v>
      </c>
      <c r="E94" s="2">
        <f>(1+B$3)*E93</f>
        <v>36371.974732989394</v>
      </c>
      <c r="F94" s="2">
        <f t="shared" si="2"/>
        <v>713.17597515665693</v>
      </c>
      <c r="G94" s="1">
        <f t="shared" si="3"/>
        <v>2.0000000000000018E-2</v>
      </c>
    </row>
    <row r="95" spans="4:7" x14ac:dyDescent="0.2">
      <c r="D95">
        <v>1992</v>
      </c>
      <c r="E95" s="2">
        <f>(1+B$3)*E94</f>
        <v>37099.414227649184</v>
      </c>
      <c r="F95" s="2">
        <f t="shared" si="2"/>
        <v>727.43949465978949</v>
      </c>
      <c r="G95" s="1">
        <f t="shared" si="3"/>
        <v>2.0000000000000018E-2</v>
      </c>
    </row>
    <row r="96" spans="4:7" x14ac:dyDescent="0.2">
      <c r="D96">
        <v>1993</v>
      </c>
      <c r="E96" s="2">
        <f>(1+B$3)*E95</f>
        <v>37841.40251220217</v>
      </c>
      <c r="F96" s="2">
        <f t="shared" si="2"/>
        <v>741.98828455298644</v>
      </c>
      <c r="G96" s="1">
        <f t="shared" si="3"/>
        <v>2.0000000000000018E-2</v>
      </c>
    </row>
    <row r="97" spans="4:7" x14ac:dyDescent="0.2">
      <c r="D97">
        <v>1994</v>
      </c>
      <c r="E97" s="2">
        <f>(1+B$3)*E96</f>
        <v>38598.230562446217</v>
      </c>
      <c r="F97" s="2">
        <f t="shared" si="2"/>
        <v>756.82805024404661</v>
      </c>
      <c r="G97" s="1">
        <f t="shared" si="3"/>
        <v>2.0000000000000018E-2</v>
      </c>
    </row>
    <row r="98" spans="4:7" x14ac:dyDescent="0.2">
      <c r="D98">
        <v>1995</v>
      </c>
      <c r="E98" s="2">
        <f>(1+B$3)*E97</f>
        <v>39370.195173695145</v>
      </c>
      <c r="F98" s="2">
        <f t="shared" si="2"/>
        <v>771.96461124892812</v>
      </c>
      <c r="G98" s="1">
        <f t="shared" si="3"/>
        <v>2.0000000000000018E-2</v>
      </c>
    </row>
    <row r="99" spans="4:7" x14ac:dyDescent="0.2">
      <c r="D99">
        <v>1996</v>
      </c>
      <c r="E99" s="2">
        <f>(1+B$3)*E98</f>
        <v>40157.599077169049</v>
      </c>
      <c r="F99" s="2">
        <f t="shared" si="2"/>
        <v>787.40390347390348</v>
      </c>
      <c r="G99" s="1">
        <f t="shared" si="3"/>
        <v>2.0000000000000018E-2</v>
      </c>
    </row>
    <row r="100" spans="4:7" x14ac:dyDescent="0.2">
      <c r="D100">
        <v>1997</v>
      </c>
      <c r="E100" s="2">
        <f>(1+B$3)*E99</f>
        <v>40960.751058712427</v>
      </c>
      <c r="F100" s="2">
        <f t="shared" si="2"/>
        <v>803.1519815433785</v>
      </c>
      <c r="G100" s="1">
        <f t="shared" si="3"/>
        <v>2.0000000000000018E-2</v>
      </c>
    </row>
    <row r="101" spans="4:7" x14ac:dyDescent="0.2">
      <c r="D101">
        <v>1998</v>
      </c>
      <c r="E101" s="2">
        <f>(1+B$3)*E100</f>
        <v>41779.966079886675</v>
      </c>
      <c r="F101" s="2">
        <f t="shared" si="2"/>
        <v>819.21502117424825</v>
      </c>
      <c r="G101" s="1">
        <f t="shared" si="3"/>
        <v>2.0000000000000018E-2</v>
      </c>
    </row>
    <row r="102" spans="4:7" x14ac:dyDescent="0.2">
      <c r="D102">
        <v>1999</v>
      </c>
      <c r="E102" s="2">
        <f>(1+B$3)*E101</f>
        <v>42615.565401484411</v>
      </c>
      <c r="F102" s="2">
        <f t="shared" si="2"/>
        <v>835.59932159773598</v>
      </c>
      <c r="G102" s="1">
        <f t="shared" si="3"/>
        <v>2.0000000000000018E-2</v>
      </c>
    </row>
    <row r="103" spans="4:7" x14ac:dyDescent="0.2">
      <c r="D103">
        <v>2000</v>
      </c>
      <c r="E103" s="2">
        <f>(1+B$3)*E102</f>
        <v>43467.876709514101</v>
      </c>
      <c r="F103" s="2">
        <f t="shared" si="2"/>
        <v>852.31130802968983</v>
      </c>
      <c r="G103" s="1">
        <f t="shared" si="3"/>
        <v>2.0000000000000018E-2</v>
      </c>
    </row>
    <row r="104" spans="4:7" x14ac:dyDescent="0.2">
      <c r="D104">
        <v>2001</v>
      </c>
      <c r="E104" s="2">
        <f>(1+B$3)*E103</f>
        <v>44337.234243704384</v>
      </c>
      <c r="F104" s="2">
        <f t="shared" si="2"/>
        <v>869.35753419028333</v>
      </c>
      <c r="G104" s="1">
        <f t="shared" si="3"/>
        <v>2.0000000000000018E-2</v>
      </c>
    </row>
    <row r="105" spans="4:7" x14ac:dyDescent="0.2">
      <c r="D105">
        <v>2002</v>
      </c>
      <c r="E105" s="2">
        <f>(1+B$3)*E104</f>
        <v>45223.978928578472</v>
      </c>
      <c r="F105" s="2">
        <f t="shared" si="2"/>
        <v>886.7446848740874</v>
      </c>
      <c r="G105" s="1">
        <f t="shared" si="3"/>
        <v>2.0000000000000018E-2</v>
      </c>
    </row>
    <row r="106" spans="4:7" x14ac:dyDescent="0.2">
      <c r="D106">
        <v>2003</v>
      </c>
      <c r="E106" s="2">
        <f>(1+B$3)*E105</f>
        <v>46128.458507150041</v>
      </c>
      <c r="F106" s="2">
        <f t="shared" si="2"/>
        <v>904.47957857156871</v>
      </c>
      <c r="G106" s="1">
        <f t="shared" si="3"/>
        <v>2.0000000000000018E-2</v>
      </c>
    </row>
    <row r="107" spans="4:7" x14ac:dyDescent="0.2">
      <c r="D107">
        <v>2004</v>
      </c>
      <c r="E107" s="2">
        <f>(1+B$3)*E106</f>
        <v>47051.027677293045</v>
      </c>
      <c r="F107" s="2">
        <f t="shared" si="2"/>
        <v>922.56917014300416</v>
      </c>
      <c r="G107" s="1">
        <f t="shared" si="3"/>
        <v>2.0000000000000018E-2</v>
      </c>
    </row>
    <row r="108" spans="4:7" x14ac:dyDescent="0.2">
      <c r="D108">
        <v>2005</v>
      </c>
      <c r="E108" s="2">
        <f>(1+B$3)*E107</f>
        <v>47992.048230838904</v>
      </c>
      <c r="F108" s="2">
        <f t="shared" si="2"/>
        <v>941.020553545859</v>
      </c>
      <c r="G108" s="1">
        <f t="shared" si="3"/>
        <v>2.0000000000000018E-2</v>
      </c>
    </row>
    <row r="109" spans="4:7" x14ac:dyDescent="0.2">
      <c r="D109">
        <v>2006</v>
      </c>
      <c r="E109" s="2">
        <f>(1+B$3)*E108</f>
        <v>48951.889195455682</v>
      </c>
      <c r="F109" s="2">
        <f t="shared" si="2"/>
        <v>959.84096461677836</v>
      </c>
      <c r="G109" s="1">
        <f t="shared" si="3"/>
        <v>2.0000000000000018E-2</v>
      </c>
    </row>
    <row r="110" spans="4:7" x14ac:dyDescent="0.2">
      <c r="D110">
        <v>2007</v>
      </c>
      <c r="E110" s="2">
        <f>(1+B$3)*E109</f>
        <v>49930.926979364798</v>
      </c>
      <c r="F110" s="2">
        <f t="shared" si="2"/>
        <v>979.03778390911611</v>
      </c>
      <c r="G110" s="1">
        <f t="shared" si="3"/>
        <v>2.0000000000000018E-2</v>
      </c>
    </row>
    <row r="111" spans="4:7" x14ac:dyDescent="0.2">
      <c r="D111">
        <v>2008</v>
      </c>
      <c r="E111" s="2">
        <f>(1+B$3)*E110</f>
        <v>50929.545518952094</v>
      </c>
      <c r="F111" s="2">
        <f t="shared" si="2"/>
        <v>998.61853958729625</v>
      </c>
      <c r="G111" s="1">
        <f t="shared" si="3"/>
        <v>2.0000000000000018E-2</v>
      </c>
    </row>
    <row r="112" spans="4:7" x14ac:dyDescent="0.2">
      <c r="D112">
        <v>2009</v>
      </c>
      <c r="E112" s="2">
        <f>(1+B$3)*E111</f>
        <v>51948.136429331134</v>
      </c>
      <c r="F112" s="2">
        <f t="shared" si="2"/>
        <v>1018.59091037904</v>
      </c>
      <c r="G112" s="1">
        <f t="shared" si="3"/>
        <v>2.0000000000000018E-2</v>
      </c>
    </row>
    <row r="113" spans="4:7" x14ac:dyDescent="0.2">
      <c r="D113">
        <v>2010</v>
      </c>
      <c r="E113" s="2">
        <f>(1+B$3)*E112</f>
        <v>52987.099157917757</v>
      </c>
      <c r="F113" s="2">
        <f t="shared" si="2"/>
        <v>1038.9627285866227</v>
      </c>
      <c r="G113" s="1">
        <f t="shared" si="3"/>
        <v>2.0000000000000018E-2</v>
      </c>
    </row>
    <row r="114" spans="4:7" x14ac:dyDescent="0.2">
      <c r="D114">
        <v>2011</v>
      </c>
      <c r="E114" s="2">
        <f>(1+B$3)*E113</f>
        <v>54046.841141076111</v>
      </c>
      <c r="F114" s="2">
        <f t="shared" si="2"/>
        <v>1059.7419831583538</v>
      </c>
      <c r="G114" s="1">
        <f t="shared" si="3"/>
        <v>2.0000000000000018E-2</v>
      </c>
    </row>
    <row r="115" spans="4:7" x14ac:dyDescent="0.2">
      <c r="D115">
        <v>2012</v>
      </c>
      <c r="E115" s="2">
        <f>(1+B$3)*E114</f>
        <v>55127.777963897635</v>
      </c>
      <c r="F115" s="2">
        <f t="shared" si="2"/>
        <v>1080.9368228215244</v>
      </c>
      <c r="G115" s="1">
        <f t="shared" si="3"/>
        <v>2.0000000000000018E-2</v>
      </c>
    </row>
    <row r="116" spans="4:7" x14ac:dyDescent="0.2">
      <c r="D116">
        <v>2013</v>
      </c>
      <c r="E116" s="2">
        <f>(1+B$3)*E115</f>
        <v>56230.333523175592</v>
      </c>
      <c r="F116" s="2">
        <f t="shared" si="2"/>
        <v>1102.5555592779565</v>
      </c>
      <c r="G116" s="1">
        <f t="shared" si="3"/>
        <v>2.0000000000000018E-2</v>
      </c>
    </row>
    <row r="117" spans="4:7" x14ac:dyDescent="0.2">
      <c r="D117">
        <v>2014</v>
      </c>
      <c r="E117" s="2">
        <f>(1+B$3)*E116</f>
        <v>57354.940193639108</v>
      </c>
      <c r="F117" s="2">
        <f t="shared" si="2"/>
        <v>1124.6066704635159</v>
      </c>
      <c r="G117" s="1">
        <f t="shared" si="3"/>
        <v>2.0000000000000018E-2</v>
      </c>
    </row>
    <row r="118" spans="4:7" x14ac:dyDescent="0.2">
      <c r="D118">
        <v>2015</v>
      </c>
      <c r="E118" s="2">
        <f>(1+B$3)*E117</f>
        <v>58502.038997511889</v>
      </c>
      <c r="F118" s="2">
        <f t="shared" si="2"/>
        <v>1147.098803872781</v>
      </c>
      <c r="G118" s="1">
        <f t="shared" si="3"/>
        <v>2.0000000000000018E-2</v>
      </c>
    </row>
    <row r="119" spans="4:7" x14ac:dyDescent="0.2">
      <c r="D119">
        <v>2016</v>
      </c>
      <c r="E119" s="2">
        <f>(1+B$3)*E118</f>
        <v>59672.079777462124</v>
      </c>
      <c r="F119" s="2">
        <f t="shared" si="2"/>
        <v>1170.0407799502354</v>
      </c>
      <c r="G119" s="1">
        <f t="shared" si="3"/>
        <v>2.0000000000000018E-2</v>
      </c>
    </row>
    <row r="120" spans="4:7" x14ac:dyDescent="0.2">
      <c r="D120">
        <v>2017</v>
      </c>
      <c r="E120" s="2">
        <f>(1+B$3)*E119</f>
        <v>60865.521373011368</v>
      </c>
      <c r="F120" s="2">
        <f t="shared" si="2"/>
        <v>1193.4415955492441</v>
      </c>
      <c r="G120" s="1">
        <f t="shared" si="3"/>
        <v>2.0000000000000018E-2</v>
      </c>
    </row>
    <row r="121" spans="4:7" x14ac:dyDescent="0.2">
      <c r="D121">
        <v>2018</v>
      </c>
      <c r="E121" s="2">
        <f>(1+B$3)*E120</f>
        <v>62082.831800471598</v>
      </c>
      <c r="F121" s="2">
        <f t="shared" si="2"/>
        <v>1217.3104274602301</v>
      </c>
      <c r="G121" s="1">
        <f t="shared" si="3"/>
        <v>2.0000000000000018E-2</v>
      </c>
    </row>
    <row r="122" spans="4:7" x14ac:dyDescent="0.2">
      <c r="D122">
        <v>2019</v>
      </c>
      <c r="E122" s="2">
        <f>(1+B$3)*E121</f>
        <v>63324.488436481035</v>
      </c>
      <c r="F122" s="2">
        <f t="shared" si="2"/>
        <v>1241.6566360094366</v>
      </c>
      <c r="G122" s="1">
        <f t="shared" si="3"/>
        <v>2.0000000000000018E-2</v>
      </c>
    </row>
    <row r="123" spans="4:7" x14ac:dyDescent="0.2">
      <c r="D123">
        <v>2020</v>
      </c>
      <c r="E123" s="2">
        <f>(1+B$3)*E122</f>
        <v>64590.97820521066</v>
      </c>
      <c r="F123" s="2">
        <f t="shared" si="2"/>
        <v>1266.4897687296252</v>
      </c>
      <c r="G123" s="1">
        <f t="shared" si="3"/>
        <v>2.0000000000000018E-2</v>
      </c>
    </row>
    <row r="124" spans="4:7" x14ac:dyDescent="0.2">
      <c r="D124">
        <v>2021</v>
      </c>
      <c r="E124" s="2">
        <f>(1+B$3)*E123</f>
        <v>65882.797769314871</v>
      </c>
      <c r="F124" s="2">
        <f t="shared" si="2"/>
        <v>1291.8195641042112</v>
      </c>
      <c r="G124" s="1">
        <f t="shared" si="3"/>
        <v>2.0000000000000018E-2</v>
      </c>
    </row>
    <row r="125" spans="4:7" x14ac:dyDescent="0.2">
      <c r="D125">
        <v>2022</v>
      </c>
      <c r="E125" s="2">
        <f>(1+B$3)*E124</f>
        <v>67200.453724701176</v>
      </c>
      <c r="F125" s="2">
        <f t="shared" si="2"/>
        <v>1317.6559553863044</v>
      </c>
      <c r="G125" s="1">
        <f t="shared" si="3"/>
        <v>2.0000000000000018E-2</v>
      </c>
    </row>
  </sheetData>
  <mergeCells count="2">
    <mergeCell ref="B5:C5"/>
    <mergeCell ref="B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495B-EA01-F845-A544-AAE6393B01C6}">
  <dimension ref="B2:H125"/>
  <sheetViews>
    <sheetView tabSelected="1" workbookViewId="0">
      <selection activeCell="D20" sqref="D20"/>
    </sheetView>
  </sheetViews>
  <sheetFormatPr baseColWidth="10" defaultRowHeight="16" x14ac:dyDescent="0.2"/>
  <cols>
    <col min="2" max="2" width="12.83203125" customWidth="1"/>
    <col min="3" max="3" width="15.1640625" customWidth="1"/>
    <col min="4" max="5" width="11.1640625" customWidth="1"/>
    <col min="6" max="6" width="11.83203125" customWidth="1"/>
  </cols>
  <sheetData>
    <row r="2" spans="2:8" x14ac:dyDescent="0.2">
      <c r="B2" s="3" t="s">
        <v>0</v>
      </c>
      <c r="C2" s="3" t="s">
        <v>1</v>
      </c>
      <c r="D2" s="3" t="s">
        <v>2</v>
      </c>
      <c r="E2" s="3" t="s">
        <v>6</v>
      </c>
      <c r="F2" s="3" t="s">
        <v>3</v>
      </c>
      <c r="G2" s="3" t="s">
        <v>4</v>
      </c>
      <c r="H2" s="3" t="s">
        <v>5</v>
      </c>
    </row>
    <row r="3" spans="2:8" x14ac:dyDescent="0.2">
      <c r="B3" s="6">
        <v>0.02</v>
      </c>
      <c r="C3" s="7">
        <v>6000</v>
      </c>
      <c r="D3">
        <v>1900</v>
      </c>
      <c r="F3" s="2">
        <f>C3</f>
        <v>6000</v>
      </c>
    </row>
    <row r="4" spans="2:8" x14ac:dyDescent="0.2">
      <c r="D4">
        <v>1901</v>
      </c>
      <c r="E4" s="4">
        <f ca="1">_xlfn.NORM.INV(RAND(),0,$B$6)</f>
        <v>2.8897347493096463E-2</v>
      </c>
      <c r="F4" s="2">
        <f ca="1">((1+(B$3+E4))*F3)</f>
        <v>6293.3840849585786</v>
      </c>
      <c r="G4" s="2">
        <f ca="1">F4-F3</f>
        <v>293.38408495857857</v>
      </c>
      <c r="H4" s="5">
        <f ca="1">(F4/F3)-1</f>
        <v>4.8897347493096488E-2</v>
      </c>
    </row>
    <row r="5" spans="2:8" x14ac:dyDescent="0.2">
      <c r="B5" t="s">
        <v>7</v>
      </c>
      <c r="D5">
        <v>1902</v>
      </c>
      <c r="E5" s="4">
        <f t="shared" ref="E5:E68" ca="1" si="0">_xlfn.NORM.INV(RAND(),0,$B$6)</f>
        <v>-2.9496204224826578E-3</v>
      </c>
      <c r="F5" s="2">
        <f t="shared" ref="F5:F68" ca="1" si="1">((1+(B$3+E5))*F4)</f>
        <v>6400.6886724342294</v>
      </c>
      <c r="G5" s="2">
        <f t="shared" ref="G5:G68" ca="1" si="2">F5-F4</f>
        <v>107.30458747565081</v>
      </c>
      <c r="H5" s="5">
        <f t="shared" ref="H5:H68" ca="1" si="3">(F5/F4)-1</f>
        <v>1.7050379577517427E-2</v>
      </c>
    </row>
    <row r="6" spans="2:8" x14ac:dyDescent="0.2">
      <c r="B6" s="10">
        <v>1.4999999999999999E-2</v>
      </c>
      <c r="D6">
        <v>1903</v>
      </c>
      <c r="E6" s="4">
        <f t="shared" ca="1" si="0"/>
        <v>4.7812915143849171E-5</v>
      </c>
      <c r="F6" s="2">
        <f t="shared" ca="1" si="1"/>
        <v>6529.0084814672709</v>
      </c>
      <c r="G6" s="2">
        <f t="shared" ca="1" si="2"/>
        <v>128.31980903304157</v>
      </c>
      <c r="H6" s="5">
        <f t="shared" ca="1" si="3"/>
        <v>2.0047812915143792E-2</v>
      </c>
    </row>
    <row r="7" spans="2:8" x14ac:dyDescent="0.2">
      <c r="B7" s="12"/>
      <c r="D7">
        <v>1904</v>
      </c>
      <c r="E7" s="4">
        <f t="shared" ca="1" si="0"/>
        <v>7.1521511332241243E-3</v>
      </c>
      <c r="F7" s="2">
        <f t="shared" ca="1" si="1"/>
        <v>6706.2851065061732</v>
      </c>
      <c r="G7" s="2">
        <f t="shared" ca="1" si="2"/>
        <v>177.27662503890224</v>
      </c>
      <c r="H7" s="5">
        <f t="shared" ca="1" si="3"/>
        <v>2.7152151133224223E-2</v>
      </c>
    </row>
    <row r="8" spans="2:8" x14ac:dyDescent="0.2">
      <c r="B8" s="8" t="s">
        <v>8</v>
      </c>
      <c r="C8" s="8"/>
      <c r="D8">
        <v>1905</v>
      </c>
      <c r="E8" s="4">
        <f t="shared" ca="1" si="0"/>
        <v>1.2782565711523482E-2</v>
      </c>
      <c r="F8" s="2">
        <f t="shared" ca="1" si="1"/>
        <v>6926.1343386904227</v>
      </c>
      <c r="G8" s="2">
        <f t="shared" ca="1" si="2"/>
        <v>219.84923218424956</v>
      </c>
      <c r="H8" s="5">
        <f t="shared" ca="1" si="3"/>
        <v>3.2782565711523493E-2</v>
      </c>
    </row>
    <row r="9" spans="2:8" x14ac:dyDescent="0.2">
      <c r="B9" s="9">
        <f ca="1">(F125/F3)^(1/COUNT(F3:F125)) -1</f>
        <v>1.8598088317125727E-2</v>
      </c>
      <c r="C9" s="9"/>
      <c r="D9">
        <v>1906</v>
      </c>
      <c r="E9" s="4">
        <f t="shared" ca="1" si="0"/>
        <v>1.317709858306745E-2</v>
      </c>
      <c r="F9" s="2">
        <f t="shared" ca="1" si="1"/>
        <v>7155.923380444724</v>
      </c>
      <c r="G9" s="2">
        <f t="shared" ca="1" si="2"/>
        <v>229.78904175430125</v>
      </c>
      <c r="H9" s="5">
        <f t="shared" ca="1" si="3"/>
        <v>3.3177098583067499E-2</v>
      </c>
    </row>
    <row r="10" spans="2:8" x14ac:dyDescent="0.2">
      <c r="D10">
        <v>1907</v>
      </c>
      <c r="E10" s="4">
        <f t="shared" ca="1" si="0"/>
        <v>-1.231837409062363E-2</v>
      </c>
      <c r="F10" s="2">
        <f t="shared" ca="1" si="1"/>
        <v>7210.8925068894605</v>
      </c>
      <c r="G10" s="2">
        <f t="shared" ca="1" si="2"/>
        <v>54.969126444736503</v>
      </c>
      <c r="H10" s="5">
        <f t="shared" ca="1" si="3"/>
        <v>7.6816259093763772E-3</v>
      </c>
    </row>
    <row r="11" spans="2:8" x14ac:dyDescent="0.2">
      <c r="D11">
        <v>1908</v>
      </c>
      <c r="E11" s="4">
        <f t="shared" ca="1" si="0"/>
        <v>-3.7758805495187821E-2</v>
      </c>
      <c r="F11" s="2">
        <f t="shared" ca="1" si="1"/>
        <v>7082.8356694129034</v>
      </c>
      <c r="G11" s="2">
        <f t="shared" ca="1" si="2"/>
        <v>-128.05683747655712</v>
      </c>
      <c r="H11" s="5">
        <f t="shared" ca="1" si="3"/>
        <v>-1.7758805495187824E-2</v>
      </c>
    </row>
    <row r="12" spans="2:8" x14ac:dyDescent="0.2">
      <c r="D12">
        <v>1909</v>
      </c>
      <c r="E12" s="4">
        <f t="shared" ca="1" si="0"/>
        <v>-2.9640107019156426E-5</v>
      </c>
      <c r="F12" s="2">
        <f t="shared" ca="1" si="1"/>
        <v>7224.2824467939208</v>
      </c>
      <c r="G12" s="2">
        <f t="shared" ca="1" si="2"/>
        <v>141.44677738101745</v>
      </c>
      <c r="H12" s="5">
        <f t="shared" ca="1" si="3"/>
        <v>1.9970359892980794E-2</v>
      </c>
    </row>
    <row r="13" spans="2:8" x14ac:dyDescent="0.2">
      <c r="D13">
        <v>1910</v>
      </c>
      <c r="E13" s="4">
        <f t="shared" ca="1" si="0"/>
        <v>7.3501345128561095E-3</v>
      </c>
      <c r="F13" s="2">
        <f t="shared" ca="1" si="1"/>
        <v>7421.8675434726001</v>
      </c>
      <c r="G13" s="2">
        <f t="shared" ca="1" si="2"/>
        <v>197.58509667867929</v>
      </c>
      <c r="H13" s="5">
        <f t="shared" ca="1" si="3"/>
        <v>2.7350134512856172E-2</v>
      </c>
    </row>
    <row r="14" spans="2:8" x14ac:dyDescent="0.2">
      <c r="D14">
        <v>1911</v>
      </c>
      <c r="E14" s="4">
        <f t="shared" ca="1" si="0"/>
        <v>-4.0456410421000351E-2</v>
      </c>
      <c r="F14" s="2">
        <f t="shared" ca="1" si="1"/>
        <v>7270.0427749130231</v>
      </c>
      <c r="G14" s="2">
        <f t="shared" ca="1" si="2"/>
        <v>-151.82476855957702</v>
      </c>
      <c r="H14" s="5">
        <f t="shared" ca="1" si="3"/>
        <v>-2.0456410421000326E-2</v>
      </c>
    </row>
    <row r="15" spans="2:8" x14ac:dyDescent="0.2">
      <c r="D15">
        <v>1912</v>
      </c>
      <c r="E15" s="4">
        <f t="shared" ca="1" si="0"/>
        <v>3.3505800771994752E-3</v>
      </c>
      <c r="F15" s="2">
        <f t="shared" ca="1" si="1"/>
        <v>7439.8024908932939</v>
      </c>
      <c r="G15" s="2">
        <f t="shared" ca="1" si="2"/>
        <v>169.75971598027081</v>
      </c>
      <c r="H15" s="5">
        <f t="shared" ca="1" si="3"/>
        <v>2.3350580077199368E-2</v>
      </c>
    </row>
    <row r="16" spans="2:8" x14ac:dyDescent="0.2">
      <c r="D16">
        <v>1913</v>
      </c>
      <c r="E16" s="4">
        <f t="shared" ca="1" si="0"/>
        <v>1.0344166197793331E-3</v>
      </c>
      <c r="F16" s="2">
        <f t="shared" ca="1" si="1"/>
        <v>7596.2943960556158</v>
      </c>
      <c r="G16" s="2">
        <f t="shared" ca="1" si="2"/>
        <v>156.49190516232193</v>
      </c>
      <c r="H16" s="5">
        <f t="shared" ca="1" si="3"/>
        <v>2.1034416619779339E-2</v>
      </c>
    </row>
    <row r="17" spans="4:8" x14ac:dyDescent="0.2">
      <c r="D17">
        <v>1914</v>
      </c>
      <c r="E17" s="4">
        <f t="shared" ca="1" si="0"/>
        <v>-2.1711206306749685E-2</v>
      </c>
      <c r="F17" s="2">
        <f t="shared" ca="1" si="1"/>
        <v>7583.2955691771576</v>
      </c>
      <c r="G17" s="2">
        <f t="shared" ca="1" si="2"/>
        <v>-12.998826878458203</v>
      </c>
      <c r="H17" s="5">
        <f t="shared" ca="1" si="3"/>
        <v>-1.7112063067497019E-3</v>
      </c>
    </row>
    <row r="18" spans="4:8" x14ac:dyDescent="0.2">
      <c r="D18">
        <v>1915</v>
      </c>
      <c r="E18" s="4">
        <f t="shared" ca="1" si="0"/>
        <v>-5.7941895330313872E-3</v>
      </c>
      <c r="F18" s="2">
        <f t="shared" ca="1" si="1"/>
        <v>7691.0224287478914</v>
      </c>
      <c r="G18" s="2">
        <f t="shared" ca="1" si="2"/>
        <v>107.72685957073372</v>
      </c>
      <c r="H18" s="5">
        <f t="shared" ca="1" si="3"/>
        <v>1.4205810466968671E-2</v>
      </c>
    </row>
    <row r="19" spans="4:8" x14ac:dyDescent="0.2">
      <c r="D19">
        <v>1916</v>
      </c>
      <c r="E19" s="4">
        <f t="shared" ca="1" si="0"/>
        <v>-3.2971133973323928E-2</v>
      </c>
      <c r="F19" s="2">
        <f t="shared" ca="1" si="1"/>
        <v>7591.2611464327629</v>
      </c>
      <c r="G19" s="2">
        <f t="shared" ca="1" si="2"/>
        <v>-99.761282315128483</v>
      </c>
      <c r="H19" s="5">
        <f t="shared" ca="1" si="3"/>
        <v>-1.2971133973323945E-2</v>
      </c>
    </row>
    <row r="20" spans="4:8" x14ac:dyDescent="0.2">
      <c r="D20">
        <v>1917</v>
      </c>
      <c r="E20" s="4">
        <f t="shared" ca="1" si="0"/>
        <v>3.6057941373376246E-3</v>
      </c>
      <c r="F20" s="2">
        <f t="shared" ca="1" si="1"/>
        <v>7770.4588942982236</v>
      </c>
      <c r="G20" s="2">
        <f t="shared" ca="1" si="2"/>
        <v>179.19774786546077</v>
      </c>
      <c r="H20" s="5">
        <f t="shared" ca="1" si="3"/>
        <v>2.3605794137337544E-2</v>
      </c>
    </row>
    <row r="21" spans="4:8" x14ac:dyDescent="0.2">
      <c r="D21">
        <v>1918</v>
      </c>
      <c r="E21" s="4">
        <f t="shared" ca="1" si="0"/>
        <v>5.5776508655427037E-4</v>
      </c>
      <c r="F21" s="2">
        <f t="shared" ca="1" si="1"/>
        <v>7930.2021628619332</v>
      </c>
      <c r="G21" s="2">
        <f t="shared" ca="1" si="2"/>
        <v>159.74326856370953</v>
      </c>
      <c r="H21" s="5">
        <f t="shared" ca="1" si="3"/>
        <v>2.0557765086554269E-2</v>
      </c>
    </row>
    <row r="22" spans="4:8" x14ac:dyDescent="0.2">
      <c r="D22">
        <v>1919</v>
      </c>
      <c r="E22" s="4">
        <f t="shared" ca="1" si="0"/>
        <v>-8.5855359965284937E-4</v>
      </c>
      <c r="F22" s="2">
        <f t="shared" ca="1" si="1"/>
        <v>8081.9977025062726</v>
      </c>
      <c r="G22" s="2">
        <f t="shared" ca="1" si="2"/>
        <v>151.79553964433944</v>
      </c>
      <c r="H22" s="5">
        <f t="shared" ca="1" si="3"/>
        <v>1.9141446400347206E-2</v>
      </c>
    </row>
    <row r="23" spans="4:8" x14ac:dyDescent="0.2">
      <c r="D23">
        <v>1920</v>
      </c>
      <c r="E23" s="4">
        <f t="shared" ca="1" si="0"/>
        <v>-1.4251356209021643E-2</v>
      </c>
      <c r="F23" s="2">
        <f t="shared" ca="1" si="1"/>
        <v>8128.4582284174867</v>
      </c>
      <c r="G23" s="2">
        <f t="shared" ca="1" si="2"/>
        <v>46.460525911214063</v>
      </c>
      <c r="H23" s="5">
        <f t="shared" ca="1" si="3"/>
        <v>5.7486437909783916E-3</v>
      </c>
    </row>
    <row r="24" spans="4:8" x14ac:dyDescent="0.2">
      <c r="D24">
        <v>1921</v>
      </c>
      <c r="E24" s="4">
        <f t="shared" ca="1" si="0"/>
        <v>-4.5080601966106882E-3</v>
      </c>
      <c r="F24" s="2">
        <f t="shared" ca="1" si="1"/>
        <v>8254.3838139864947</v>
      </c>
      <c r="G24" s="2">
        <f t="shared" ca="1" si="2"/>
        <v>125.92558556900804</v>
      </c>
      <c r="H24" s="5">
        <f t="shared" ca="1" si="3"/>
        <v>1.5491939803389254E-2</v>
      </c>
    </row>
    <row r="25" spans="4:8" x14ac:dyDescent="0.2">
      <c r="D25">
        <v>1922</v>
      </c>
      <c r="E25" s="4">
        <f t="shared" ca="1" si="0"/>
        <v>-1.4978290293896935E-2</v>
      </c>
      <c r="F25" s="2">
        <f t="shared" ca="1" si="1"/>
        <v>8295.834933303091</v>
      </c>
      <c r="G25" s="2">
        <f t="shared" ca="1" si="2"/>
        <v>41.451119316596305</v>
      </c>
      <c r="H25" s="5">
        <f t="shared" ca="1" si="3"/>
        <v>5.0217097061031613E-3</v>
      </c>
    </row>
    <row r="26" spans="4:8" x14ac:dyDescent="0.2">
      <c r="D26">
        <v>1923</v>
      </c>
      <c r="E26" s="4">
        <f t="shared" ca="1" si="0"/>
        <v>2.1097596275392209E-2</v>
      </c>
      <c r="F26" s="2">
        <f t="shared" ca="1" si="1"/>
        <v>8636.7738081592761</v>
      </c>
      <c r="G26" s="2">
        <f t="shared" ca="1" si="2"/>
        <v>340.93887485618507</v>
      </c>
      <c r="H26" s="5">
        <f t="shared" ca="1" si="3"/>
        <v>4.1097596275392112E-2</v>
      </c>
    </row>
    <row r="27" spans="4:8" x14ac:dyDescent="0.2">
      <c r="D27">
        <v>1924</v>
      </c>
      <c r="E27" s="4">
        <f t="shared" ca="1" si="0"/>
        <v>-1.1471469045895789E-2</v>
      </c>
      <c r="F27" s="2">
        <f t="shared" ca="1" si="1"/>
        <v>8710.4328009257588</v>
      </c>
      <c r="G27" s="2">
        <f t="shared" ca="1" si="2"/>
        <v>73.658992766482697</v>
      </c>
      <c r="H27" s="5">
        <f t="shared" ca="1" si="3"/>
        <v>8.5285309541041077E-3</v>
      </c>
    </row>
    <row r="28" spans="4:8" x14ac:dyDescent="0.2">
      <c r="D28">
        <v>1925</v>
      </c>
      <c r="E28" s="4">
        <f t="shared" ca="1" si="0"/>
        <v>-7.7137839864418935E-3</v>
      </c>
      <c r="F28" s="2">
        <f t="shared" ca="1" si="1"/>
        <v>8817.4510598895158</v>
      </c>
      <c r="G28" s="2">
        <f t="shared" ca="1" si="2"/>
        <v>107.01825896375703</v>
      </c>
      <c r="H28" s="5">
        <f t="shared" ca="1" si="3"/>
        <v>1.2286216013558171E-2</v>
      </c>
    </row>
    <row r="29" spans="4:8" x14ac:dyDescent="0.2">
      <c r="D29">
        <v>1926</v>
      </c>
      <c r="E29" s="4">
        <f t="shared" ca="1" si="0"/>
        <v>1.2858634926581692E-2</v>
      </c>
      <c r="F29" s="2">
        <f t="shared" ca="1" si="1"/>
        <v>9107.1804652494247</v>
      </c>
      <c r="G29" s="2">
        <f t="shared" ca="1" si="2"/>
        <v>289.72940535990892</v>
      </c>
      <c r="H29" s="5">
        <f t="shared" ca="1" si="3"/>
        <v>3.2858634926581587E-2</v>
      </c>
    </row>
    <row r="30" spans="4:8" x14ac:dyDescent="0.2">
      <c r="D30">
        <v>1927</v>
      </c>
      <c r="E30" s="4">
        <f t="shared" ca="1" si="0"/>
        <v>-8.5735735032348142E-3</v>
      </c>
      <c r="F30" s="2">
        <f t="shared" ca="1" si="1"/>
        <v>9211.2429934283737</v>
      </c>
      <c r="G30" s="2">
        <f t="shared" ca="1" si="2"/>
        <v>104.06252817894892</v>
      </c>
      <c r="H30" s="5">
        <f t="shared" ca="1" si="3"/>
        <v>1.1426426496765174E-2</v>
      </c>
    </row>
    <row r="31" spans="4:8" x14ac:dyDescent="0.2">
      <c r="D31">
        <v>1928</v>
      </c>
      <c r="E31" s="4">
        <f t="shared" ca="1" si="0"/>
        <v>-8.5946286506630963E-3</v>
      </c>
      <c r="F31" s="2">
        <f t="shared" ca="1" si="1"/>
        <v>9316.3006403574018</v>
      </c>
      <c r="G31" s="2">
        <f t="shared" ca="1" si="2"/>
        <v>105.05764692902812</v>
      </c>
      <c r="H31" s="5">
        <f t="shared" ca="1" si="3"/>
        <v>1.1405371349336946E-2</v>
      </c>
    </row>
    <row r="32" spans="4:8" x14ac:dyDescent="0.2">
      <c r="D32">
        <v>1929</v>
      </c>
      <c r="E32" s="4">
        <f t="shared" ca="1" si="0"/>
        <v>-2.0906086641897443E-3</v>
      </c>
      <c r="F32" s="2">
        <f t="shared" ca="1" si="1"/>
        <v>9483.1499143276214</v>
      </c>
      <c r="G32" s="2">
        <f t="shared" ca="1" si="2"/>
        <v>166.84927397021966</v>
      </c>
      <c r="H32" s="5">
        <f t="shared" ca="1" si="3"/>
        <v>1.7909391335810154E-2</v>
      </c>
    </row>
    <row r="33" spans="4:8" x14ac:dyDescent="0.2">
      <c r="D33">
        <v>1930</v>
      </c>
      <c r="E33" s="4">
        <f t="shared" ca="1" si="0"/>
        <v>1.0464649513305608E-2</v>
      </c>
      <c r="F33" s="2">
        <f t="shared" ca="1" si="1"/>
        <v>9772.0507527497466</v>
      </c>
      <c r="G33" s="2">
        <f t="shared" ca="1" si="2"/>
        <v>288.90083842212516</v>
      </c>
      <c r="H33" s="5">
        <f t="shared" ca="1" si="3"/>
        <v>3.0464649513305631E-2</v>
      </c>
    </row>
    <row r="34" spans="4:8" x14ac:dyDescent="0.2">
      <c r="D34">
        <v>1931</v>
      </c>
      <c r="E34" s="4">
        <f t="shared" ca="1" si="0"/>
        <v>-1.4520571588779879E-3</v>
      </c>
      <c r="F34" s="2">
        <f t="shared" ca="1" si="1"/>
        <v>9953.3021915522913</v>
      </c>
      <c r="G34" s="2">
        <f t="shared" ca="1" si="2"/>
        <v>181.25143880254473</v>
      </c>
      <c r="H34" s="5">
        <f t="shared" ca="1" si="3"/>
        <v>1.8547942841121934E-2</v>
      </c>
    </row>
    <row r="35" spans="4:8" x14ac:dyDescent="0.2">
      <c r="D35">
        <v>1932</v>
      </c>
      <c r="E35" s="4">
        <f t="shared" ca="1" si="0"/>
        <v>1.7035292698313963E-2</v>
      </c>
      <c r="F35" s="2">
        <f t="shared" ca="1" si="1"/>
        <v>10321.925651531201</v>
      </c>
      <c r="G35" s="2">
        <f t="shared" ca="1" si="2"/>
        <v>368.62345997890952</v>
      </c>
      <c r="H35" s="5">
        <f t="shared" ca="1" si="3"/>
        <v>3.703529269831396E-2</v>
      </c>
    </row>
    <row r="36" spans="4:8" x14ac:dyDescent="0.2">
      <c r="D36">
        <v>1933</v>
      </c>
      <c r="E36" s="4">
        <f t="shared" ca="1" si="0"/>
        <v>2.1163194867568785E-3</v>
      </c>
      <c r="F36" s="2">
        <f t="shared" ca="1" si="1"/>
        <v>10550.208656959016</v>
      </c>
      <c r="G36" s="2">
        <f t="shared" ca="1" si="2"/>
        <v>228.28300542781471</v>
      </c>
      <c r="H36" s="5">
        <f t="shared" ca="1" si="3"/>
        <v>2.2116319486756852E-2</v>
      </c>
    </row>
    <row r="37" spans="4:8" x14ac:dyDescent="0.2">
      <c r="D37">
        <v>1934</v>
      </c>
      <c r="E37" s="4">
        <f t="shared" ca="1" si="0"/>
        <v>-1.6170720382681608E-2</v>
      </c>
      <c r="F37" s="2">
        <f t="shared" ca="1" si="1"/>
        <v>10590.608355927567</v>
      </c>
      <c r="G37" s="2">
        <f t="shared" ca="1" si="2"/>
        <v>40.399698968551093</v>
      </c>
      <c r="H37" s="5">
        <f t="shared" ca="1" si="3"/>
        <v>3.8292796173184929E-3</v>
      </c>
    </row>
    <row r="38" spans="4:8" x14ac:dyDescent="0.2">
      <c r="D38">
        <v>1935</v>
      </c>
      <c r="E38" s="4">
        <f t="shared" ca="1" si="0"/>
        <v>-1.7683777421398799E-2</v>
      </c>
      <c r="F38" s="2">
        <f t="shared" ca="1" si="1"/>
        <v>10615.138562122689</v>
      </c>
      <c r="G38" s="2">
        <f t="shared" ca="1" si="2"/>
        <v>24.530206195122446</v>
      </c>
      <c r="H38" s="5">
        <f t="shared" ca="1" si="3"/>
        <v>2.3162225786013124E-3</v>
      </c>
    </row>
    <row r="39" spans="4:8" x14ac:dyDescent="0.2">
      <c r="D39">
        <v>1936</v>
      </c>
      <c r="E39" s="4">
        <f t="shared" ca="1" si="0"/>
        <v>3.3140264031883537E-3</v>
      </c>
      <c r="F39" s="2">
        <f t="shared" ca="1" si="1"/>
        <v>10862.62018283352</v>
      </c>
      <c r="G39" s="2">
        <f t="shared" ca="1" si="2"/>
        <v>247.48162071083061</v>
      </c>
      <c r="H39" s="5">
        <f t="shared" ca="1" si="3"/>
        <v>2.3314026403188359E-2</v>
      </c>
    </row>
    <row r="40" spans="4:8" x14ac:dyDescent="0.2">
      <c r="D40">
        <v>1937</v>
      </c>
      <c r="E40" s="4">
        <f t="shared" ca="1" si="0"/>
        <v>-1.4425939797129243E-2</v>
      </c>
      <c r="F40" s="2">
        <f t="shared" ca="1" si="1"/>
        <v>10923.169081693552</v>
      </c>
      <c r="G40" s="2">
        <f t="shared" ca="1" si="2"/>
        <v>60.548898860031841</v>
      </c>
      <c r="H40" s="5">
        <f t="shared" ca="1" si="3"/>
        <v>5.5740602028706565E-3</v>
      </c>
    </row>
    <row r="41" spans="4:8" x14ac:dyDescent="0.2">
      <c r="D41">
        <v>1938</v>
      </c>
      <c r="E41" s="4">
        <f t="shared" ca="1" si="0"/>
        <v>-1.2884982422880149E-2</v>
      </c>
      <c r="F41" s="2">
        <f t="shared" ca="1" si="1"/>
        <v>11000.887621707652</v>
      </c>
      <c r="G41" s="2">
        <f t="shared" ca="1" si="2"/>
        <v>77.718540014100654</v>
      </c>
      <c r="H41" s="5">
        <f t="shared" ca="1" si="3"/>
        <v>7.1150175771197421E-3</v>
      </c>
    </row>
    <row r="42" spans="4:8" x14ac:dyDescent="0.2">
      <c r="D42">
        <v>1939</v>
      </c>
      <c r="E42" s="4">
        <f t="shared" ca="1" si="0"/>
        <v>1.406250354828267E-2</v>
      </c>
      <c r="F42" s="2">
        <f t="shared" ca="1" si="1"/>
        <v>11375.605395356328</v>
      </c>
      <c r="G42" s="2">
        <f t="shared" ca="1" si="2"/>
        <v>374.71777364867557</v>
      </c>
      <c r="H42" s="5">
        <f t="shared" ca="1" si="3"/>
        <v>3.4062503548282663E-2</v>
      </c>
    </row>
    <row r="43" spans="4:8" x14ac:dyDescent="0.2">
      <c r="D43">
        <v>1940</v>
      </c>
      <c r="E43" s="4">
        <f t="shared" ca="1" si="0"/>
        <v>3.3408285630448863E-2</v>
      </c>
      <c r="F43" s="2">
        <f t="shared" ca="1" si="1"/>
        <v>11983.156977530793</v>
      </c>
      <c r="G43" s="2">
        <f t="shared" ca="1" si="2"/>
        <v>607.55158217446478</v>
      </c>
      <c r="H43" s="5">
        <f t="shared" ca="1" si="3"/>
        <v>5.3408285630448749E-2</v>
      </c>
    </row>
    <row r="44" spans="4:8" x14ac:dyDescent="0.2">
      <c r="D44">
        <v>1941</v>
      </c>
      <c r="E44" s="4">
        <f t="shared" ca="1" si="0"/>
        <v>5.6007834783000695E-3</v>
      </c>
      <c r="F44" s="2">
        <f t="shared" ca="1" si="1"/>
        <v>12289.935184699039</v>
      </c>
      <c r="G44" s="2">
        <f t="shared" ca="1" si="2"/>
        <v>306.77820716824681</v>
      </c>
      <c r="H44" s="5">
        <f t="shared" ca="1" si="3"/>
        <v>2.5600783478300082E-2</v>
      </c>
    </row>
    <row r="45" spans="4:8" x14ac:dyDescent="0.2">
      <c r="D45">
        <v>1942</v>
      </c>
      <c r="E45" s="4">
        <f t="shared" ca="1" si="0"/>
        <v>-7.7433708044517668E-3</v>
      </c>
      <c r="F45" s="2">
        <f t="shared" ca="1" si="1"/>
        <v>12440.568363095215</v>
      </c>
      <c r="G45" s="2">
        <f t="shared" ca="1" si="2"/>
        <v>150.63317839617594</v>
      </c>
      <c r="H45" s="5">
        <f t="shared" ca="1" si="3"/>
        <v>1.2256629195548152E-2</v>
      </c>
    </row>
    <row r="46" spans="4:8" x14ac:dyDescent="0.2">
      <c r="D46">
        <v>1943</v>
      </c>
      <c r="E46" s="4">
        <f t="shared" ca="1" si="0"/>
        <v>-1.9818343483431985E-3</v>
      </c>
      <c r="F46" s="2">
        <f t="shared" ca="1" si="1"/>
        <v>12664.724584662225</v>
      </c>
      <c r="G46" s="2">
        <f t="shared" ca="1" si="2"/>
        <v>224.1562215670092</v>
      </c>
      <c r="H46" s="5">
        <f t="shared" ca="1" si="3"/>
        <v>1.8018165651656703E-2</v>
      </c>
    </row>
    <row r="47" spans="4:8" x14ac:dyDescent="0.2">
      <c r="D47">
        <v>1944</v>
      </c>
      <c r="E47" s="4">
        <f t="shared" ca="1" si="0"/>
        <v>7.7216124349278647E-3</v>
      </c>
      <c r="F47" s="2">
        <f t="shared" ca="1" si="1"/>
        <v>13015.811171193332</v>
      </c>
      <c r="G47" s="2">
        <f t="shared" ca="1" si="2"/>
        <v>351.08658653110797</v>
      </c>
      <c r="H47" s="5">
        <f t="shared" ca="1" si="3"/>
        <v>2.7721612434927767E-2</v>
      </c>
    </row>
    <row r="48" spans="4:8" x14ac:dyDescent="0.2">
      <c r="D48">
        <v>1945</v>
      </c>
      <c r="E48" s="4">
        <f t="shared" ca="1" si="0"/>
        <v>5.3582107607523617E-3</v>
      </c>
      <c r="F48" s="2">
        <f t="shared" ca="1" si="1"/>
        <v>13345.868854094608</v>
      </c>
      <c r="G48" s="2">
        <f t="shared" ca="1" si="2"/>
        <v>330.05768290127526</v>
      </c>
      <c r="H48" s="5">
        <f t="shared" ca="1" si="3"/>
        <v>2.5358210760752398E-2</v>
      </c>
    </row>
    <row r="49" spans="4:8" x14ac:dyDescent="0.2">
      <c r="D49">
        <v>1946</v>
      </c>
      <c r="E49" s="4">
        <f t="shared" ca="1" si="0"/>
        <v>-4.0709174033226185E-4</v>
      </c>
      <c r="F49" s="2">
        <f t="shared" ca="1" si="1"/>
        <v>13607.353238198441</v>
      </c>
      <c r="G49" s="2">
        <f t="shared" ca="1" si="2"/>
        <v>261.48438410383278</v>
      </c>
      <c r="H49" s="5">
        <f t="shared" ca="1" si="3"/>
        <v>1.9592908259667752E-2</v>
      </c>
    </row>
    <row r="50" spans="4:8" x14ac:dyDescent="0.2">
      <c r="D50">
        <v>1947</v>
      </c>
      <c r="E50" s="4">
        <f t="shared" ca="1" si="0"/>
        <v>1.3698977822343408E-3</v>
      </c>
      <c r="F50" s="2">
        <f t="shared" ca="1" si="1"/>
        <v>13898.140985985496</v>
      </c>
      <c r="G50" s="2">
        <f t="shared" ca="1" si="2"/>
        <v>290.7877477870552</v>
      </c>
      <c r="H50" s="5">
        <f t="shared" ca="1" si="3"/>
        <v>2.1369897782234304E-2</v>
      </c>
    </row>
    <row r="51" spans="4:8" x14ac:dyDescent="0.2">
      <c r="D51">
        <v>1948</v>
      </c>
      <c r="E51" s="4">
        <f t="shared" ca="1" si="0"/>
        <v>-2.0263402345356504E-2</v>
      </c>
      <c r="F51" s="2">
        <f t="shared" ca="1" si="1"/>
        <v>13894.480183053693</v>
      </c>
      <c r="G51" s="2">
        <f t="shared" ca="1" si="2"/>
        <v>-3.6608029318031186</v>
      </c>
      <c r="H51" s="5">
        <f t="shared" ca="1" si="3"/>
        <v>-2.6340234535648932E-4</v>
      </c>
    </row>
    <row r="52" spans="4:8" x14ac:dyDescent="0.2">
      <c r="D52">
        <v>1949</v>
      </c>
      <c r="E52" s="4">
        <f t="shared" ca="1" si="0"/>
        <v>2.9185375631899269E-2</v>
      </c>
      <c r="F52" s="2">
        <f t="shared" ca="1" si="1"/>
        <v>14577.885410067167</v>
      </c>
      <c r="G52" s="2">
        <f t="shared" ca="1" si="2"/>
        <v>683.40522701347436</v>
      </c>
      <c r="H52" s="5">
        <f t="shared" ca="1" si="3"/>
        <v>4.9185375631899175E-2</v>
      </c>
    </row>
    <row r="53" spans="4:8" x14ac:dyDescent="0.2">
      <c r="D53">
        <v>1950</v>
      </c>
      <c r="E53" s="4">
        <f t="shared" ca="1" si="0"/>
        <v>1.1726800713184465E-2</v>
      </c>
      <c r="F53" s="2">
        <f t="shared" ca="1" si="1"/>
        <v>15040.395075292008</v>
      </c>
      <c r="G53" s="2">
        <f t="shared" ca="1" si="2"/>
        <v>462.50966522484123</v>
      </c>
      <c r="H53" s="5">
        <f t="shared" ca="1" si="3"/>
        <v>3.1726800713184566E-2</v>
      </c>
    </row>
    <row r="54" spans="4:8" x14ac:dyDescent="0.2">
      <c r="D54">
        <v>1951</v>
      </c>
      <c r="E54" s="4">
        <f t="shared" ca="1" si="0"/>
        <v>2.660951449942453E-3</v>
      </c>
      <c r="F54" s="2">
        <f t="shared" ca="1" si="1"/>
        <v>15381.224737881155</v>
      </c>
      <c r="G54" s="2">
        <f t="shared" ca="1" si="2"/>
        <v>340.82966258914712</v>
      </c>
      <c r="H54" s="5">
        <f t="shared" ca="1" si="3"/>
        <v>2.2660951449942512E-2</v>
      </c>
    </row>
    <row r="55" spans="4:8" x14ac:dyDescent="0.2">
      <c r="D55">
        <v>1952</v>
      </c>
      <c r="E55" s="4">
        <f t="shared" ca="1" si="0"/>
        <v>-1.9873582807623091E-2</v>
      </c>
      <c r="F55" s="2">
        <f t="shared" ca="1" si="1"/>
        <v>15383.169189127837</v>
      </c>
      <c r="G55" s="2">
        <f t="shared" ca="1" si="2"/>
        <v>1.9444512466816377</v>
      </c>
      <c r="H55" s="5">
        <f t="shared" ca="1" si="3"/>
        <v>1.2641719237693749E-4</v>
      </c>
    </row>
    <row r="56" spans="4:8" x14ac:dyDescent="0.2">
      <c r="D56">
        <v>1953</v>
      </c>
      <c r="E56" s="4">
        <f t="shared" ca="1" si="0"/>
        <v>1.3013571314232772E-2</v>
      </c>
      <c r="F56" s="2">
        <f t="shared" ca="1" si="1"/>
        <v>15891.022542192017</v>
      </c>
      <c r="G56" s="2">
        <f t="shared" ca="1" si="2"/>
        <v>507.85335306417983</v>
      </c>
      <c r="H56" s="5">
        <f t="shared" ca="1" si="3"/>
        <v>3.301357131423277E-2</v>
      </c>
    </row>
    <row r="57" spans="4:8" x14ac:dyDescent="0.2">
      <c r="D57">
        <v>1954</v>
      </c>
      <c r="E57" s="4">
        <f t="shared" ca="1" si="0"/>
        <v>-1.9177006602361244E-2</v>
      </c>
      <c r="F57" s="2">
        <f t="shared" ca="1" si="1"/>
        <v>15904.100748825969</v>
      </c>
      <c r="G57" s="2">
        <f t="shared" ca="1" si="2"/>
        <v>13.078206633952504</v>
      </c>
      <c r="H57" s="5">
        <f t="shared" ca="1" si="3"/>
        <v>8.2299339763869384E-4</v>
      </c>
    </row>
    <row r="58" spans="4:8" x14ac:dyDescent="0.2">
      <c r="D58">
        <v>1955</v>
      </c>
      <c r="E58" s="4">
        <f t="shared" ca="1" si="0"/>
        <v>2.3063130934947253E-2</v>
      </c>
      <c r="F58" s="2">
        <f t="shared" ca="1" si="1"/>
        <v>16588.981121775254</v>
      </c>
      <c r="G58" s="2">
        <f t="shared" ca="1" si="2"/>
        <v>684.88037294928472</v>
      </c>
      <c r="H58" s="5">
        <f t="shared" ca="1" si="3"/>
        <v>4.306313093494718E-2</v>
      </c>
    </row>
    <row r="59" spans="4:8" x14ac:dyDescent="0.2">
      <c r="D59">
        <v>1956</v>
      </c>
      <c r="E59" s="4">
        <f t="shared" ca="1" si="0"/>
        <v>3.1166580802108536E-3</v>
      </c>
      <c r="F59" s="2">
        <f t="shared" ca="1" si="1"/>
        <v>16972.462926266406</v>
      </c>
      <c r="G59" s="2">
        <f t="shared" ca="1" si="2"/>
        <v>383.48180449115171</v>
      </c>
      <c r="H59" s="5">
        <f t="shared" ca="1" si="3"/>
        <v>2.3116658080210906E-2</v>
      </c>
    </row>
    <row r="60" spans="4:8" x14ac:dyDescent="0.2">
      <c r="D60">
        <v>1957</v>
      </c>
      <c r="E60" s="4">
        <f t="shared" ca="1" si="0"/>
        <v>7.6726612923148961E-3</v>
      </c>
      <c r="F60" s="2">
        <f t="shared" ca="1" si="1"/>
        <v>17442.136144121345</v>
      </c>
      <c r="G60" s="2">
        <f t="shared" ca="1" si="2"/>
        <v>469.67321785493914</v>
      </c>
      <c r="H60" s="5">
        <f t="shared" ca="1" si="3"/>
        <v>2.7672661292314826E-2</v>
      </c>
    </row>
    <row r="61" spans="4:8" x14ac:dyDescent="0.2">
      <c r="D61">
        <v>1958</v>
      </c>
      <c r="E61" s="4">
        <f t="shared" ca="1" si="0"/>
        <v>-2.312105797233838E-2</v>
      </c>
      <c r="F61" s="2">
        <f t="shared" ca="1" si="1"/>
        <v>17387.698226054123</v>
      </c>
      <c r="G61" s="2">
        <f t="shared" ca="1" si="2"/>
        <v>-54.437918067222199</v>
      </c>
      <c r="H61" s="5">
        <f t="shared" ca="1" si="3"/>
        <v>-3.1210579723384146E-3</v>
      </c>
    </row>
    <row r="62" spans="4:8" x14ac:dyDescent="0.2">
      <c r="D62">
        <v>1959</v>
      </c>
      <c r="E62" s="4">
        <f t="shared" ca="1" si="0"/>
        <v>-7.2256088247057253E-3</v>
      </c>
      <c r="F62" s="2">
        <f t="shared" ca="1" si="1"/>
        <v>17609.815484831706</v>
      </c>
      <c r="G62" s="2">
        <f t="shared" ca="1" si="2"/>
        <v>222.11725877758363</v>
      </c>
      <c r="H62" s="5">
        <f t="shared" ca="1" si="3"/>
        <v>1.277439117529422E-2</v>
      </c>
    </row>
    <row r="63" spans="4:8" x14ac:dyDescent="0.2">
      <c r="D63">
        <v>1960</v>
      </c>
      <c r="E63" s="4">
        <f t="shared" ca="1" si="0"/>
        <v>-2.4103127004517933E-3</v>
      </c>
      <c r="F63" s="2">
        <f t="shared" ca="1" si="1"/>
        <v>17919.566632612637</v>
      </c>
      <c r="G63" s="2">
        <f t="shared" ca="1" si="2"/>
        <v>309.75114778093121</v>
      </c>
      <c r="H63" s="5">
        <f t="shared" ca="1" si="3"/>
        <v>1.758968729954824E-2</v>
      </c>
    </row>
    <row r="64" spans="4:8" x14ac:dyDescent="0.2">
      <c r="D64">
        <v>1961</v>
      </c>
      <c r="E64" s="4">
        <f t="shared" ca="1" si="0"/>
        <v>-9.8666964380151271E-3</v>
      </c>
      <c r="F64" s="2">
        <f t="shared" ca="1" si="1"/>
        <v>18101.151041000117</v>
      </c>
      <c r="G64" s="2">
        <f t="shared" ca="1" si="2"/>
        <v>181.58440838747993</v>
      </c>
      <c r="H64" s="5">
        <f t="shared" ca="1" si="3"/>
        <v>1.013330356198483E-2</v>
      </c>
    </row>
    <row r="65" spans="4:8" x14ac:dyDescent="0.2">
      <c r="D65">
        <v>1962</v>
      </c>
      <c r="E65" s="4">
        <f t="shared" ca="1" si="0"/>
        <v>-4.2563634638873044E-3</v>
      </c>
      <c r="F65" s="2">
        <f t="shared" ca="1" si="1"/>
        <v>18386.128983874903</v>
      </c>
      <c r="G65" s="2">
        <f t="shared" ca="1" si="2"/>
        <v>284.97794287478609</v>
      </c>
      <c r="H65" s="5">
        <f t="shared" ca="1" si="3"/>
        <v>1.5743636536112771E-2</v>
      </c>
    </row>
    <row r="66" spans="4:8" x14ac:dyDescent="0.2">
      <c r="D66">
        <v>1963</v>
      </c>
      <c r="E66" s="4">
        <f t="shared" ca="1" si="0"/>
        <v>-1.2547854390905418E-2</v>
      </c>
      <c r="F66" s="2">
        <f t="shared" ca="1" si="1"/>
        <v>18523.145094250332</v>
      </c>
      <c r="G66" s="2">
        <f t="shared" ca="1" si="2"/>
        <v>137.01611037542898</v>
      </c>
      <c r="H66" s="5">
        <f t="shared" ca="1" si="3"/>
        <v>7.4521456090945737E-3</v>
      </c>
    </row>
    <row r="67" spans="4:8" x14ac:dyDescent="0.2">
      <c r="D67">
        <v>1964</v>
      </c>
      <c r="E67" s="4">
        <f t="shared" ca="1" si="0"/>
        <v>3.297271238145507E-2</v>
      </c>
      <c r="F67" s="2">
        <f t="shared" ca="1" si="1"/>
        <v>19504.366331728019</v>
      </c>
      <c r="G67" s="2">
        <f t="shared" ca="1" si="2"/>
        <v>981.22123747768637</v>
      </c>
      <c r="H67" s="5">
        <f t="shared" ca="1" si="3"/>
        <v>5.2972712381455178E-2</v>
      </c>
    </row>
    <row r="68" spans="4:8" x14ac:dyDescent="0.2">
      <c r="D68">
        <v>1965</v>
      </c>
      <c r="E68" s="4">
        <f t="shared" ca="1" si="0"/>
        <v>-9.2964457264756804E-3</v>
      </c>
      <c r="F68" s="2">
        <f t="shared" ca="1" si="1"/>
        <v>19713.13237533037</v>
      </c>
      <c r="G68" s="2">
        <f t="shared" ca="1" si="2"/>
        <v>208.76604360235069</v>
      </c>
      <c r="H68" s="5">
        <f t="shared" ca="1" si="3"/>
        <v>1.0703554273524318E-2</v>
      </c>
    </row>
    <row r="69" spans="4:8" x14ac:dyDescent="0.2">
      <c r="D69">
        <v>1966</v>
      </c>
      <c r="E69" s="4">
        <f t="shared" ref="E69:E125" ca="1" si="4">_xlfn.NORM.INV(RAND(),0,$B$6)</f>
        <v>9.8429817628771163E-3</v>
      </c>
      <c r="F69" s="2">
        <f t="shared" ref="F69:F125" ca="1" si="5">((1+(B$3+E69))*F68)</f>
        <v>20301.431025296537</v>
      </c>
      <c r="G69" s="2">
        <f t="shared" ref="G69:G125" ca="1" si="6">F69-F68</f>
        <v>588.29864996616743</v>
      </c>
      <c r="H69" s="5">
        <f t="shared" ref="H69:H125" ca="1" si="7">(F69/F68)-1</f>
        <v>2.9842981762877141E-2</v>
      </c>
    </row>
    <row r="70" spans="4:8" x14ac:dyDescent="0.2">
      <c r="D70">
        <v>1967</v>
      </c>
      <c r="E70" s="4">
        <f t="shared" ca="1" si="4"/>
        <v>-1.0230216836147513E-2</v>
      </c>
      <c r="F70" s="2">
        <f t="shared" ca="1" si="5"/>
        <v>20499.771604329595</v>
      </c>
      <c r="G70" s="2">
        <f t="shared" ca="1" si="6"/>
        <v>198.34057903305802</v>
      </c>
      <c r="H70" s="5">
        <f t="shared" ca="1" si="7"/>
        <v>9.7697831638525745E-3</v>
      </c>
    </row>
    <row r="71" spans="4:8" x14ac:dyDescent="0.2">
      <c r="D71">
        <v>1968</v>
      </c>
      <c r="E71" s="4">
        <f t="shared" ca="1" si="4"/>
        <v>4.1580061695707434E-3</v>
      </c>
      <c r="F71" s="2">
        <f t="shared" ca="1" si="5"/>
        <v>20995.005213221782</v>
      </c>
      <c r="G71" s="2">
        <f t="shared" ca="1" si="6"/>
        <v>495.23360889218748</v>
      </c>
      <c r="H71" s="5">
        <f t="shared" ca="1" si="7"/>
        <v>2.4158006169570756E-2</v>
      </c>
    </row>
    <row r="72" spans="4:8" x14ac:dyDescent="0.2">
      <c r="D72">
        <v>1969</v>
      </c>
      <c r="E72" s="4">
        <f t="shared" ca="1" si="4"/>
        <v>-1.557908971926425E-2</v>
      </c>
      <c r="F72" s="2">
        <f t="shared" ca="1" si="5"/>
        <v>21087.822247613014</v>
      </c>
      <c r="G72" s="2">
        <f t="shared" ca="1" si="6"/>
        <v>92.817034391231573</v>
      </c>
      <c r="H72" s="5">
        <f t="shared" ca="1" si="7"/>
        <v>4.4209102807357681E-3</v>
      </c>
    </row>
    <row r="73" spans="4:8" x14ac:dyDescent="0.2">
      <c r="D73">
        <v>1970</v>
      </c>
      <c r="E73" s="4">
        <f t="shared" ca="1" si="4"/>
        <v>-1.5162708702084951E-2</v>
      </c>
      <c r="F73" s="2">
        <f t="shared" ca="1" si="5"/>
        <v>21189.830186663374</v>
      </c>
      <c r="G73" s="2">
        <f t="shared" ca="1" si="6"/>
        <v>102.00793905035971</v>
      </c>
      <c r="H73" s="5">
        <f t="shared" ca="1" si="7"/>
        <v>4.8372912979151028E-3</v>
      </c>
    </row>
    <row r="74" spans="4:8" x14ac:dyDescent="0.2">
      <c r="D74">
        <v>1971</v>
      </c>
      <c r="E74" s="4">
        <f t="shared" ca="1" si="4"/>
        <v>4.4958088995097136E-4</v>
      </c>
      <c r="F74" s="2">
        <f t="shared" ca="1" si="5"/>
        <v>21623.153333109873</v>
      </c>
      <c r="G74" s="2">
        <f t="shared" ca="1" si="6"/>
        <v>433.32314644649887</v>
      </c>
      <c r="H74" s="5">
        <f t="shared" ca="1" si="7"/>
        <v>2.0449580889950969E-2</v>
      </c>
    </row>
    <row r="75" spans="4:8" x14ac:dyDescent="0.2">
      <c r="D75">
        <v>1972</v>
      </c>
      <c r="E75" s="4">
        <f t="shared" ca="1" si="4"/>
        <v>-8.4354235099980534E-3</v>
      </c>
      <c r="F75" s="2">
        <f t="shared" ca="1" si="5"/>
        <v>21873.215943785661</v>
      </c>
      <c r="G75" s="2">
        <f t="shared" ca="1" si="6"/>
        <v>250.06261067578816</v>
      </c>
      <c r="H75" s="5">
        <f t="shared" ca="1" si="7"/>
        <v>1.1564576490001865E-2</v>
      </c>
    </row>
    <row r="76" spans="4:8" x14ac:dyDescent="0.2">
      <c r="D76">
        <v>1973</v>
      </c>
      <c r="E76" s="4">
        <f t="shared" ca="1" si="4"/>
        <v>3.3734307456427053E-3</v>
      </c>
      <c r="F76" s="2">
        <f t="shared" ca="1" si="5"/>
        <v>22384.468041832224</v>
      </c>
      <c r="G76" s="2">
        <f t="shared" ca="1" si="6"/>
        <v>511.25209804656333</v>
      </c>
      <c r="H76" s="5">
        <f t="shared" ca="1" si="7"/>
        <v>2.3373430745642798E-2</v>
      </c>
    </row>
    <row r="77" spans="4:8" x14ac:dyDescent="0.2">
      <c r="D77">
        <v>1974</v>
      </c>
      <c r="E77" s="4">
        <f t="shared" ca="1" si="4"/>
        <v>1.0995974902169858E-2</v>
      </c>
      <c r="F77" s="2">
        <f t="shared" ca="1" si="5"/>
        <v>23078.296451455277</v>
      </c>
      <c r="G77" s="2">
        <f t="shared" ca="1" si="6"/>
        <v>693.82840962305272</v>
      </c>
      <c r="H77" s="5">
        <f t="shared" ca="1" si="7"/>
        <v>3.0995974902169765E-2</v>
      </c>
    </row>
    <row r="78" spans="4:8" x14ac:dyDescent="0.2">
      <c r="D78">
        <v>1975</v>
      </c>
      <c r="E78" s="4">
        <f t="shared" ca="1" si="4"/>
        <v>2.8029406714228855E-3</v>
      </c>
      <c r="F78" s="2">
        <f t="shared" ca="1" si="5"/>
        <v>23604.549476235323</v>
      </c>
      <c r="G78" s="2">
        <f t="shared" ca="1" si="6"/>
        <v>526.25302478004596</v>
      </c>
      <c r="H78" s="5">
        <f t="shared" ca="1" si="7"/>
        <v>2.2802940671422967E-2</v>
      </c>
    </row>
    <row r="79" spans="4:8" x14ac:dyDescent="0.2">
      <c r="D79">
        <v>1976</v>
      </c>
      <c r="E79" s="4">
        <f t="shared" ca="1" si="4"/>
        <v>9.5416972530547057E-3</v>
      </c>
      <c r="F79" s="2">
        <f t="shared" ca="1" si="5"/>
        <v>24301.867930657016</v>
      </c>
      <c r="G79" s="2">
        <f t="shared" ca="1" si="6"/>
        <v>697.31845442169288</v>
      </c>
      <c r="H79" s="5">
        <f t="shared" ca="1" si="7"/>
        <v>2.9541697253054666E-2</v>
      </c>
    </row>
    <row r="80" spans="4:8" x14ac:dyDescent="0.2">
      <c r="D80">
        <v>1977</v>
      </c>
      <c r="E80" s="4">
        <f t="shared" ca="1" si="4"/>
        <v>-2.6103362888066885E-2</v>
      </c>
      <c r="F80" s="2">
        <f t="shared" ca="1" si="5"/>
        <v>24153.544811818341</v>
      </c>
      <c r="G80" s="2">
        <f t="shared" ca="1" si="6"/>
        <v>-148.32311883867442</v>
      </c>
      <c r="H80" s="5">
        <f t="shared" ca="1" si="7"/>
        <v>-6.1033628880668989E-3</v>
      </c>
    </row>
    <row r="81" spans="4:8" x14ac:dyDescent="0.2">
      <c r="D81">
        <v>1978</v>
      </c>
      <c r="E81" s="4">
        <f t="shared" ca="1" si="4"/>
        <v>-1.5031545734667046E-2</v>
      </c>
      <c r="F81" s="2">
        <f t="shared" ca="1" si="5"/>
        <v>24273.550594561533</v>
      </c>
      <c r="G81" s="2">
        <f t="shared" ca="1" si="6"/>
        <v>120.00578274319196</v>
      </c>
      <c r="H81" s="5">
        <f t="shared" ca="1" si="7"/>
        <v>4.9684542653329888E-3</v>
      </c>
    </row>
    <row r="82" spans="4:8" x14ac:dyDescent="0.2">
      <c r="D82">
        <v>1979</v>
      </c>
      <c r="E82" s="4">
        <f t="shared" ca="1" si="4"/>
        <v>1.2712660720065917E-2</v>
      </c>
      <c r="F82" s="2">
        <f t="shared" ca="1" si="5"/>
        <v>25067.603019632777</v>
      </c>
      <c r="G82" s="2">
        <f t="shared" ca="1" si="6"/>
        <v>794.05242507124422</v>
      </c>
      <c r="H82" s="5">
        <f t="shared" ca="1" si="7"/>
        <v>3.2712660720065845E-2</v>
      </c>
    </row>
    <row r="83" spans="4:8" x14ac:dyDescent="0.2">
      <c r="D83">
        <v>1980</v>
      </c>
      <c r="E83" s="4">
        <f t="shared" ca="1" si="4"/>
        <v>-9.1095409678691366E-3</v>
      </c>
      <c r="F83" s="2">
        <f t="shared" ca="1" si="5"/>
        <v>25340.600723351807</v>
      </c>
      <c r="G83" s="2">
        <f t="shared" ca="1" si="6"/>
        <v>272.99770371902923</v>
      </c>
      <c r="H83" s="5">
        <f t="shared" ca="1" si="7"/>
        <v>1.0890459032130817E-2</v>
      </c>
    </row>
    <row r="84" spans="4:8" x14ac:dyDescent="0.2">
      <c r="D84">
        <v>1981</v>
      </c>
      <c r="E84" s="4">
        <f t="shared" ca="1" si="4"/>
        <v>1.6206522908966486E-2</v>
      </c>
      <c r="F84" s="2">
        <f t="shared" ca="1" si="5"/>
        <v>26258.095763968817</v>
      </c>
      <c r="G84" s="2">
        <f t="shared" ca="1" si="6"/>
        <v>917.49504061701009</v>
      </c>
      <c r="H84" s="5">
        <f t="shared" ca="1" si="7"/>
        <v>3.6206522908966532E-2</v>
      </c>
    </row>
    <row r="85" spans="4:8" x14ac:dyDescent="0.2">
      <c r="D85">
        <v>1982</v>
      </c>
      <c r="E85" s="4">
        <f t="shared" ca="1" si="4"/>
        <v>-2.0033833906400098E-2</v>
      </c>
      <c r="F85" s="2">
        <f t="shared" ca="1" si="5"/>
        <v>26257.207350014494</v>
      </c>
      <c r="G85" s="2">
        <f t="shared" ca="1" si="6"/>
        <v>-0.88841395432245918</v>
      </c>
      <c r="H85" s="5">
        <f t="shared" ca="1" si="7"/>
        <v>-3.3833906400104752E-5</v>
      </c>
    </row>
    <row r="86" spans="4:8" x14ac:dyDescent="0.2">
      <c r="D86">
        <v>1983</v>
      </c>
      <c r="E86" s="4">
        <f t="shared" ca="1" si="4"/>
        <v>-5.5682123202467528E-4</v>
      </c>
      <c r="F86" s="2">
        <f t="shared" ca="1" si="5"/>
        <v>26767.730926468623</v>
      </c>
      <c r="G86" s="2">
        <f t="shared" ca="1" si="6"/>
        <v>510.52357645412849</v>
      </c>
      <c r="H86" s="5">
        <f t="shared" ca="1" si="7"/>
        <v>1.9443178767975411E-2</v>
      </c>
    </row>
    <row r="87" spans="4:8" x14ac:dyDescent="0.2">
      <c r="D87">
        <v>1984</v>
      </c>
      <c r="E87" s="4">
        <f t="shared" ca="1" si="4"/>
        <v>3.9417678329755363E-3</v>
      </c>
      <c r="F87" s="2">
        <f t="shared" ca="1" si="5"/>
        <v>27408.597725725696</v>
      </c>
      <c r="G87" s="2">
        <f t="shared" ca="1" si="6"/>
        <v>640.86679925707358</v>
      </c>
      <c r="H87" s="5">
        <f t="shared" ca="1" si="7"/>
        <v>2.3941767832975636E-2</v>
      </c>
    </row>
    <row r="88" spans="4:8" x14ac:dyDescent="0.2">
      <c r="D88">
        <v>1985</v>
      </c>
      <c r="E88" s="4">
        <f t="shared" ca="1" si="4"/>
        <v>1.1085557941420835E-2</v>
      </c>
      <c r="F88" s="2">
        <f t="shared" ca="1" si="5"/>
        <v>28260.609278421838</v>
      </c>
      <c r="G88" s="2">
        <f t="shared" ca="1" si="6"/>
        <v>852.01155269614173</v>
      </c>
      <c r="H88" s="5">
        <f t="shared" ca="1" si="7"/>
        <v>3.1085557941420872E-2</v>
      </c>
    </row>
    <row r="89" spans="4:8" x14ac:dyDescent="0.2">
      <c r="D89">
        <v>1986</v>
      </c>
      <c r="E89" s="4">
        <f t="shared" ca="1" si="4"/>
        <v>-1.0712324824268708E-2</v>
      </c>
      <c r="F89" s="2">
        <f t="shared" ca="1" si="5"/>
        <v>28523.084637668082</v>
      </c>
      <c r="G89" s="2">
        <f t="shared" ca="1" si="6"/>
        <v>262.4753592462439</v>
      </c>
      <c r="H89" s="5">
        <f t="shared" ca="1" si="7"/>
        <v>9.2876751757313691E-3</v>
      </c>
    </row>
    <row r="90" spans="4:8" x14ac:dyDescent="0.2">
      <c r="D90">
        <v>1987</v>
      </c>
      <c r="E90" s="4">
        <f t="shared" ca="1" si="4"/>
        <v>2.0779351626455288E-2</v>
      </c>
      <c r="F90" s="2">
        <f t="shared" ca="1" si="5"/>
        <v>29686.23753557869</v>
      </c>
      <c r="G90" s="2">
        <f t="shared" ca="1" si="6"/>
        <v>1163.1528979106079</v>
      </c>
      <c r="H90" s="5">
        <f t="shared" ca="1" si="7"/>
        <v>4.0779351626455185E-2</v>
      </c>
    </row>
    <row r="91" spans="4:8" x14ac:dyDescent="0.2">
      <c r="D91">
        <v>1988</v>
      </c>
      <c r="E91" s="4">
        <f t="shared" ca="1" si="4"/>
        <v>7.7414907993581129E-3</v>
      </c>
      <c r="F91" s="2">
        <f t="shared" ca="1" si="5"/>
        <v>30509.778021039503</v>
      </c>
      <c r="G91" s="2">
        <f t="shared" ca="1" si="6"/>
        <v>823.54048546081322</v>
      </c>
      <c r="H91" s="5">
        <f t="shared" ca="1" si="7"/>
        <v>2.774149079935806E-2</v>
      </c>
    </row>
    <row r="92" spans="4:8" x14ac:dyDescent="0.2">
      <c r="D92">
        <v>1989</v>
      </c>
      <c r="E92" s="4">
        <f t="shared" ca="1" si="4"/>
        <v>2.0757318345919963E-2</v>
      </c>
      <c r="F92" s="2">
        <f t="shared" ca="1" si="5"/>
        <v>31753.274756506362</v>
      </c>
      <c r="G92" s="2">
        <f t="shared" ca="1" si="6"/>
        <v>1243.4967354668588</v>
      </c>
      <c r="H92" s="5">
        <f t="shared" ca="1" si="7"/>
        <v>4.0757318345920002E-2</v>
      </c>
    </row>
    <row r="93" spans="4:8" x14ac:dyDescent="0.2">
      <c r="D93">
        <v>1990</v>
      </c>
      <c r="E93" s="4">
        <f t="shared" ca="1" si="4"/>
        <v>-1.6197314816150579E-2</v>
      </c>
      <c r="F93" s="2">
        <f t="shared" ca="1" si="5"/>
        <v>31874.022463961632</v>
      </c>
      <c r="G93" s="2">
        <f t="shared" ca="1" si="6"/>
        <v>120.74770745526985</v>
      </c>
      <c r="H93" s="5">
        <f t="shared" ca="1" si="7"/>
        <v>3.802685183849519E-3</v>
      </c>
    </row>
    <row r="94" spans="4:8" x14ac:dyDescent="0.2">
      <c r="D94">
        <v>1991</v>
      </c>
      <c r="E94" s="4">
        <f t="shared" ca="1" si="4"/>
        <v>-1.5132920537998366E-2</v>
      </c>
      <c r="F94" s="2">
        <f t="shared" ca="1" si="5"/>
        <v>32029.155864067357</v>
      </c>
      <c r="G94" s="2">
        <f t="shared" ca="1" si="6"/>
        <v>155.13340010572574</v>
      </c>
      <c r="H94" s="5">
        <f t="shared" ca="1" si="7"/>
        <v>4.8670794620016E-3</v>
      </c>
    </row>
    <row r="95" spans="4:8" x14ac:dyDescent="0.2">
      <c r="D95">
        <v>1992</v>
      </c>
      <c r="E95" s="4">
        <f t="shared" ca="1" si="4"/>
        <v>3.4438187914089717E-3</v>
      </c>
      <c r="F95" s="2">
        <f t="shared" ca="1" si="5"/>
        <v>32780.041590186345</v>
      </c>
      <c r="G95" s="2">
        <f t="shared" ca="1" si="6"/>
        <v>750.8857261189878</v>
      </c>
      <c r="H95" s="5">
        <f t="shared" ca="1" si="7"/>
        <v>2.3443818791408999E-2</v>
      </c>
    </row>
    <row r="96" spans="4:8" x14ac:dyDescent="0.2">
      <c r="D96">
        <v>1993</v>
      </c>
      <c r="E96" s="4">
        <f t="shared" ca="1" si="4"/>
        <v>-3.458737962115082E-2</v>
      </c>
      <c r="F96" s="2">
        <f t="shared" ca="1" si="5"/>
        <v>32301.866679513183</v>
      </c>
      <c r="G96" s="2">
        <f t="shared" ca="1" si="6"/>
        <v>-478.17491067316223</v>
      </c>
      <c r="H96" s="5">
        <f t="shared" ca="1" si="7"/>
        <v>-1.4587379621150864E-2</v>
      </c>
    </row>
    <row r="97" spans="4:8" x14ac:dyDescent="0.2">
      <c r="D97">
        <v>1994</v>
      </c>
      <c r="E97" s="4">
        <f t="shared" ca="1" si="4"/>
        <v>1.4978477855599795E-2</v>
      </c>
      <c r="F97" s="2">
        <f t="shared" ca="1" si="5"/>
        <v>33431.736807857073</v>
      </c>
      <c r="G97" s="2">
        <f t="shared" ca="1" si="6"/>
        <v>1129.8701283438895</v>
      </c>
      <c r="H97" s="5">
        <f t="shared" ca="1" si="7"/>
        <v>3.497847785559971E-2</v>
      </c>
    </row>
    <row r="98" spans="4:8" x14ac:dyDescent="0.2">
      <c r="D98">
        <v>1995</v>
      </c>
      <c r="E98" s="4">
        <f t="shared" ca="1" si="4"/>
        <v>2.0619105067604358E-2</v>
      </c>
      <c r="F98" s="2">
        <f t="shared" ca="1" si="5"/>
        <v>34789.704037847914</v>
      </c>
      <c r="G98" s="2">
        <f t="shared" ca="1" si="6"/>
        <v>1357.9672299908416</v>
      </c>
      <c r="H98" s="5">
        <f t="shared" ca="1" si="7"/>
        <v>4.0619105067604355E-2</v>
      </c>
    </row>
    <row r="99" spans="4:8" x14ac:dyDescent="0.2">
      <c r="D99">
        <v>1996</v>
      </c>
      <c r="E99" s="4">
        <f t="shared" ca="1" si="4"/>
        <v>-1.6264900171048317E-2</v>
      </c>
      <c r="F99" s="2">
        <f t="shared" ca="1" si="5"/>
        <v>34919.647055448957</v>
      </c>
      <c r="G99" s="2">
        <f t="shared" ca="1" si="6"/>
        <v>129.94301760104281</v>
      </c>
      <c r="H99" s="5">
        <f t="shared" ca="1" si="7"/>
        <v>3.7350998289515935E-3</v>
      </c>
    </row>
    <row r="100" spans="4:8" x14ac:dyDescent="0.2">
      <c r="D100">
        <v>1997</v>
      </c>
      <c r="E100" s="4">
        <f t="shared" ca="1" si="4"/>
        <v>1.8398494320745092E-2</v>
      </c>
      <c r="F100" s="2">
        <f t="shared" ca="1" si="5"/>
        <v>36260.508924590038</v>
      </c>
      <c r="G100" s="2">
        <f t="shared" ca="1" si="6"/>
        <v>1340.8618691410811</v>
      </c>
      <c r="H100" s="5">
        <f t="shared" ca="1" si="7"/>
        <v>3.8398494320745158E-2</v>
      </c>
    </row>
    <row r="101" spans="4:8" x14ac:dyDescent="0.2">
      <c r="D101">
        <v>1998</v>
      </c>
      <c r="E101" s="4">
        <f t="shared" ca="1" si="4"/>
        <v>2.03296489680704E-4</v>
      </c>
      <c r="F101" s="2">
        <f t="shared" ca="1" si="5"/>
        <v>36993.090737260245</v>
      </c>
      <c r="G101" s="2">
        <f t="shared" ca="1" si="6"/>
        <v>732.581812670207</v>
      </c>
      <c r="H101" s="5">
        <f t="shared" ca="1" si="7"/>
        <v>2.0203296489680778E-2</v>
      </c>
    </row>
    <row r="102" spans="4:8" x14ac:dyDescent="0.2">
      <c r="D102">
        <v>1999</v>
      </c>
      <c r="E102" s="4">
        <f t="shared" ca="1" si="4"/>
        <v>1.0989394066258268E-2</v>
      </c>
      <c r="F102" s="2">
        <f t="shared" ca="1" si="5"/>
        <v>38139.484203846048</v>
      </c>
      <c r="G102" s="2">
        <f t="shared" ca="1" si="6"/>
        <v>1146.3934665858033</v>
      </c>
      <c r="H102" s="5">
        <f t="shared" ca="1" si="7"/>
        <v>3.0989394066258225E-2</v>
      </c>
    </row>
    <row r="103" spans="4:8" x14ac:dyDescent="0.2">
      <c r="D103">
        <v>2000</v>
      </c>
      <c r="E103" s="4">
        <f t="shared" ca="1" si="4"/>
        <v>2.2841663953031234E-3</v>
      </c>
      <c r="F103" s="2">
        <f t="shared" ca="1" si="5"/>
        <v>38989.390816075589</v>
      </c>
      <c r="G103" s="2">
        <f t="shared" ca="1" si="6"/>
        <v>849.90661222954077</v>
      </c>
      <c r="H103" s="5">
        <f t="shared" ca="1" si="7"/>
        <v>2.2284166395303062E-2</v>
      </c>
    </row>
    <row r="104" spans="4:8" x14ac:dyDescent="0.2">
      <c r="D104">
        <v>2001</v>
      </c>
      <c r="E104" s="4">
        <f t="shared" ca="1" si="4"/>
        <v>-9.3184706950669282E-3</v>
      </c>
      <c r="F104" s="2">
        <f t="shared" ca="1" si="5"/>
        <v>39405.857136658989</v>
      </c>
      <c r="G104" s="2">
        <f t="shared" ca="1" si="6"/>
        <v>416.46632058340037</v>
      </c>
      <c r="H104" s="5">
        <f t="shared" ca="1" si="7"/>
        <v>1.0681529304933157E-2</v>
      </c>
    </row>
    <row r="105" spans="4:8" x14ac:dyDescent="0.2">
      <c r="D105">
        <v>2002</v>
      </c>
      <c r="E105" s="4">
        <f t="shared" ca="1" si="4"/>
        <v>2.2607596554067917E-2</v>
      </c>
      <c r="F105" s="2">
        <f t="shared" ca="1" si="5"/>
        <v>41084.845999404999</v>
      </c>
      <c r="G105" s="2">
        <f t="shared" ca="1" si="6"/>
        <v>1678.9888627460095</v>
      </c>
      <c r="H105" s="5">
        <f t="shared" ca="1" si="7"/>
        <v>4.2607596554067984E-2</v>
      </c>
    </row>
    <row r="106" spans="4:8" x14ac:dyDescent="0.2">
      <c r="D106">
        <v>2003</v>
      </c>
      <c r="E106" s="4">
        <f t="shared" ca="1" si="4"/>
        <v>-7.216764259673181E-3</v>
      </c>
      <c r="F106" s="2">
        <f t="shared" ca="1" si="5"/>
        <v>41610.043271170412</v>
      </c>
      <c r="G106" s="2">
        <f t="shared" ca="1" si="6"/>
        <v>525.19727176541346</v>
      </c>
      <c r="H106" s="5">
        <f t="shared" ca="1" si="7"/>
        <v>1.2783235740326804E-2</v>
      </c>
    </row>
    <row r="107" spans="4:8" x14ac:dyDescent="0.2">
      <c r="D107">
        <v>2004</v>
      </c>
      <c r="E107" s="4">
        <f t="shared" ca="1" si="4"/>
        <v>-1.155330714256389E-3</v>
      </c>
      <c r="F107" s="2">
        <f t="shared" ca="1" si="5"/>
        <v>42394.1707755811</v>
      </c>
      <c r="G107" s="2">
        <f t="shared" ca="1" si="6"/>
        <v>784.12750441068783</v>
      </c>
      <c r="H107" s="5">
        <f t="shared" ca="1" si="7"/>
        <v>1.8844669285743576E-2</v>
      </c>
    </row>
    <row r="108" spans="4:8" x14ac:dyDescent="0.2">
      <c r="D108">
        <v>2005</v>
      </c>
      <c r="E108" s="4">
        <f t="shared" ca="1" si="4"/>
        <v>-2.1056541723627482E-2</v>
      </c>
      <c r="F108" s="2">
        <f t="shared" ca="1" si="5"/>
        <v>42349.379565318108</v>
      </c>
      <c r="G108" s="2">
        <f t="shared" ca="1" si="6"/>
        <v>-44.791210262992536</v>
      </c>
      <c r="H108" s="5">
        <f t="shared" ca="1" si="7"/>
        <v>-1.0565417236275687E-3</v>
      </c>
    </row>
    <row r="109" spans="4:8" x14ac:dyDescent="0.2">
      <c r="D109">
        <v>2006</v>
      </c>
      <c r="E109" s="4">
        <f t="shared" ca="1" si="4"/>
        <v>-3.8363677053112749E-2</v>
      </c>
      <c r="F109" s="2">
        <f t="shared" ca="1" si="5"/>
        <v>41571.689235580918</v>
      </c>
      <c r="G109" s="2">
        <f t="shared" ca="1" si="6"/>
        <v>-777.69032973719004</v>
      </c>
      <c r="H109" s="5">
        <f t="shared" ca="1" si="7"/>
        <v>-1.8363677053112704E-2</v>
      </c>
    </row>
    <row r="110" spans="4:8" x14ac:dyDescent="0.2">
      <c r="D110">
        <v>2007</v>
      </c>
      <c r="E110" s="4">
        <f t="shared" ca="1" si="4"/>
        <v>-1.1804040204481097E-2</v>
      </c>
      <c r="F110" s="2">
        <f t="shared" ca="1" si="5"/>
        <v>41912.409129187537</v>
      </c>
      <c r="G110" s="2">
        <f t="shared" ca="1" si="6"/>
        <v>340.71989360661973</v>
      </c>
      <c r="H110" s="5">
        <f t="shared" ca="1" si="7"/>
        <v>8.1959597955187924E-3</v>
      </c>
    </row>
    <row r="111" spans="4:8" x14ac:dyDescent="0.2">
      <c r="D111">
        <v>2008</v>
      </c>
      <c r="E111" s="4">
        <f t="shared" ca="1" si="4"/>
        <v>-1.2533922359777244E-2</v>
      </c>
      <c r="F111" s="2">
        <f t="shared" ca="1" si="5"/>
        <v>42225.33042983483</v>
      </c>
      <c r="G111" s="2">
        <f t="shared" ca="1" si="6"/>
        <v>312.92130064729281</v>
      </c>
      <c r="H111" s="5">
        <f t="shared" ca="1" si="7"/>
        <v>7.4660776402226681E-3</v>
      </c>
    </row>
    <row r="112" spans="4:8" x14ac:dyDescent="0.2">
      <c r="D112">
        <v>2009</v>
      </c>
      <c r="E112" s="4">
        <f t="shared" ca="1" si="4"/>
        <v>-8.1370437523425824E-3</v>
      </c>
      <c r="F112" s="2">
        <f t="shared" ca="1" si="5"/>
        <v>42726.247677266831</v>
      </c>
      <c r="G112" s="2">
        <f t="shared" ca="1" si="6"/>
        <v>500.91724743200029</v>
      </c>
      <c r="H112" s="5">
        <f t="shared" ca="1" si="7"/>
        <v>1.1862956247657319E-2</v>
      </c>
    </row>
    <row r="113" spans="4:8" x14ac:dyDescent="0.2">
      <c r="D113">
        <v>2010</v>
      </c>
      <c r="E113" s="4">
        <f t="shared" ca="1" si="4"/>
        <v>1.333202942147565E-2</v>
      </c>
      <c r="F113" s="2">
        <f t="shared" ca="1" si="5"/>
        <v>44150.400221914744</v>
      </c>
      <c r="G113" s="2">
        <f t="shared" ca="1" si="6"/>
        <v>1424.1525446479136</v>
      </c>
      <c r="H113" s="5">
        <f t="shared" ca="1" si="7"/>
        <v>3.3332029421475617E-2</v>
      </c>
    </row>
    <row r="114" spans="4:8" x14ac:dyDescent="0.2">
      <c r="D114">
        <v>2011</v>
      </c>
      <c r="E114" s="4">
        <f t="shared" ca="1" si="4"/>
        <v>5.2871435861774575E-3</v>
      </c>
      <c r="F114" s="2">
        <f t="shared" ca="1" si="5"/>
        <v>45266.837731713502</v>
      </c>
      <c r="G114" s="2">
        <f t="shared" ca="1" si="6"/>
        <v>1116.4375097987577</v>
      </c>
      <c r="H114" s="5">
        <f t="shared" ca="1" si="7"/>
        <v>2.5287143586177452E-2</v>
      </c>
    </row>
    <row r="115" spans="4:8" x14ac:dyDescent="0.2">
      <c r="D115">
        <v>2012</v>
      </c>
      <c r="E115" s="4">
        <f t="shared" ca="1" si="4"/>
        <v>-1.1036695249759137E-3</v>
      </c>
      <c r="F115" s="2">
        <f t="shared" ca="1" si="5"/>
        <v>46122.214857051251</v>
      </c>
      <c r="G115" s="2">
        <f t="shared" ca="1" si="6"/>
        <v>855.37712533774902</v>
      </c>
      <c r="H115" s="5">
        <f t="shared" ca="1" si="7"/>
        <v>1.8896330475024037E-2</v>
      </c>
    </row>
    <row r="116" spans="4:8" x14ac:dyDescent="0.2">
      <c r="D116">
        <v>2013</v>
      </c>
      <c r="E116" s="4">
        <f t="shared" ca="1" si="4"/>
        <v>5.2194933280847403E-3</v>
      </c>
      <c r="F116" s="2">
        <f t="shared" ca="1" si="5"/>
        <v>47285.393746915142</v>
      </c>
      <c r="G116" s="2">
        <f t="shared" ca="1" si="6"/>
        <v>1163.1788898638915</v>
      </c>
      <c r="H116" s="5">
        <f t="shared" ca="1" si="7"/>
        <v>2.5219493328084708E-2</v>
      </c>
    </row>
    <row r="117" spans="4:8" x14ac:dyDescent="0.2">
      <c r="D117">
        <v>2014</v>
      </c>
      <c r="E117" s="4">
        <f t="shared" ca="1" si="4"/>
        <v>9.9528305429907975E-3</v>
      </c>
      <c r="F117" s="2">
        <f t="shared" ca="1" si="5"/>
        <v>48701.725132975087</v>
      </c>
      <c r="G117" s="2">
        <f t="shared" ca="1" si="6"/>
        <v>1416.3313860599446</v>
      </c>
      <c r="H117" s="5">
        <f t="shared" ca="1" si="7"/>
        <v>2.9952830542990805E-2</v>
      </c>
    </row>
    <row r="118" spans="4:8" x14ac:dyDescent="0.2">
      <c r="D118">
        <v>2015</v>
      </c>
      <c r="E118" s="4">
        <f t="shared" ca="1" si="4"/>
        <v>-1.8460542035660418E-3</v>
      </c>
      <c r="F118" s="2">
        <f t="shared" ca="1" si="5"/>
        <v>49585.853611231942</v>
      </c>
      <c r="G118" s="2">
        <f t="shared" ca="1" si="6"/>
        <v>884.12847825685458</v>
      </c>
      <c r="H118" s="5">
        <f t="shared" ca="1" si="7"/>
        <v>1.8153945796433923E-2</v>
      </c>
    </row>
    <row r="119" spans="4:8" x14ac:dyDescent="0.2">
      <c r="D119">
        <v>2016</v>
      </c>
      <c r="E119" s="4">
        <f t="shared" ca="1" si="4"/>
        <v>2.031462086705247E-2</v>
      </c>
      <c r="F119" s="2">
        <f t="shared" ca="1" si="5"/>
        <v>51584.888499937915</v>
      </c>
      <c r="G119" s="2">
        <f t="shared" ca="1" si="6"/>
        <v>1999.0348887059736</v>
      </c>
      <c r="H119" s="5">
        <f t="shared" ca="1" si="7"/>
        <v>4.0314620867052398E-2</v>
      </c>
    </row>
    <row r="120" spans="4:8" x14ac:dyDescent="0.2">
      <c r="D120">
        <v>2017</v>
      </c>
      <c r="E120" s="4">
        <f t="shared" ca="1" si="4"/>
        <v>5.3155549869529448E-3</v>
      </c>
      <c r="F120" s="2">
        <f t="shared" ca="1" si="5"/>
        <v>52890.788581253932</v>
      </c>
      <c r="G120" s="2">
        <f t="shared" ca="1" si="6"/>
        <v>1305.9000813160164</v>
      </c>
      <c r="H120" s="5">
        <f t="shared" ca="1" si="7"/>
        <v>2.5315554986953037E-2</v>
      </c>
    </row>
    <row r="121" spans="4:8" x14ac:dyDescent="0.2">
      <c r="D121">
        <v>2018</v>
      </c>
      <c r="E121" s="4">
        <f t="shared" ca="1" si="4"/>
        <v>-3.9214179468941577E-3</v>
      </c>
      <c r="F121" s="2">
        <f t="shared" ca="1" si="5"/>
        <v>53741.197465311088</v>
      </c>
      <c r="G121" s="2">
        <f t="shared" ca="1" si="6"/>
        <v>850.40888405715668</v>
      </c>
      <c r="H121" s="5">
        <f t="shared" ca="1" si="7"/>
        <v>1.607858205310575E-2</v>
      </c>
    </row>
    <row r="122" spans="4:8" x14ac:dyDescent="0.2">
      <c r="D122">
        <v>2019</v>
      </c>
      <c r="E122" s="4">
        <f t="shared" ca="1" si="4"/>
        <v>2.5019786483924E-2</v>
      </c>
      <c r="F122" s="2">
        <f t="shared" ca="1" si="5"/>
        <v>56160.614700589787</v>
      </c>
      <c r="G122" s="2">
        <f t="shared" ca="1" si="6"/>
        <v>2419.4172352786991</v>
      </c>
      <c r="H122" s="5">
        <f t="shared" ca="1" si="7"/>
        <v>4.5019786483923907E-2</v>
      </c>
    </row>
    <row r="123" spans="4:8" x14ac:dyDescent="0.2">
      <c r="D123">
        <v>2020</v>
      </c>
      <c r="E123" s="4">
        <f t="shared" ca="1" si="4"/>
        <v>-1.0647863474193902E-2</v>
      </c>
      <c r="F123" s="2">
        <f t="shared" ca="1" si="5"/>
        <v>56685.836436642894</v>
      </c>
      <c r="G123" s="2">
        <f t="shared" ca="1" si="6"/>
        <v>525.22173605310672</v>
      </c>
      <c r="H123" s="5">
        <f t="shared" ca="1" si="7"/>
        <v>9.3521365258060207E-3</v>
      </c>
    </row>
    <row r="124" spans="4:8" x14ac:dyDescent="0.2">
      <c r="D124">
        <v>2021</v>
      </c>
      <c r="E124" s="4">
        <f t="shared" ca="1" si="4"/>
        <v>-2.1982310627168607E-2</v>
      </c>
      <c r="F124" s="2">
        <f t="shared" ca="1" si="5"/>
        <v>56573.467500664599</v>
      </c>
      <c r="G124" s="2">
        <f t="shared" ca="1" si="6"/>
        <v>-112.36893597829476</v>
      </c>
      <c r="H124" s="5">
        <f t="shared" ca="1" si="7"/>
        <v>-1.982310627168582E-3</v>
      </c>
    </row>
    <row r="125" spans="4:8" x14ac:dyDescent="0.2">
      <c r="D125">
        <v>2022</v>
      </c>
      <c r="E125" s="4">
        <f t="shared" ca="1" si="4"/>
        <v>3.0334507185313998E-3</v>
      </c>
      <c r="F125" s="2">
        <f t="shared" ca="1" si="5"/>
        <v>57876.549676317598</v>
      </c>
      <c r="G125" s="2">
        <f t="shared" ca="1" si="6"/>
        <v>1303.0821756529986</v>
      </c>
      <c r="H125" s="5">
        <f t="shared" ca="1" si="7"/>
        <v>2.3033450718531467E-2</v>
      </c>
    </row>
  </sheetData>
  <mergeCells count="2">
    <mergeCell ref="B8:C8"/>
    <mergeCell ref="B9:C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BBE6-5CFF-AD41-AAFF-46FA77049590}">
  <dimension ref="A1:D87"/>
  <sheetViews>
    <sheetView workbookViewId="0">
      <selection activeCell="B12" sqref="B12"/>
    </sheetView>
  </sheetViews>
  <sheetFormatPr baseColWidth="10" defaultRowHeight="16" x14ac:dyDescent="0.2"/>
  <cols>
    <col min="1" max="16384" width="20.6640625" customWidth="1"/>
  </cols>
  <sheetData>
    <row r="1" spans="1:4" x14ac:dyDescent="0.2">
      <c r="A1" t="s">
        <v>9</v>
      </c>
    </row>
    <row r="2" spans="1:4" x14ac:dyDescent="0.2">
      <c r="A2" t="s">
        <v>10</v>
      </c>
      <c r="D2" s="22" t="s">
        <v>19</v>
      </c>
    </row>
    <row r="3" spans="1:4" x14ac:dyDescent="0.2">
      <c r="A3" t="s">
        <v>11</v>
      </c>
    </row>
    <row r="4" spans="1:4" x14ac:dyDescent="0.2">
      <c r="A4" t="s">
        <v>12</v>
      </c>
    </row>
    <row r="5" spans="1:4" x14ac:dyDescent="0.2">
      <c r="A5" t="s">
        <v>13</v>
      </c>
    </row>
    <row r="6" spans="1:4" x14ac:dyDescent="0.2">
      <c r="A6" t="s">
        <v>14</v>
      </c>
    </row>
    <row r="8" spans="1:4" x14ac:dyDescent="0.2">
      <c r="A8" t="s">
        <v>15</v>
      </c>
      <c r="B8" t="s">
        <v>16</v>
      </c>
    </row>
    <row r="10" spans="1:4" x14ac:dyDescent="0.2">
      <c r="A10" t="s">
        <v>17</v>
      </c>
    </row>
    <row r="11" spans="1:4" x14ac:dyDescent="0.2">
      <c r="A11" t="s">
        <v>18</v>
      </c>
      <c r="B11" t="s">
        <v>15</v>
      </c>
    </row>
    <row r="12" spans="1:4" x14ac:dyDescent="0.2">
      <c r="A12" s="13">
        <v>17168</v>
      </c>
      <c r="B12" s="14">
        <v>14128.25</v>
      </c>
    </row>
    <row r="13" spans="1:4" x14ac:dyDescent="0.2">
      <c r="A13" s="13">
        <v>17533</v>
      </c>
      <c r="B13" s="14">
        <v>14457.5</v>
      </c>
    </row>
    <row r="14" spans="1:4" x14ac:dyDescent="0.2">
      <c r="A14" s="13">
        <v>17899</v>
      </c>
      <c r="B14" s="14">
        <v>14130</v>
      </c>
    </row>
    <row r="15" spans="1:4" x14ac:dyDescent="0.2">
      <c r="A15" s="13">
        <v>18264</v>
      </c>
      <c r="B15" s="14">
        <v>15102.5</v>
      </c>
    </row>
    <row r="16" spans="1:4" x14ac:dyDescent="0.2">
      <c r="A16" s="13">
        <v>18629</v>
      </c>
      <c r="B16" s="14">
        <v>16043.5</v>
      </c>
    </row>
    <row r="17" spans="1:2" x14ac:dyDescent="0.2">
      <c r="A17" s="13">
        <v>18994</v>
      </c>
      <c r="B17" s="14">
        <v>16415.75</v>
      </c>
    </row>
    <row r="18" spans="1:2" x14ac:dyDescent="0.2">
      <c r="A18" s="13">
        <v>19360</v>
      </c>
      <c r="B18" s="14">
        <v>16906</v>
      </c>
    </row>
    <row r="19" spans="1:2" x14ac:dyDescent="0.2">
      <c r="A19" s="13">
        <v>19725</v>
      </c>
      <c r="B19" s="14">
        <v>16514</v>
      </c>
    </row>
    <row r="20" spans="1:2" x14ac:dyDescent="0.2">
      <c r="A20" s="13">
        <v>20090</v>
      </c>
      <c r="B20" s="14">
        <v>17383.25</v>
      </c>
    </row>
    <row r="21" spans="1:2" x14ac:dyDescent="0.2">
      <c r="A21" s="13">
        <v>20455</v>
      </c>
      <c r="B21" s="14">
        <v>17443.75</v>
      </c>
    </row>
    <row r="22" spans="1:2" x14ac:dyDescent="0.2">
      <c r="A22" s="13">
        <v>20821</v>
      </c>
      <c r="B22" s="14">
        <v>17493.75</v>
      </c>
    </row>
    <row r="23" spans="1:2" x14ac:dyDescent="0.2">
      <c r="A23" s="13">
        <v>21186</v>
      </c>
      <c r="B23" s="14">
        <v>17076.75</v>
      </c>
    </row>
    <row r="24" spans="1:2" x14ac:dyDescent="0.2">
      <c r="A24" s="13">
        <v>21551</v>
      </c>
      <c r="B24" s="14">
        <v>17953.5</v>
      </c>
    </row>
    <row r="25" spans="1:2" x14ac:dyDescent="0.2">
      <c r="A25" s="13">
        <v>21916</v>
      </c>
      <c r="B25" s="14">
        <v>18047.25</v>
      </c>
    </row>
    <row r="26" spans="1:2" x14ac:dyDescent="0.2">
      <c r="A26" s="13">
        <v>22282</v>
      </c>
      <c r="B26" s="14">
        <v>18207.5</v>
      </c>
    </row>
    <row r="27" spans="1:2" x14ac:dyDescent="0.2">
      <c r="A27" s="13">
        <v>22647</v>
      </c>
      <c r="B27" s="14">
        <v>19029</v>
      </c>
    </row>
    <row r="28" spans="1:2" x14ac:dyDescent="0.2">
      <c r="A28" s="13">
        <v>23012</v>
      </c>
      <c r="B28" s="14">
        <v>19573</v>
      </c>
    </row>
    <row r="29" spans="1:2" x14ac:dyDescent="0.2">
      <c r="A29" s="13">
        <v>23377</v>
      </c>
      <c r="B29" s="14">
        <v>20417.5</v>
      </c>
    </row>
    <row r="30" spans="1:2" x14ac:dyDescent="0.2">
      <c r="A30" s="13">
        <v>23743</v>
      </c>
      <c r="B30" s="14">
        <v>21473</v>
      </c>
    </row>
    <row r="31" spans="1:2" x14ac:dyDescent="0.2">
      <c r="A31" s="13">
        <v>24108</v>
      </c>
      <c r="B31" s="14">
        <v>22628</v>
      </c>
    </row>
    <row r="32" spans="1:2" x14ac:dyDescent="0.2">
      <c r="A32" s="13">
        <v>24473</v>
      </c>
      <c r="B32" s="14">
        <v>22997</v>
      </c>
    </row>
    <row r="33" spans="1:2" x14ac:dyDescent="0.2">
      <c r="A33" s="13">
        <v>24838</v>
      </c>
      <c r="B33" s="14">
        <v>23887.5</v>
      </c>
    </row>
    <row r="34" spans="1:2" x14ac:dyDescent="0.2">
      <c r="A34" s="13">
        <v>25204</v>
      </c>
      <c r="B34" s="14">
        <v>24392.5</v>
      </c>
    </row>
    <row r="35" spans="1:2" x14ac:dyDescent="0.2">
      <c r="A35" s="13">
        <v>25569</v>
      </c>
      <c r="B35" s="14">
        <v>24157.5</v>
      </c>
    </row>
    <row r="36" spans="1:2" x14ac:dyDescent="0.2">
      <c r="A36" s="13">
        <v>25934</v>
      </c>
      <c r="B36" s="14">
        <v>24640</v>
      </c>
    </row>
    <row r="37" spans="1:2" x14ac:dyDescent="0.2">
      <c r="A37" s="13">
        <v>26299</v>
      </c>
      <c r="B37" s="14">
        <v>25659</v>
      </c>
    </row>
    <row r="38" spans="1:2" x14ac:dyDescent="0.2">
      <c r="A38" s="13">
        <v>26665</v>
      </c>
      <c r="B38" s="14">
        <v>26851.25</v>
      </c>
    </row>
    <row r="39" spans="1:2" x14ac:dyDescent="0.2">
      <c r="A39" s="13">
        <v>27030</v>
      </c>
      <c r="B39" s="14">
        <v>26462.5</v>
      </c>
    </row>
    <row r="40" spans="1:2" x14ac:dyDescent="0.2">
      <c r="A40" s="13">
        <v>27395</v>
      </c>
      <c r="B40" s="14">
        <v>26151.75</v>
      </c>
    </row>
    <row r="41" spans="1:2" x14ac:dyDescent="0.2">
      <c r="A41" s="13">
        <v>27760</v>
      </c>
      <c r="B41" s="14">
        <v>27295.5</v>
      </c>
    </row>
    <row r="42" spans="1:2" x14ac:dyDescent="0.2">
      <c r="A42" s="13">
        <v>28126</v>
      </c>
      <c r="B42" s="14">
        <v>28271.25</v>
      </c>
    </row>
    <row r="43" spans="1:2" x14ac:dyDescent="0.2">
      <c r="A43" s="13">
        <v>28491</v>
      </c>
      <c r="B43" s="14">
        <v>29522</v>
      </c>
    </row>
    <row r="44" spans="1:2" x14ac:dyDescent="0.2">
      <c r="A44" s="13">
        <v>28856</v>
      </c>
      <c r="B44" s="14">
        <v>30123</v>
      </c>
    </row>
    <row r="45" spans="1:2" x14ac:dyDescent="0.2">
      <c r="A45" s="13">
        <v>29221</v>
      </c>
      <c r="B45" s="14">
        <v>29701</v>
      </c>
    </row>
    <row r="46" spans="1:2" x14ac:dyDescent="0.2">
      <c r="A46" s="13">
        <v>29587</v>
      </c>
      <c r="B46" s="14">
        <v>30151.75</v>
      </c>
    </row>
    <row r="47" spans="1:2" x14ac:dyDescent="0.2">
      <c r="A47" s="13">
        <v>29952</v>
      </c>
      <c r="B47" s="14">
        <v>29326.75</v>
      </c>
    </row>
    <row r="48" spans="1:2" x14ac:dyDescent="0.2">
      <c r="A48" s="13">
        <v>30317</v>
      </c>
      <c r="B48" s="14">
        <v>30392.5</v>
      </c>
    </row>
    <row r="49" spans="1:2" x14ac:dyDescent="0.2">
      <c r="A49" s="13">
        <v>30682</v>
      </c>
      <c r="B49" s="14">
        <v>32308.5</v>
      </c>
    </row>
    <row r="50" spans="1:2" x14ac:dyDescent="0.2">
      <c r="A50" s="13">
        <v>31048</v>
      </c>
      <c r="B50" s="14">
        <v>33357.25</v>
      </c>
    </row>
    <row r="51" spans="1:2" x14ac:dyDescent="0.2">
      <c r="A51" s="13">
        <v>31413</v>
      </c>
      <c r="B51" s="14">
        <v>34200.75</v>
      </c>
    </row>
    <row r="52" spans="1:2" x14ac:dyDescent="0.2">
      <c r="A52" s="13">
        <v>31778</v>
      </c>
      <c r="B52" s="14">
        <v>35068.75</v>
      </c>
    </row>
    <row r="53" spans="1:2" x14ac:dyDescent="0.2">
      <c r="A53" s="13">
        <v>32143</v>
      </c>
      <c r="B53" s="14">
        <v>36203</v>
      </c>
    </row>
    <row r="54" spans="1:2" x14ac:dyDescent="0.2">
      <c r="A54" s="13">
        <v>32509</v>
      </c>
      <c r="B54" s="14">
        <v>37180.5</v>
      </c>
    </row>
    <row r="55" spans="1:2" x14ac:dyDescent="0.2">
      <c r="A55" s="13">
        <v>32874</v>
      </c>
      <c r="B55" s="14">
        <v>37459.5</v>
      </c>
    </row>
    <row r="56" spans="1:2" x14ac:dyDescent="0.2">
      <c r="A56" s="13">
        <v>33239</v>
      </c>
      <c r="B56" s="14">
        <v>36923.75</v>
      </c>
    </row>
    <row r="57" spans="1:2" x14ac:dyDescent="0.2">
      <c r="A57" s="13">
        <v>33604</v>
      </c>
      <c r="B57" s="14">
        <v>37719</v>
      </c>
    </row>
    <row r="58" spans="1:2" x14ac:dyDescent="0.2">
      <c r="A58" s="13">
        <v>33970</v>
      </c>
      <c r="B58" s="14">
        <v>38256.75</v>
      </c>
    </row>
    <row r="59" spans="1:2" x14ac:dyDescent="0.2">
      <c r="A59" s="13">
        <v>34335</v>
      </c>
      <c r="B59" s="14">
        <v>39318.5</v>
      </c>
    </row>
    <row r="60" spans="1:2" x14ac:dyDescent="0.2">
      <c r="A60" s="13">
        <v>34700</v>
      </c>
      <c r="B60" s="14">
        <v>39900</v>
      </c>
    </row>
    <row r="61" spans="1:2" x14ac:dyDescent="0.2">
      <c r="A61" s="13">
        <v>35065</v>
      </c>
      <c r="B61" s="14">
        <v>40924.25</v>
      </c>
    </row>
    <row r="62" spans="1:2" x14ac:dyDescent="0.2">
      <c r="A62" s="13">
        <v>35431</v>
      </c>
      <c r="B62" s="14">
        <v>42236.25</v>
      </c>
    </row>
    <row r="63" spans="1:2" x14ac:dyDescent="0.2">
      <c r="A63" s="13">
        <v>35796</v>
      </c>
      <c r="B63" s="14">
        <v>43618.25</v>
      </c>
    </row>
    <row r="64" spans="1:2" x14ac:dyDescent="0.2">
      <c r="A64" s="13">
        <v>36161</v>
      </c>
      <c r="B64" s="14">
        <v>45190.25</v>
      </c>
    </row>
    <row r="65" spans="1:2" x14ac:dyDescent="0.2">
      <c r="A65" s="13">
        <v>36526</v>
      </c>
      <c r="B65" s="14">
        <v>46522</v>
      </c>
    </row>
    <row r="66" spans="1:2" x14ac:dyDescent="0.2">
      <c r="A66" s="13">
        <v>36892</v>
      </c>
      <c r="B66" s="14">
        <v>46501.75</v>
      </c>
    </row>
    <row r="67" spans="1:2" x14ac:dyDescent="0.2">
      <c r="A67" s="13">
        <v>37257</v>
      </c>
      <c r="B67" s="14">
        <v>46842</v>
      </c>
    </row>
    <row r="68" spans="1:2" x14ac:dyDescent="0.2">
      <c r="A68" s="13">
        <v>37622</v>
      </c>
      <c r="B68" s="14">
        <v>47707.75</v>
      </c>
    </row>
    <row r="69" spans="1:2" x14ac:dyDescent="0.2">
      <c r="A69" s="13">
        <v>37987</v>
      </c>
      <c r="B69" s="14">
        <v>49101</v>
      </c>
    </row>
    <row r="70" spans="1:2" x14ac:dyDescent="0.2">
      <c r="A70" s="13">
        <v>38353</v>
      </c>
      <c r="B70" s="14">
        <v>50342.75</v>
      </c>
    </row>
    <row r="71" spans="1:2" x14ac:dyDescent="0.2">
      <c r="A71" s="13">
        <v>38718</v>
      </c>
      <c r="B71" s="14">
        <v>51255</v>
      </c>
    </row>
    <row r="72" spans="1:2" x14ac:dyDescent="0.2">
      <c r="A72" s="13">
        <v>39083</v>
      </c>
      <c r="B72" s="14">
        <v>51786.25</v>
      </c>
    </row>
    <row r="73" spans="1:2" x14ac:dyDescent="0.2">
      <c r="A73" s="13">
        <v>39448</v>
      </c>
      <c r="B73" s="14">
        <v>51366.75</v>
      </c>
    </row>
    <row r="74" spans="1:2" x14ac:dyDescent="0.2">
      <c r="A74" s="13">
        <v>39814</v>
      </c>
      <c r="B74" s="14">
        <v>49590.25</v>
      </c>
    </row>
    <row r="75" spans="1:2" x14ac:dyDescent="0.2">
      <c r="A75" s="13">
        <v>40179</v>
      </c>
      <c r="B75" s="14">
        <v>50506.25</v>
      </c>
    </row>
    <row r="76" spans="1:2" x14ac:dyDescent="0.2">
      <c r="A76" s="13">
        <v>40544</v>
      </c>
      <c r="B76" s="14">
        <v>50886</v>
      </c>
    </row>
    <row r="77" spans="1:2" x14ac:dyDescent="0.2">
      <c r="A77" s="13">
        <v>40909</v>
      </c>
      <c r="B77" s="14">
        <v>51644.75</v>
      </c>
    </row>
    <row r="78" spans="1:2" x14ac:dyDescent="0.2">
      <c r="A78" s="13">
        <v>41275</v>
      </c>
      <c r="B78" s="14">
        <v>52202</v>
      </c>
    </row>
    <row r="79" spans="1:2" x14ac:dyDescent="0.2">
      <c r="A79" s="13">
        <v>41640</v>
      </c>
      <c r="B79" s="14">
        <v>52977.5</v>
      </c>
    </row>
    <row r="80" spans="1:2" x14ac:dyDescent="0.2">
      <c r="A80" s="13">
        <v>42005</v>
      </c>
      <c r="B80" s="14">
        <v>53988.25</v>
      </c>
    </row>
    <row r="81" spans="1:2" x14ac:dyDescent="0.2">
      <c r="A81" s="13">
        <v>42370</v>
      </c>
      <c r="B81" s="14">
        <v>54466</v>
      </c>
    </row>
    <row r="82" spans="1:2" x14ac:dyDescent="0.2">
      <c r="A82" s="13">
        <v>42736</v>
      </c>
      <c r="B82" s="14">
        <v>55310.75</v>
      </c>
    </row>
    <row r="83" spans="1:2" x14ac:dyDescent="0.2">
      <c r="A83" s="13">
        <v>43101</v>
      </c>
      <c r="B83" s="14">
        <v>56590.25</v>
      </c>
    </row>
    <row r="84" spans="1:2" x14ac:dyDescent="0.2">
      <c r="A84" s="13">
        <v>43466</v>
      </c>
      <c r="B84" s="14">
        <v>57584.75</v>
      </c>
    </row>
    <row r="85" spans="1:2" x14ac:dyDescent="0.2">
      <c r="A85" s="13">
        <v>43831</v>
      </c>
      <c r="B85" s="14">
        <v>55415.5</v>
      </c>
    </row>
    <row r="86" spans="1:2" x14ac:dyDescent="0.2">
      <c r="A86" s="13">
        <v>44197</v>
      </c>
      <c r="B86" s="14">
        <v>58478</v>
      </c>
    </row>
    <row r="87" spans="1:2" x14ac:dyDescent="0.2">
      <c r="A87" s="13">
        <v>44562</v>
      </c>
      <c r="B87" s="15" t="e">
        <f>NA()</f>
        <v>#N/A</v>
      </c>
    </row>
  </sheetData>
  <hyperlinks>
    <hyperlink ref="D2" r:id="rId1" location="0" xr:uid="{10F80B67-DFBA-1542-A135-E79A8989C5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9C43-1710-4846-B908-DF4860126E4A}">
  <dimension ref="B1:G125"/>
  <sheetViews>
    <sheetView topLeftCell="A69" workbookViewId="0">
      <selection activeCell="B3" sqref="B3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1.83203125" customWidth="1"/>
  </cols>
  <sheetData>
    <row r="1" spans="2:7" x14ac:dyDescent="0.2">
      <c r="B1" s="17"/>
      <c r="C1" s="17"/>
    </row>
    <row r="2" spans="2:7" x14ac:dyDescent="0.2">
      <c r="B2" s="18"/>
      <c r="C2" s="18"/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2">
      <c r="B3" s="19"/>
      <c r="C3" s="20"/>
      <c r="D3">
        <v>1947</v>
      </c>
      <c r="E3" s="2">
        <f>'us fred gdp pc download'!B12</f>
        <v>14128.25</v>
      </c>
    </row>
    <row r="4" spans="2:7" x14ac:dyDescent="0.2">
      <c r="D4">
        <f>D3+1</f>
        <v>1948</v>
      </c>
      <c r="E4" s="2">
        <f>'us fred gdp pc download'!B13</f>
        <v>14457.5</v>
      </c>
      <c r="F4" s="2">
        <f>E4-E3</f>
        <v>329.25</v>
      </c>
      <c r="G4" s="1">
        <f>(E4/E3)-1</f>
        <v>2.3304372445278165E-2</v>
      </c>
    </row>
    <row r="5" spans="2:7" x14ac:dyDescent="0.2">
      <c r="B5" s="8" t="s">
        <v>8</v>
      </c>
      <c r="C5" s="8"/>
      <c r="D5">
        <f t="shared" ref="D5:D68" si="0">D4+1</f>
        <v>1949</v>
      </c>
      <c r="E5" s="2">
        <f>'us fred gdp pc download'!B14</f>
        <v>14130</v>
      </c>
      <c r="F5" s="2">
        <f t="shared" ref="F5:F68" si="1">E5-E4</f>
        <v>-327.5</v>
      </c>
      <c r="G5" s="1">
        <f t="shared" ref="G5:G68" si="2">(E5/E4)-1</f>
        <v>-2.2652602455472959E-2</v>
      </c>
    </row>
    <row r="6" spans="2:7" x14ac:dyDescent="0.2">
      <c r="B6" s="16">
        <f>(E77/E3)^(1/COUNT(E2:E77))-1</f>
        <v>1.9120150009229064E-2</v>
      </c>
      <c r="C6" s="16"/>
      <c r="D6">
        <f t="shared" si="0"/>
        <v>1950</v>
      </c>
      <c r="E6" s="2">
        <f>'us fred gdp pc download'!B15</f>
        <v>15102.5</v>
      </c>
      <c r="F6" s="2">
        <f t="shared" si="1"/>
        <v>972.5</v>
      </c>
      <c r="G6" s="1">
        <f t="shared" si="2"/>
        <v>6.8825194621372932E-2</v>
      </c>
    </row>
    <row r="7" spans="2:7" x14ac:dyDescent="0.2">
      <c r="D7">
        <f t="shared" si="0"/>
        <v>1951</v>
      </c>
      <c r="E7" s="2">
        <f>'us fred gdp pc download'!B16</f>
        <v>16043.5</v>
      </c>
      <c r="F7" s="2">
        <f t="shared" si="1"/>
        <v>941</v>
      </c>
      <c r="G7" s="1">
        <f t="shared" si="2"/>
        <v>6.2307564972686746E-2</v>
      </c>
    </row>
    <row r="8" spans="2:7" x14ac:dyDescent="0.2">
      <c r="B8" s="8" t="s">
        <v>20</v>
      </c>
      <c r="C8" s="8"/>
      <c r="D8">
        <f t="shared" si="0"/>
        <v>1952</v>
      </c>
      <c r="E8" s="2">
        <f>'us fred gdp pc download'!B17</f>
        <v>16415.75</v>
      </c>
      <c r="F8" s="2">
        <f t="shared" si="1"/>
        <v>372.25</v>
      </c>
      <c r="G8" s="1">
        <f t="shared" si="2"/>
        <v>2.3202543085985017E-2</v>
      </c>
    </row>
    <row r="9" spans="2:7" x14ac:dyDescent="0.2">
      <c r="B9" s="16">
        <f>(E56/E3)^(1/COUNT(E3:E56))-1</f>
        <v>2.2314756775303479E-2</v>
      </c>
      <c r="C9" s="16"/>
      <c r="D9">
        <f t="shared" si="0"/>
        <v>1953</v>
      </c>
      <c r="E9" s="2">
        <f>'us fred gdp pc download'!B18</f>
        <v>16906</v>
      </c>
      <c r="F9" s="2">
        <f t="shared" si="1"/>
        <v>490.25</v>
      </c>
      <c r="G9" s="1">
        <f t="shared" si="2"/>
        <v>2.9864611729588875E-2</v>
      </c>
    </row>
    <row r="10" spans="2:7" x14ac:dyDescent="0.2">
      <c r="D10">
        <f t="shared" si="0"/>
        <v>1954</v>
      </c>
      <c r="E10" s="2">
        <f>'us fred gdp pc download'!B19</f>
        <v>16514</v>
      </c>
      <c r="F10" s="2">
        <f t="shared" si="1"/>
        <v>-392</v>
      </c>
      <c r="G10" s="1">
        <f t="shared" si="2"/>
        <v>-2.318703418904533E-2</v>
      </c>
    </row>
    <row r="11" spans="2:7" x14ac:dyDescent="0.2">
      <c r="B11" s="8" t="s">
        <v>21</v>
      </c>
      <c r="C11" s="8"/>
      <c r="D11">
        <f t="shared" si="0"/>
        <v>1955</v>
      </c>
      <c r="E11" s="2">
        <f>'us fred gdp pc download'!B20</f>
        <v>17383.25</v>
      </c>
      <c r="F11" s="2">
        <f t="shared" si="1"/>
        <v>869.25</v>
      </c>
      <c r="G11" s="1">
        <f t="shared" si="2"/>
        <v>5.2637156352186132E-2</v>
      </c>
    </row>
    <row r="12" spans="2:7" x14ac:dyDescent="0.2">
      <c r="B12" s="16">
        <f>(E77/E56)^(1/COUNT(E56:E77))-1</f>
        <v>1.0450836842908151E-2</v>
      </c>
      <c r="C12" s="16"/>
      <c r="D12">
        <f t="shared" si="0"/>
        <v>1956</v>
      </c>
      <c r="E12" s="2">
        <f>'us fred gdp pc download'!B21</f>
        <v>17443.75</v>
      </c>
      <c r="F12" s="2">
        <f t="shared" si="1"/>
        <v>60.5</v>
      </c>
      <c r="G12" s="1">
        <f t="shared" si="2"/>
        <v>3.4803618425782723E-3</v>
      </c>
    </row>
    <row r="13" spans="2:7" x14ac:dyDescent="0.2">
      <c r="D13">
        <f t="shared" si="0"/>
        <v>1957</v>
      </c>
      <c r="E13" s="2">
        <f>'us fred gdp pc download'!B22</f>
        <v>17493.75</v>
      </c>
      <c r="F13" s="2">
        <f t="shared" si="1"/>
        <v>50</v>
      </c>
      <c r="G13" s="1">
        <f t="shared" si="2"/>
        <v>2.8663561447510588E-3</v>
      </c>
    </row>
    <row r="14" spans="2:7" x14ac:dyDescent="0.2">
      <c r="D14">
        <f t="shared" si="0"/>
        <v>1958</v>
      </c>
      <c r="E14" s="2">
        <f>'us fred gdp pc download'!B23</f>
        <v>17076.75</v>
      </c>
      <c r="F14" s="2">
        <f t="shared" si="1"/>
        <v>-417</v>
      </c>
      <c r="G14" s="1">
        <f t="shared" si="2"/>
        <v>-2.3837084673097531E-2</v>
      </c>
    </row>
    <row r="15" spans="2:7" x14ac:dyDescent="0.2">
      <c r="D15">
        <f t="shared" si="0"/>
        <v>1959</v>
      </c>
      <c r="E15" s="2">
        <f>'us fred gdp pc download'!B24</f>
        <v>17953.5</v>
      </c>
      <c r="F15" s="2">
        <f t="shared" si="1"/>
        <v>876.75</v>
      </c>
      <c r="G15" s="1">
        <f t="shared" si="2"/>
        <v>5.1341736571654417E-2</v>
      </c>
    </row>
    <row r="16" spans="2:7" x14ac:dyDescent="0.2">
      <c r="D16">
        <f t="shared" si="0"/>
        <v>1960</v>
      </c>
      <c r="E16" s="2">
        <f>'us fred gdp pc download'!B25</f>
        <v>18047.25</v>
      </c>
      <c r="F16" s="2">
        <f t="shared" si="1"/>
        <v>93.75</v>
      </c>
      <c r="G16" s="1">
        <f t="shared" si="2"/>
        <v>5.2218230428606738E-3</v>
      </c>
    </row>
    <row r="17" spans="4:7" x14ac:dyDescent="0.2">
      <c r="D17">
        <f t="shared" si="0"/>
        <v>1961</v>
      </c>
      <c r="E17" s="2">
        <f>'us fred gdp pc download'!B26</f>
        <v>18207.5</v>
      </c>
      <c r="F17" s="2">
        <f t="shared" si="1"/>
        <v>160.25</v>
      </c>
      <c r="G17" s="1">
        <f t="shared" si="2"/>
        <v>8.8794691712033025E-3</v>
      </c>
    </row>
    <row r="18" spans="4:7" x14ac:dyDescent="0.2">
      <c r="D18">
        <f t="shared" si="0"/>
        <v>1962</v>
      </c>
      <c r="E18" s="2">
        <f>'us fred gdp pc download'!B27</f>
        <v>19029</v>
      </c>
      <c r="F18" s="2">
        <f t="shared" si="1"/>
        <v>821.5</v>
      </c>
      <c r="G18" s="1">
        <f t="shared" si="2"/>
        <v>4.5118769737745534E-2</v>
      </c>
    </row>
    <row r="19" spans="4:7" x14ac:dyDescent="0.2">
      <c r="D19">
        <f t="shared" si="0"/>
        <v>1963</v>
      </c>
      <c r="E19" s="2">
        <f>'us fred gdp pc download'!B28</f>
        <v>19573</v>
      </c>
      <c r="F19" s="2">
        <f t="shared" si="1"/>
        <v>544</v>
      </c>
      <c r="G19" s="1">
        <f t="shared" si="2"/>
        <v>2.8587944715959823E-2</v>
      </c>
    </row>
    <row r="20" spans="4:7" x14ac:dyDescent="0.2">
      <c r="D20">
        <f t="shared" si="0"/>
        <v>1964</v>
      </c>
      <c r="E20" s="2">
        <f>'us fred gdp pc download'!B29</f>
        <v>20417.5</v>
      </c>
      <c r="F20" s="2">
        <f t="shared" si="1"/>
        <v>844.5</v>
      </c>
      <c r="G20" s="1">
        <f t="shared" si="2"/>
        <v>4.3146170745414603E-2</v>
      </c>
    </row>
    <row r="21" spans="4:7" x14ac:dyDescent="0.2">
      <c r="D21">
        <f t="shared" si="0"/>
        <v>1965</v>
      </c>
      <c r="E21" s="2">
        <f>'us fred gdp pc download'!B30</f>
        <v>21473</v>
      </c>
      <c r="F21" s="2">
        <f t="shared" si="1"/>
        <v>1055.5</v>
      </c>
      <c r="G21" s="1">
        <f t="shared" si="2"/>
        <v>5.1695849149014261E-2</v>
      </c>
    </row>
    <row r="22" spans="4:7" x14ac:dyDescent="0.2">
      <c r="D22">
        <f t="shared" si="0"/>
        <v>1966</v>
      </c>
      <c r="E22" s="2">
        <f>'us fred gdp pc download'!B31</f>
        <v>22628</v>
      </c>
      <c r="F22" s="2">
        <f t="shared" si="1"/>
        <v>1155</v>
      </c>
      <c r="G22" s="1">
        <f t="shared" si="2"/>
        <v>5.3788478554463781E-2</v>
      </c>
    </row>
    <row r="23" spans="4:7" x14ac:dyDescent="0.2">
      <c r="D23">
        <f t="shared" si="0"/>
        <v>1967</v>
      </c>
      <c r="E23" s="2">
        <f>'us fred gdp pc download'!B32</f>
        <v>22997</v>
      </c>
      <c r="F23" s="2">
        <f t="shared" si="1"/>
        <v>369</v>
      </c>
      <c r="G23" s="1">
        <f t="shared" si="2"/>
        <v>1.6307229980555116E-2</v>
      </c>
    </row>
    <row r="24" spans="4:7" x14ac:dyDescent="0.2">
      <c r="D24">
        <f t="shared" si="0"/>
        <v>1968</v>
      </c>
      <c r="E24" s="2">
        <f>'us fred gdp pc download'!B33</f>
        <v>23887.5</v>
      </c>
      <c r="F24" s="2">
        <f t="shared" si="1"/>
        <v>890.5</v>
      </c>
      <c r="G24" s="1">
        <f t="shared" si="2"/>
        <v>3.8722442057659734E-2</v>
      </c>
    </row>
    <row r="25" spans="4:7" x14ac:dyDescent="0.2">
      <c r="D25">
        <f t="shared" si="0"/>
        <v>1969</v>
      </c>
      <c r="E25" s="2">
        <f>'us fred gdp pc download'!B34</f>
        <v>24392.5</v>
      </c>
      <c r="F25" s="2">
        <f t="shared" si="1"/>
        <v>505</v>
      </c>
      <c r="G25" s="1">
        <f t="shared" si="2"/>
        <v>2.1140763997906875E-2</v>
      </c>
    </row>
    <row r="26" spans="4:7" x14ac:dyDescent="0.2">
      <c r="D26">
        <f t="shared" si="0"/>
        <v>1970</v>
      </c>
      <c r="E26" s="2">
        <f>'us fred gdp pc download'!B35</f>
        <v>24157.5</v>
      </c>
      <c r="F26" s="2">
        <f t="shared" si="1"/>
        <v>-235</v>
      </c>
      <c r="G26" s="1">
        <f t="shared" si="2"/>
        <v>-9.6341088449318768E-3</v>
      </c>
    </row>
    <row r="27" spans="4:7" x14ac:dyDescent="0.2">
      <c r="D27">
        <f t="shared" si="0"/>
        <v>1971</v>
      </c>
      <c r="E27" s="2">
        <f>'us fred gdp pc download'!B36</f>
        <v>24640</v>
      </c>
      <c r="F27" s="2">
        <f t="shared" si="1"/>
        <v>482.5</v>
      </c>
      <c r="G27" s="1">
        <f t="shared" si="2"/>
        <v>1.9973093242264373E-2</v>
      </c>
    </row>
    <row r="28" spans="4:7" x14ac:dyDescent="0.2">
      <c r="D28">
        <f t="shared" si="0"/>
        <v>1972</v>
      </c>
      <c r="E28" s="2">
        <f>'us fred gdp pc download'!B37</f>
        <v>25659</v>
      </c>
      <c r="F28" s="2">
        <f t="shared" si="1"/>
        <v>1019</v>
      </c>
      <c r="G28" s="1">
        <f t="shared" si="2"/>
        <v>4.135551948051952E-2</v>
      </c>
    </row>
    <row r="29" spans="4:7" x14ac:dyDescent="0.2">
      <c r="D29">
        <f t="shared" si="0"/>
        <v>1973</v>
      </c>
      <c r="E29" s="2">
        <f>'us fred gdp pc download'!B38</f>
        <v>26851.25</v>
      </c>
      <c r="F29" s="2">
        <f t="shared" si="1"/>
        <v>1192.25</v>
      </c>
      <c r="G29" s="1">
        <f t="shared" si="2"/>
        <v>4.6465177910284927E-2</v>
      </c>
    </row>
    <row r="30" spans="4:7" x14ac:dyDescent="0.2">
      <c r="D30">
        <f t="shared" si="0"/>
        <v>1974</v>
      </c>
      <c r="E30" s="2">
        <f>'us fred gdp pc download'!B39</f>
        <v>26462.5</v>
      </c>
      <c r="F30" s="2">
        <f t="shared" si="1"/>
        <v>-388.75</v>
      </c>
      <c r="G30" s="1">
        <f t="shared" si="2"/>
        <v>-1.447791071179183E-2</v>
      </c>
    </row>
    <row r="31" spans="4:7" x14ac:dyDescent="0.2">
      <c r="D31">
        <f t="shared" si="0"/>
        <v>1975</v>
      </c>
      <c r="E31" s="2">
        <f>'us fred gdp pc download'!B40</f>
        <v>26151.75</v>
      </c>
      <c r="F31" s="2">
        <f t="shared" si="1"/>
        <v>-310.75</v>
      </c>
      <c r="G31" s="1">
        <f t="shared" si="2"/>
        <v>-1.1743032593292346E-2</v>
      </c>
    </row>
    <row r="32" spans="4:7" x14ac:dyDescent="0.2">
      <c r="D32">
        <f t="shared" si="0"/>
        <v>1976</v>
      </c>
      <c r="E32" s="2">
        <f>'us fred gdp pc download'!B41</f>
        <v>27295.5</v>
      </c>
      <c r="F32" s="2">
        <f t="shared" si="1"/>
        <v>1143.75</v>
      </c>
      <c r="G32" s="1">
        <f t="shared" si="2"/>
        <v>4.3735122888525657E-2</v>
      </c>
    </row>
    <row r="33" spans="4:7" x14ac:dyDescent="0.2">
      <c r="D33">
        <f t="shared" si="0"/>
        <v>1977</v>
      </c>
      <c r="E33" s="2">
        <f>'us fred gdp pc download'!B42</f>
        <v>28271.25</v>
      </c>
      <c r="F33" s="2">
        <f t="shared" si="1"/>
        <v>975.75</v>
      </c>
      <c r="G33" s="1">
        <f t="shared" si="2"/>
        <v>3.5747650711655865E-2</v>
      </c>
    </row>
    <row r="34" spans="4:7" x14ac:dyDescent="0.2">
      <c r="D34">
        <f t="shared" si="0"/>
        <v>1978</v>
      </c>
      <c r="E34" s="2">
        <f>'us fred gdp pc download'!B43</f>
        <v>29522</v>
      </c>
      <c r="F34" s="2">
        <f t="shared" si="1"/>
        <v>1250.75</v>
      </c>
      <c r="G34" s="1">
        <f t="shared" si="2"/>
        <v>4.4241057611531076E-2</v>
      </c>
    </row>
    <row r="35" spans="4:7" x14ac:dyDescent="0.2">
      <c r="D35">
        <f t="shared" si="0"/>
        <v>1979</v>
      </c>
      <c r="E35" s="2">
        <f>'us fred gdp pc download'!B44</f>
        <v>30123</v>
      </c>
      <c r="F35" s="2">
        <f t="shared" si="1"/>
        <v>601</v>
      </c>
      <c r="G35" s="1">
        <f t="shared" si="2"/>
        <v>2.0357699342862912E-2</v>
      </c>
    </row>
    <row r="36" spans="4:7" x14ac:dyDescent="0.2">
      <c r="D36">
        <f t="shared" si="0"/>
        <v>1980</v>
      </c>
      <c r="E36" s="2">
        <f>'us fred gdp pc download'!B45</f>
        <v>29701</v>
      </c>
      <c r="F36" s="2">
        <f t="shared" si="1"/>
        <v>-422</v>
      </c>
      <c r="G36" s="1">
        <f t="shared" si="2"/>
        <v>-1.4009228828469888E-2</v>
      </c>
    </row>
    <row r="37" spans="4:7" x14ac:dyDescent="0.2">
      <c r="D37">
        <f t="shared" si="0"/>
        <v>1981</v>
      </c>
      <c r="E37" s="2">
        <f>'us fred gdp pc download'!B46</f>
        <v>30151.75</v>
      </c>
      <c r="F37" s="2">
        <f t="shared" si="1"/>
        <v>450.75</v>
      </c>
      <c r="G37" s="1">
        <f t="shared" si="2"/>
        <v>1.5176256691693979E-2</v>
      </c>
    </row>
    <row r="38" spans="4:7" x14ac:dyDescent="0.2">
      <c r="D38">
        <f t="shared" si="0"/>
        <v>1982</v>
      </c>
      <c r="E38" s="2">
        <f>'us fred gdp pc download'!B47</f>
        <v>29326.75</v>
      </c>
      <c r="F38" s="2">
        <f t="shared" si="1"/>
        <v>-825</v>
      </c>
      <c r="G38" s="1">
        <f t="shared" si="2"/>
        <v>-2.7361595927267945E-2</v>
      </c>
    </row>
    <row r="39" spans="4:7" x14ac:dyDescent="0.2">
      <c r="D39">
        <f t="shared" si="0"/>
        <v>1983</v>
      </c>
      <c r="E39" s="2">
        <f>'us fred gdp pc download'!B48</f>
        <v>30392.5</v>
      </c>
      <c r="F39" s="2">
        <f t="shared" si="1"/>
        <v>1065.75</v>
      </c>
      <c r="G39" s="1">
        <f t="shared" si="2"/>
        <v>3.6340542337626847E-2</v>
      </c>
    </row>
    <row r="40" spans="4:7" x14ac:dyDescent="0.2">
      <c r="D40">
        <f t="shared" si="0"/>
        <v>1984</v>
      </c>
      <c r="E40" s="2">
        <f>'us fred gdp pc download'!B49</f>
        <v>32308.5</v>
      </c>
      <c r="F40" s="2">
        <f t="shared" si="1"/>
        <v>1916</v>
      </c>
      <c r="G40" s="1">
        <f t="shared" si="2"/>
        <v>6.3041868882125485E-2</v>
      </c>
    </row>
    <row r="41" spans="4:7" x14ac:dyDescent="0.2">
      <c r="D41">
        <f t="shared" si="0"/>
        <v>1985</v>
      </c>
      <c r="E41" s="2">
        <f>'us fred gdp pc download'!B50</f>
        <v>33357.25</v>
      </c>
      <c r="F41" s="2">
        <f t="shared" si="1"/>
        <v>1048.75</v>
      </c>
      <c r="G41" s="1">
        <f t="shared" si="2"/>
        <v>3.2460498011359196E-2</v>
      </c>
    </row>
    <row r="42" spans="4:7" x14ac:dyDescent="0.2">
      <c r="D42">
        <f t="shared" si="0"/>
        <v>1986</v>
      </c>
      <c r="E42" s="2">
        <f>'us fred gdp pc download'!B51</f>
        <v>34200.75</v>
      </c>
      <c r="F42" s="2">
        <f t="shared" si="1"/>
        <v>843.5</v>
      </c>
      <c r="G42" s="1">
        <f t="shared" si="2"/>
        <v>2.5286856680331926E-2</v>
      </c>
    </row>
    <row r="43" spans="4:7" x14ac:dyDescent="0.2">
      <c r="D43">
        <f t="shared" si="0"/>
        <v>1987</v>
      </c>
      <c r="E43" s="2">
        <f>'us fred gdp pc download'!B52</f>
        <v>35068.75</v>
      </c>
      <c r="F43" s="2">
        <f t="shared" si="1"/>
        <v>868</v>
      </c>
      <c r="G43" s="1">
        <f t="shared" si="2"/>
        <v>2.5379560389757527E-2</v>
      </c>
    </row>
    <row r="44" spans="4:7" x14ac:dyDescent="0.2">
      <c r="D44">
        <f t="shared" si="0"/>
        <v>1988</v>
      </c>
      <c r="E44" s="2">
        <f>'us fred gdp pc download'!B53</f>
        <v>36203</v>
      </c>
      <c r="F44" s="2">
        <f t="shared" si="1"/>
        <v>1134.25</v>
      </c>
      <c r="G44" s="1">
        <f t="shared" si="2"/>
        <v>3.2343610764569597E-2</v>
      </c>
    </row>
    <row r="45" spans="4:7" x14ac:dyDescent="0.2">
      <c r="D45">
        <f t="shared" si="0"/>
        <v>1989</v>
      </c>
      <c r="E45" s="2">
        <f>'us fred gdp pc download'!B54</f>
        <v>37180.5</v>
      </c>
      <c r="F45" s="2">
        <f t="shared" si="1"/>
        <v>977.5</v>
      </c>
      <c r="G45" s="1">
        <f t="shared" si="2"/>
        <v>2.7000524818385108E-2</v>
      </c>
    </row>
    <row r="46" spans="4:7" x14ac:dyDescent="0.2">
      <c r="D46">
        <f t="shared" si="0"/>
        <v>1990</v>
      </c>
      <c r="E46" s="2">
        <f>'us fred gdp pc download'!B55</f>
        <v>37459.5</v>
      </c>
      <c r="F46" s="2">
        <f t="shared" si="1"/>
        <v>279</v>
      </c>
      <c r="G46" s="1">
        <f t="shared" si="2"/>
        <v>7.5039335135353991E-3</v>
      </c>
    </row>
    <row r="47" spans="4:7" x14ac:dyDescent="0.2">
      <c r="D47">
        <f t="shared" si="0"/>
        <v>1991</v>
      </c>
      <c r="E47" s="2">
        <f>'us fred gdp pc download'!B56</f>
        <v>36923.75</v>
      </c>
      <c r="F47" s="2">
        <f t="shared" si="1"/>
        <v>-535.75</v>
      </c>
      <c r="G47" s="1">
        <f t="shared" si="2"/>
        <v>-1.4302112948651247E-2</v>
      </c>
    </row>
    <row r="48" spans="4:7" x14ac:dyDescent="0.2">
      <c r="D48">
        <f t="shared" si="0"/>
        <v>1992</v>
      </c>
      <c r="E48" s="2">
        <f>'us fred gdp pc download'!B57</f>
        <v>37719</v>
      </c>
      <c r="F48" s="2">
        <f t="shared" si="1"/>
        <v>795.25</v>
      </c>
      <c r="G48" s="1">
        <f t="shared" si="2"/>
        <v>2.1537628220318794E-2</v>
      </c>
    </row>
    <row r="49" spans="4:7" x14ac:dyDescent="0.2">
      <c r="D49">
        <f t="shared" si="0"/>
        <v>1993</v>
      </c>
      <c r="E49" s="2">
        <f>'us fred gdp pc download'!B58</f>
        <v>38256.75</v>
      </c>
      <c r="F49" s="2">
        <f t="shared" si="1"/>
        <v>537.75</v>
      </c>
      <c r="G49" s="1">
        <f t="shared" si="2"/>
        <v>1.4256740634693399E-2</v>
      </c>
    </row>
    <row r="50" spans="4:7" x14ac:dyDescent="0.2">
      <c r="D50">
        <f t="shared" si="0"/>
        <v>1994</v>
      </c>
      <c r="E50" s="2">
        <f>'us fred gdp pc download'!B59</f>
        <v>39318.5</v>
      </c>
      <c r="F50" s="2">
        <f t="shared" si="1"/>
        <v>1061.75</v>
      </c>
      <c r="G50" s="1">
        <f t="shared" si="2"/>
        <v>2.7753272298352671E-2</v>
      </c>
    </row>
    <row r="51" spans="4:7" x14ac:dyDescent="0.2">
      <c r="D51">
        <f t="shared" si="0"/>
        <v>1995</v>
      </c>
      <c r="E51" s="2">
        <f>'us fred gdp pc download'!B60</f>
        <v>39900</v>
      </c>
      <c r="F51" s="2">
        <f t="shared" si="1"/>
        <v>581.5</v>
      </c>
      <c r="G51" s="1">
        <f t="shared" si="2"/>
        <v>1.4789475692104315E-2</v>
      </c>
    </row>
    <row r="52" spans="4:7" x14ac:dyDescent="0.2">
      <c r="D52">
        <f t="shared" si="0"/>
        <v>1996</v>
      </c>
      <c r="E52" s="2">
        <f>'us fred gdp pc download'!B61</f>
        <v>40924.25</v>
      </c>
      <c r="F52" s="2">
        <f t="shared" si="1"/>
        <v>1024.25</v>
      </c>
      <c r="G52" s="1">
        <f t="shared" si="2"/>
        <v>2.567042606516301E-2</v>
      </c>
    </row>
    <row r="53" spans="4:7" x14ac:dyDescent="0.2">
      <c r="D53">
        <f t="shared" si="0"/>
        <v>1997</v>
      </c>
      <c r="E53" s="2">
        <f>'us fred gdp pc download'!B62</f>
        <v>42236.25</v>
      </c>
      <c r="F53" s="2">
        <f t="shared" si="1"/>
        <v>1312</v>
      </c>
      <c r="G53" s="1">
        <f t="shared" si="2"/>
        <v>3.2059231384814701E-2</v>
      </c>
    </row>
    <row r="54" spans="4:7" x14ac:dyDescent="0.2">
      <c r="D54">
        <f t="shared" si="0"/>
        <v>1998</v>
      </c>
      <c r="E54" s="2">
        <f>'us fred gdp pc download'!B63</f>
        <v>43618.25</v>
      </c>
      <c r="F54" s="2">
        <f t="shared" si="1"/>
        <v>1382</v>
      </c>
      <c r="G54" s="1">
        <f t="shared" si="2"/>
        <v>3.2720707922696768E-2</v>
      </c>
    </row>
    <row r="55" spans="4:7" x14ac:dyDescent="0.2">
      <c r="D55">
        <f t="shared" si="0"/>
        <v>1999</v>
      </c>
      <c r="E55" s="2">
        <f>'us fred gdp pc download'!B64</f>
        <v>45190.25</v>
      </c>
      <c r="F55" s="2">
        <f t="shared" si="1"/>
        <v>1572</v>
      </c>
      <c r="G55" s="1">
        <f t="shared" si="2"/>
        <v>3.6039960337702626E-2</v>
      </c>
    </row>
    <row r="56" spans="4:7" x14ac:dyDescent="0.2">
      <c r="D56">
        <f t="shared" si="0"/>
        <v>2000</v>
      </c>
      <c r="E56" s="2">
        <f>'us fred gdp pc download'!B65</f>
        <v>46522</v>
      </c>
      <c r="F56" s="2">
        <f t="shared" si="1"/>
        <v>1331.75</v>
      </c>
      <c r="G56" s="1">
        <f t="shared" si="2"/>
        <v>2.9469852457111978E-2</v>
      </c>
    </row>
    <row r="57" spans="4:7" x14ac:dyDescent="0.2">
      <c r="D57">
        <f t="shared" si="0"/>
        <v>2001</v>
      </c>
      <c r="E57" s="2">
        <f>'us fred gdp pc download'!B66</f>
        <v>46501.75</v>
      </c>
      <c r="F57" s="2">
        <f t="shared" si="1"/>
        <v>-20.25</v>
      </c>
      <c r="G57" s="1">
        <f t="shared" si="2"/>
        <v>-4.3527793302089446E-4</v>
      </c>
    </row>
    <row r="58" spans="4:7" x14ac:dyDescent="0.2">
      <c r="D58">
        <f t="shared" si="0"/>
        <v>2002</v>
      </c>
      <c r="E58" s="2">
        <f>'us fred gdp pc download'!B67</f>
        <v>46842</v>
      </c>
      <c r="F58" s="2">
        <f t="shared" si="1"/>
        <v>340.25</v>
      </c>
      <c r="G58" s="1">
        <f t="shared" si="2"/>
        <v>7.3169289327821296E-3</v>
      </c>
    </row>
    <row r="59" spans="4:7" x14ac:dyDescent="0.2">
      <c r="D59">
        <f t="shared" si="0"/>
        <v>2003</v>
      </c>
      <c r="E59" s="2">
        <f>'us fred gdp pc download'!B68</f>
        <v>47707.75</v>
      </c>
      <c r="F59" s="2">
        <f t="shared" si="1"/>
        <v>865.75</v>
      </c>
      <c r="G59" s="1">
        <f t="shared" si="2"/>
        <v>1.8482344904145798E-2</v>
      </c>
    </row>
    <row r="60" spans="4:7" x14ac:dyDescent="0.2">
      <c r="D60">
        <f t="shared" si="0"/>
        <v>2004</v>
      </c>
      <c r="E60" s="2">
        <f>'us fred gdp pc download'!B69</f>
        <v>49101</v>
      </c>
      <c r="F60" s="2">
        <f t="shared" si="1"/>
        <v>1393.25</v>
      </c>
      <c r="G60" s="1">
        <f t="shared" si="2"/>
        <v>2.9203850527430131E-2</v>
      </c>
    </row>
    <row r="61" spans="4:7" x14ac:dyDescent="0.2">
      <c r="D61">
        <f t="shared" si="0"/>
        <v>2005</v>
      </c>
      <c r="E61" s="2">
        <f>'us fred gdp pc download'!B70</f>
        <v>50342.75</v>
      </c>
      <c r="F61" s="2">
        <f t="shared" si="1"/>
        <v>1241.75</v>
      </c>
      <c r="G61" s="1">
        <f t="shared" si="2"/>
        <v>2.5289708967230817E-2</v>
      </c>
    </row>
    <row r="62" spans="4:7" x14ac:dyDescent="0.2">
      <c r="D62">
        <f t="shared" si="0"/>
        <v>2006</v>
      </c>
      <c r="E62" s="2">
        <f>'us fred gdp pc download'!B71</f>
        <v>51255</v>
      </c>
      <c r="F62" s="2">
        <f t="shared" si="1"/>
        <v>912.25</v>
      </c>
      <c r="G62" s="1">
        <f t="shared" si="2"/>
        <v>1.8120782039121819E-2</v>
      </c>
    </row>
    <row r="63" spans="4:7" x14ac:dyDescent="0.2">
      <c r="D63">
        <f t="shared" si="0"/>
        <v>2007</v>
      </c>
      <c r="E63" s="2">
        <f>'us fred gdp pc download'!B72</f>
        <v>51786.25</v>
      </c>
      <c r="F63" s="2">
        <f t="shared" si="1"/>
        <v>531.25</v>
      </c>
      <c r="G63" s="1">
        <f t="shared" si="2"/>
        <v>1.0364842454394729E-2</v>
      </c>
    </row>
    <row r="64" spans="4:7" x14ac:dyDescent="0.2">
      <c r="D64">
        <f t="shared" si="0"/>
        <v>2008</v>
      </c>
      <c r="E64" s="2">
        <f>'us fred gdp pc download'!B73</f>
        <v>51366.75</v>
      </c>
      <c r="F64" s="2">
        <f t="shared" si="1"/>
        <v>-419.5</v>
      </c>
      <c r="G64" s="1">
        <f t="shared" si="2"/>
        <v>-8.1006058558015237E-3</v>
      </c>
    </row>
    <row r="65" spans="4:7" x14ac:dyDescent="0.2">
      <c r="D65">
        <f t="shared" si="0"/>
        <v>2009</v>
      </c>
      <c r="E65" s="2">
        <f>'us fred gdp pc download'!B74</f>
        <v>49590.25</v>
      </c>
      <c r="F65" s="2">
        <f t="shared" si="1"/>
        <v>-1776.5</v>
      </c>
      <c r="G65" s="1">
        <f t="shared" si="2"/>
        <v>-3.4584629161860558E-2</v>
      </c>
    </row>
    <row r="66" spans="4:7" x14ac:dyDescent="0.2">
      <c r="D66">
        <f t="shared" si="0"/>
        <v>2010</v>
      </c>
      <c r="E66" s="2">
        <f>'us fred gdp pc download'!B75</f>
        <v>50506.25</v>
      </c>
      <c r="F66" s="2">
        <f t="shared" si="1"/>
        <v>916</v>
      </c>
      <c r="G66" s="1">
        <f t="shared" si="2"/>
        <v>1.8471372900923155E-2</v>
      </c>
    </row>
    <row r="67" spans="4:7" x14ac:dyDescent="0.2">
      <c r="D67">
        <f t="shared" si="0"/>
        <v>2011</v>
      </c>
      <c r="E67" s="2">
        <f>'us fred gdp pc download'!B76</f>
        <v>50886</v>
      </c>
      <c r="F67" s="2">
        <f t="shared" si="1"/>
        <v>379.75</v>
      </c>
      <c r="G67" s="1">
        <f t="shared" si="2"/>
        <v>7.5188714268035195E-3</v>
      </c>
    </row>
    <row r="68" spans="4:7" x14ac:dyDescent="0.2">
      <c r="D68">
        <f t="shared" si="0"/>
        <v>2012</v>
      </c>
      <c r="E68" s="2">
        <f>'us fred gdp pc download'!B77</f>
        <v>51644.75</v>
      </c>
      <c r="F68" s="2">
        <f t="shared" si="1"/>
        <v>758.75</v>
      </c>
      <c r="G68" s="1">
        <f t="shared" si="2"/>
        <v>1.4910780961364667E-2</v>
      </c>
    </row>
    <row r="69" spans="4:7" x14ac:dyDescent="0.2">
      <c r="D69">
        <f t="shared" ref="D69:D125" si="3">D68+1</f>
        <v>2013</v>
      </c>
      <c r="E69" s="2">
        <f>'us fred gdp pc download'!B78</f>
        <v>52202</v>
      </c>
      <c r="F69" s="2">
        <f t="shared" ref="F69:F125" si="4">E69-E68</f>
        <v>557.25</v>
      </c>
      <c r="G69" s="1">
        <f t="shared" ref="G69:G125" si="5">(E69/E68)-1</f>
        <v>1.0790060945207403E-2</v>
      </c>
    </row>
    <row r="70" spans="4:7" x14ac:dyDescent="0.2">
      <c r="D70">
        <f t="shared" si="3"/>
        <v>2014</v>
      </c>
      <c r="E70" s="2">
        <f>'us fred gdp pc download'!B79</f>
        <v>52977.5</v>
      </c>
      <c r="F70" s="2">
        <f t="shared" si="4"/>
        <v>775.5</v>
      </c>
      <c r="G70" s="1">
        <f t="shared" si="5"/>
        <v>1.4855752653154974E-2</v>
      </c>
    </row>
    <row r="71" spans="4:7" x14ac:dyDescent="0.2">
      <c r="D71">
        <f t="shared" si="3"/>
        <v>2015</v>
      </c>
      <c r="E71" s="2">
        <f>'us fred gdp pc download'!B80</f>
        <v>53988.25</v>
      </c>
      <c r="F71" s="2">
        <f t="shared" si="4"/>
        <v>1010.75</v>
      </c>
      <c r="G71" s="1">
        <f t="shared" si="5"/>
        <v>1.9078854230569542E-2</v>
      </c>
    </row>
    <row r="72" spans="4:7" x14ac:dyDescent="0.2">
      <c r="D72">
        <f t="shared" si="3"/>
        <v>2016</v>
      </c>
      <c r="E72" s="2">
        <f>'us fred gdp pc download'!B81</f>
        <v>54466</v>
      </c>
      <c r="F72" s="2">
        <f t="shared" si="4"/>
        <v>477.75</v>
      </c>
      <c r="G72" s="1">
        <f t="shared" si="5"/>
        <v>8.8491477312193645E-3</v>
      </c>
    </row>
    <row r="73" spans="4:7" x14ac:dyDescent="0.2">
      <c r="D73">
        <f t="shared" si="3"/>
        <v>2017</v>
      </c>
      <c r="E73" s="2">
        <f>'us fred gdp pc download'!B82</f>
        <v>55310.75</v>
      </c>
      <c r="F73" s="2">
        <f t="shared" si="4"/>
        <v>844.75</v>
      </c>
      <c r="G73" s="1">
        <f t="shared" si="5"/>
        <v>1.5509675761025132E-2</v>
      </c>
    </row>
    <row r="74" spans="4:7" x14ac:dyDescent="0.2">
      <c r="D74">
        <f t="shared" si="3"/>
        <v>2018</v>
      </c>
      <c r="E74" s="2">
        <f>'us fred gdp pc download'!B83</f>
        <v>56590.25</v>
      </c>
      <c r="F74" s="2">
        <f t="shared" si="4"/>
        <v>1279.5</v>
      </c>
      <c r="G74" s="1">
        <f t="shared" si="5"/>
        <v>2.3132935279308375E-2</v>
      </c>
    </row>
    <row r="75" spans="4:7" x14ac:dyDescent="0.2">
      <c r="D75">
        <f t="shared" si="3"/>
        <v>2019</v>
      </c>
      <c r="E75" s="2">
        <f>'us fred gdp pc download'!B84</f>
        <v>57584.75</v>
      </c>
      <c r="F75" s="2">
        <f t="shared" si="4"/>
        <v>994.5</v>
      </c>
      <c r="G75" s="1">
        <f t="shared" si="5"/>
        <v>1.7573698649502312E-2</v>
      </c>
    </row>
    <row r="76" spans="4:7" x14ac:dyDescent="0.2">
      <c r="D76">
        <f t="shared" si="3"/>
        <v>2020</v>
      </c>
      <c r="E76" s="2">
        <f>'us fred gdp pc download'!B85</f>
        <v>55415.5</v>
      </c>
      <c r="F76" s="2">
        <f t="shared" si="4"/>
        <v>-2169.25</v>
      </c>
      <c r="G76" s="1">
        <f t="shared" si="5"/>
        <v>-3.7670563821150527E-2</v>
      </c>
    </row>
    <row r="77" spans="4:7" x14ac:dyDescent="0.2">
      <c r="D77">
        <f t="shared" si="3"/>
        <v>2021</v>
      </c>
      <c r="E77" s="2">
        <f>'us fred gdp pc download'!B86</f>
        <v>58478</v>
      </c>
      <c r="F77" s="2">
        <f t="shared" si="4"/>
        <v>3062.5</v>
      </c>
      <c r="G77" s="1">
        <f t="shared" si="5"/>
        <v>5.5264321354133727E-2</v>
      </c>
    </row>
    <row r="78" spans="4:7" x14ac:dyDescent="0.2">
      <c r="E78" s="2"/>
      <c r="F78" s="2"/>
      <c r="G78" s="1"/>
    </row>
    <row r="79" spans="4:7" x14ac:dyDescent="0.2">
      <c r="E79" s="2"/>
      <c r="F79" s="2"/>
      <c r="G79" s="1"/>
    </row>
    <row r="80" spans="4:7" x14ac:dyDescent="0.2">
      <c r="E80" s="2"/>
      <c r="F80" s="2"/>
      <c r="G80" s="1"/>
    </row>
    <row r="81" spans="5:7" x14ac:dyDescent="0.2">
      <c r="E81" s="2"/>
      <c r="F81" s="2"/>
      <c r="G81" s="1"/>
    </row>
    <row r="82" spans="5:7" x14ac:dyDescent="0.2">
      <c r="E82" s="2"/>
      <c r="F82" s="2"/>
      <c r="G82" s="1"/>
    </row>
    <row r="83" spans="5:7" x14ac:dyDescent="0.2">
      <c r="E83" s="2"/>
      <c r="F83" s="2"/>
      <c r="G83" s="1"/>
    </row>
    <row r="84" spans="5:7" x14ac:dyDescent="0.2">
      <c r="E84" s="2"/>
      <c r="F84" s="2"/>
      <c r="G84" s="1"/>
    </row>
    <row r="85" spans="5:7" x14ac:dyDescent="0.2">
      <c r="E85" s="2"/>
      <c r="F85" s="2"/>
      <c r="G85" s="1"/>
    </row>
    <row r="86" spans="5:7" x14ac:dyDescent="0.2">
      <c r="E86" s="2"/>
      <c r="F86" s="2"/>
      <c r="G86" s="1"/>
    </row>
    <row r="87" spans="5:7" x14ac:dyDescent="0.2">
      <c r="E87" s="2"/>
      <c r="F87" s="2"/>
      <c r="G87" s="1"/>
    </row>
    <row r="88" spans="5:7" x14ac:dyDescent="0.2">
      <c r="E88" s="2"/>
      <c r="F88" s="2"/>
      <c r="G88" s="1"/>
    </row>
    <row r="89" spans="5:7" x14ac:dyDescent="0.2">
      <c r="E89" s="2"/>
      <c r="F89" s="2"/>
      <c r="G89" s="1"/>
    </row>
    <row r="90" spans="5:7" x14ac:dyDescent="0.2">
      <c r="E90" s="2"/>
      <c r="F90" s="2"/>
      <c r="G90" s="1"/>
    </row>
    <row r="91" spans="5:7" x14ac:dyDescent="0.2">
      <c r="E91" s="2"/>
      <c r="F91" s="2"/>
      <c r="G91" s="1"/>
    </row>
    <row r="92" spans="5:7" x14ac:dyDescent="0.2">
      <c r="E92" s="2"/>
      <c r="F92" s="2"/>
      <c r="G92" s="1"/>
    </row>
    <row r="93" spans="5:7" x14ac:dyDescent="0.2">
      <c r="E93" s="2"/>
      <c r="F93" s="2"/>
      <c r="G93" s="1"/>
    </row>
    <row r="94" spans="5:7" x14ac:dyDescent="0.2">
      <c r="E94" s="2"/>
      <c r="F94" s="2"/>
      <c r="G94" s="1"/>
    </row>
    <row r="95" spans="5:7" x14ac:dyDescent="0.2">
      <c r="E95" s="2"/>
      <c r="F95" s="2"/>
      <c r="G95" s="1"/>
    </row>
    <row r="96" spans="5:7" x14ac:dyDescent="0.2">
      <c r="E96" s="2"/>
      <c r="F96" s="2"/>
      <c r="G96" s="1"/>
    </row>
    <row r="97" spans="5:7" x14ac:dyDescent="0.2">
      <c r="E97" s="2"/>
      <c r="F97" s="2"/>
      <c r="G97" s="1"/>
    </row>
    <row r="98" spans="5:7" x14ac:dyDescent="0.2">
      <c r="E98" s="2"/>
      <c r="F98" s="2"/>
      <c r="G98" s="1"/>
    </row>
    <row r="99" spans="5:7" x14ac:dyDescent="0.2">
      <c r="E99" s="2"/>
      <c r="F99" s="2"/>
      <c r="G99" s="1"/>
    </row>
    <row r="100" spans="5:7" x14ac:dyDescent="0.2">
      <c r="E100" s="2"/>
      <c r="F100" s="2"/>
      <c r="G100" s="1"/>
    </row>
    <row r="101" spans="5:7" x14ac:dyDescent="0.2">
      <c r="E101" s="2"/>
      <c r="F101" s="2"/>
      <c r="G101" s="1"/>
    </row>
    <row r="102" spans="5:7" x14ac:dyDescent="0.2">
      <c r="E102" s="2"/>
      <c r="F102" s="2"/>
      <c r="G102" s="1"/>
    </row>
    <row r="103" spans="5:7" x14ac:dyDescent="0.2">
      <c r="E103" s="2"/>
      <c r="F103" s="2"/>
      <c r="G103" s="1"/>
    </row>
    <row r="104" spans="5:7" x14ac:dyDescent="0.2">
      <c r="E104" s="2"/>
      <c r="F104" s="2"/>
      <c r="G104" s="1"/>
    </row>
    <row r="105" spans="5:7" x14ac:dyDescent="0.2">
      <c r="E105" s="2"/>
      <c r="F105" s="2"/>
      <c r="G105" s="1"/>
    </row>
    <row r="106" spans="5:7" x14ac:dyDescent="0.2">
      <c r="E106" s="2"/>
      <c r="F106" s="2"/>
      <c r="G106" s="1"/>
    </row>
    <row r="107" spans="5:7" x14ac:dyDescent="0.2">
      <c r="E107" s="2"/>
      <c r="F107" s="2"/>
      <c r="G107" s="1"/>
    </row>
    <row r="108" spans="5:7" x14ac:dyDescent="0.2">
      <c r="E108" s="2"/>
      <c r="F108" s="2"/>
      <c r="G108" s="1"/>
    </row>
    <row r="109" spans="5:7" x14ac:dyDescent="0.2">
      <c r="E109" s="2"/>
      <c r="F109" s="2"/>
      <c r="G109" s="1"/>
    </row>
    <row r="110" spans="5:7" x14ac:dyDescent="0.2">
      <c r="E110" s="2"/>
      <c r="F110" s="2"/>
      <c r="G110" s="1"/>
    </row>
    <row r="111" spans="5:7" x14ac:dyDescent="0.2">
      <c r="E111" s="2"/>
      <c r="F111" s="2"/>
      <c r="G111" s="1"/>
    </row>
    <row r="112" spans="5:7" x14ac:dyDescent="0.2">
      <c r="E112" s="2"/>
      <c r="F112" s="2"/>
      <c r="G112" s="1"/>
    </row>
    <row r="113" spans="5:7" x14ac:dyDescent="0.2">
      <c r="E113" s="2"/>
      <c r="F113" s="2"/>
      <c r="G113" s="1"/>
    </row>
    <row r="114" spans="5:7" x14ac:dyDescent="0.2">
      <c r="E114" s="2"/>
      <c r="F114" s="2"/>
      <c r="G114" s="1"/>
    </row>
    <row r="115" spans="5:7" x14ac:dyDescent="0.2">
      <c r="E115" s="2"/>
      <c r="F115" s="2"/>
      <c r="G115" s="1"/>
    </row>
    <row r="116" spans="5:7" x14ac:dyDescent="0.2">
      <c r="E116" s="2"/>
      <c r="F116" s="2"/>
      <c r="G116" s="1"/>
    </row>
    <row r="117" spans="5:7" x14ac:dyDescent="0.2">
      <c r="E117" s="2"/>
      <c r="F117" s="2"/>
      <c r="G117" s="1"/>
    </row>
    <row r="118" spans="5:7" x14ac:dyDescent="0.2">
      <c r="E118" s="2"/>
      <c r="F118" s="2"/>
      <c r="G118" s="1"/>
    </row>
    <row r="119" spans="5:7" x14ac:dyDescent="0.2">
      <c r="E119" s="2"/>
      <c r="F119" s="2"/>
      <c r="G119" s="1"/>
    </row>
    <row r="120" spans="5:7" x14ac:dyDescent="0.2">
      <c r="E120" s="2"/>
      <c r="F120" s="2"/>
      <c r="G120" s="1"/>
    </row>
    <row r="121" spans="5:7" x14ac:dyDescent="0.2">
      <c r="E121" s="2"/>
      <c r="F121" s="2"/>
      <c r="G121" s="1"/>
    </row>
    <row r="122" spans="5:7" x14ac:dyDescent="0.2">
      <c r="E122" s="2"/>
      <c r="F122" s="2"/>
      <c r="G122" s="1"/>
    </row>
    <row r="123" spans="5:7" x14ac:dyDescent="0.2">
      <c r="E123" s="2"/>
      <c r="F123" s="2"/>
      <c r="G123" s="1"/>
    </row>
    <row r="124" spans="5:7" x14ac:dyDescent="0.2">
      <c r="E124" s="2"/>
      <c r="F124" s="2"/>
      <c r="G124" s="1"/>
    </row>
    <row r="125" spans="5:7" x14ac:dyDescent="0.2">
      <c r="E125" s="2"/>
      <c r="F125" s="2"/>
      <c r="G125" s="1"/>
    </row>
  </sheetData>
  <mergeCells count="6">
    <mergeCell ref="B5:C5"/>
    <mergeCell ref="B6:C6"/>
    <mergeCell ref="B8:C8"/>
    <mergeCell ref="B9:C9"/>
    <mergeCell ref="B11:C11"/>
    <mergeCell ref="B12:C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DDF0-C9D7-EF45-AF23-DDEB71586EA7}">
  <dimension ref="A1:D73"/>
  <sheetViews>
    <sheetView workbookViewId="0">
      <selection activeCell="D2" sqref="D2"/>
    </sheetView>
  </sheetViews>
  <sheetFormatPr baseColWidth="10" defaultRowHeight="16" x14ac:dyDescent="0.2"/>
  <cols>
    <col min="1" max="16384" width="20.6640625" customWidth="1"/>
  </cols>
  <sheetData>
    <row r="1" spans="1:4" x14ac:dyDescent="0.2">
      <c r="A1" t="s">
        <v>9</v>
      </c>
    </row>
    <row r="2" spans="1:4" x14ac:dyDescent="0.2">
      <c r="A2" t="s">
        <v>10</v>
      </c>
      <c r="D2" s="22" t="s">
        <v>24</v>
      </c>
    </row>
    <row r="3" spans="1:4" x14ac:dyDescent="0.2">
      <c r="A3" t="s">
        <v>11</v>
      </c>
    </row>
    <row r="4" spans="1:4" x14ac:dyDescent="0.2">
      <c r="A4" t="s">
        <v>12</v>
      </c>
    </row>
    <row r="5" spans="1:4" x14ac:dyDescent="0.2">
      <c r="A5" t="s">
        <v>13</v>
      </c>
    </row>
    <row r="6" spans="1:4" x14ac:dyDescent="0.2">
      <c r="A6" t="s">
        <v>14</v>
      </c>
    </row>
    <row r="8" spans="1:4" x14ac:dyDescent="0.2">
      <c r="A8" t="s">
        <v>22</v>
      </c>
      <c r="B8" t="s">
        <v>23</v>
      </c>
    </row>
    <row r="10" spans="1:4" x14ac:dyDescent="0.2">
      <c r="A10" t="s">
        <v>17</v>
      </c>
    </row>
    <row r="11" spans="1:4" x14ac:dyDescent="0.2">
      <c r="A11" t="s">
        <v>18</v>
      </c>
      <c r="B11" t="s">
        <v>22</v>
      </c>
    </row>
    <row r="12" spans="1:4" x14ac:dyDescent="0.2">
      <c r="A12" s="13">
        <v>21916</v>
      </c>
      <c r="B12" s="21">
        <v>89.520541510358399</v>
      </c>
    </row>
    <row r="13" spans="1:4" x14ac:dyDescent="0.2">
      <c r="A13" s="13">
        <v>22282</v>
      </c>
      <c r="B13" s="21">
        <v>75.805837925996499</v>
      </c>
    </row>
    <row r="14" spans="1:4" x14ac:dyDescent="0.2">
      <c r="A14" s="13">
        <v>22647</v>
      </c>
      <c r="B14" s="21">
        <v>70.909411667100699</v>
      </c>
    </row>
    <row r="15" spans="1:4" x14ac:dyDescent="0.2">
      <c r="A15" s="13">
        <v>23012</v>
      </c>
      <c r="B15" s="21">
        <v>74.313643448614499</v>
      </c>
    </row>
    <row r="16" spans="1:4" x14ac:dyDescent="0.2">
      <c r="A16" s="13">
        <v>23377</v>
      </c>
      <c r="B16" s="21">
        <v>85.498555159631294</v>
      </c>
    </row>
    <row r="17" spans="1:2" x14ac:dyDescent="0.2">
      <c r="A17" s="13">
        <v>23743</v>
      </c>
      <c r="B17" s="21">
        <v>98.486777752220604</v>
      </c>
    </row>
    <row r="18" spans="1:2" x14ac:dyDescent="0.2">
      <c r="A18" s="13">
        <v>24108</v>
      </c>
      <c r="B18" s="21">
        <v>104.32456618114701</v>
      </c>
    </row>
    <row r="19" spans="1:2" x14ac:dyDescent="0.2">
      <c r="A19" s="13">
        <v>24473</v>
      </c>
      <c r="B19" s="21">
        <v>96.5895319417819</v>
      </c>
    </row>
    <row r="20" spans="1:2" x14ac:dyDescent="0.2">
      <c r="A20" s="13">
        <v>24838</v>
      </c>
      <c r="B20" s="21">
        <v>91.472718306607206</v>
      </c>
    </row>
    <row r="21" spans="1:2" x14ac:dyDescent="0.2">
      <c r="A21" s="13">
        <v>25204</v>
      </c>
      <c r="B21" s="21">
        <v>100.12990326617999</v>
      </c>
    </row>
    <row r="22" spans="1:2" x14ac:dyDescent="0.2">
      <c r="A22" s="13">
        <v>25569</v>
      </c>
      <c r="B22" s="21">
        <v>113.162991554686</v>
      </c>
    </row>
    <row r="23" spans="1:2" x14ac:dyDescent="0.2">
      <c r="A23" s="13">
        <v>25934</v>
      </c>
      <c r="B23" s="21">
        <v>118.65457778534601</v>
      </c>
    </row>
    <row r="24" spans="1:2" x14ac:dyDescent="0.2">
      <c r="A24" s="13">
        <v>26299</v>
      </c>
      <c r="B24" s="21">
        <v>131.883561243868</v>
      </c>
    </row>
    <row r="25" spans="1:2" x14ac:dyDescent="0.2">
      <c r="A25" s="13">
        <v>26665</v>
      </c>
      <c r="B25" s="21">
        <v>157.090374298657</v>
      </c>
    </row>
    <row r="26" spans="1:2" x14ac:dyDescent="0.2">
      <c r="A26" s="13">
        <v>27030</v>
      </c>
      <c r="B26" s="21">
        <v>160.14009372768601</v>
      </c>
    </row>
    <row r="27" spans="1:2" x14ac:dyDescent="0.2">
      <c r="A27" s="13">
        <v>27395</v>
      </c>
      <c r="B27" s="21">
        <v>178.34181960809599</v>
      </c>
    </row>
    <row r="28" spans="1:2" x14ac:dyDescent="0.2">
      <c r="A28" s="13">
        <v>27760</v>
      </c>
      <c r="B28" s="21">
        <v>165.40554037242001</v>
      </c>
    </row>
    <row r="29" spans="1:2" x14ac:dyDescent="0.2">
      <c r="A29" s="13">
        <v>28126</v>
      </c>
      <c r="B29" s="21">
        <v>185.42283291367301</v>
      </c>
    </row>
    <row r="30" spans="1:2" x14ac:dyDescent="0.2">
      <c r="A30" s="13">
        <v>28491</v>
      </c>
      <c r="B30" s="21">
        <v>156.39638852004401</v>
      </c>
    </row>
    <row r="31" spans="1:2" x14ac:dyDescent="0.2">
      <c r="A31" s="13">
        <v>28856</v>
      </c>
      <c r="B31" s="21">
        <v>183.98315221597801</v>
      </c>
    </row>
    <row r="32" spans="1:2" x14ac:dyDescent="0.2">
      <c r="A32" s="13">
        <v>29221</v>
      </c>
      <c r="B32" s="21">
        <v>194.80472218683599</v>
      </c>
    </row>
    <row r="33" spans="1:2" x14ac:dyDescent="0.2">
      <c r="A33" s="13">
        <v>29587</v>
      </c>
      <c r="B33" s="21">
        <v>197.07147449910201</v>
      </c>
    </row>
    <row r="34" spans="1:2" x14ac:dyDescent="0.2">
      <c r="A34" s="13">
        <v>29952</v>
      </c>
      <c r="B34" s="21">
        <v>203.33491950346399</v>
      </c>
    </row>
    <row r="35" spans="1:2" x14ac:dyDescent="0.2">
      <c r="A35" s="13">
        <v>30317</v>
      </c>
      <c r="B35" s="21">
        <v>225.431928890812</v>
      </c>
    </row>
    <row r="36" spans="1:2" x14ac:dyDescent="0.2">
      <c r="A36" s="13">
        <v>30682</v>
      </c>
      <c r="B36" s="21">
        <v>250.71396904698801</v>
      </c>
    </row>
    <row r="37" spans="1:2" x14ac:dyDescent="0.2">
      <c r="A37" s="13">
        <v>31048</v>
      </c>
      <c r="B37" s="21">
        <v>294.45884850495997</v>
      </c>
    </row>
    <row r="38" spans="1:2" x14ac:dyDescent="0.2">
      <c r="A38" s="13">
        <v>31413</v>
      </c>
      <c r="B38" s="21">
        <v>281.92812091156298</v>
      </c>
    </row>
    <row r="39" spans="1:2" x14ac:dyDescent="0.2">
      <c r="A39" s="13">
        <v>31778</v>
      </c>
      <c r="B39" s="21">
        <v>251.811956961329</v>
      </c>
    </row>
    <row r="40" spans="1:2" x14ac:dyDescent="0.2">
      <c r="A40" s="13">
        <v>32143</v>
      </c>
      <c r="B40" s="21">
        <v>283.53769524052399</v>
      </c>
    </row>
    <row r="41" spans="1:2" x14ac:dyDescent="0.2">
      <c r="A41" s="13">
        <v>32509</v>
      </c>
      <c r="B41" s="21">
        <v>310.88191240489999</v>
      </c>
    </row>
    <row r="42" spans="1:2" x14ac:dyDescent="0.2">
      <c r="A42" s="13">
        <v>32874</v>
      </c>
      <c r="B42" s="21">
        <v>317.88467304092802</v>
      </c>
    </row>
    <row r="43" spans="1:2" x14ac:dyDescent="0.2">
      <c r="A43" s="13">
        <v>33239</v>
      </c>
      <c r="B43" s="21">
        <v>333.14214540018401</v>
      </c>
    </row>
    <row r="44" spans="1:2" x14ac:dyDescent="0.2">
      <c r="A44" s="13">
        <v>33604</v>
      </c>
      <c r="B44" s="21">
        <v>366.46069230611602</v>
      </c>
    </row>
    <row r="45" spans="1:2" x14ac:dyDescent="0.2">
      <c r="A45" s="13">
        <v>33970</v>
      </c>
      <c r="B45" s="21">
        <v>377.3898394789</v>
      </c>
    </row>
    <row r="46" spans="1:2" x14ac:dyDescent="0.2">
      <c r="A46" s="13">
        <v>34335</v>
      </c>
      <c r="B46" s="21">
        <v>473.49227871998897</v>
      </c>
    </row>
    <row r="47" spans="1:2" x14ac:dyDescent="0.2">
      <c r="A47" s="13">
        <v>34700</v>
      </c>
      <c r="B47" s="21">
        <v>609.65667920546503</v>
      </c>
    </row>
    <row r="48" spans="1:2" x14ac:dyDescent="0.2">
      <c r="A48" s="13">
        <v>35065</v>
      </c>
      <c r="B48" s="21">
        <v>709.41375508800195</v>
      </c>
    </row>
    <row r="49" spans="1:2" x14ac:dyDescent="0.2">
      <c r="A49" s="13">
        <v>35431</v>
      </c>
      <c r="B49" s="21">
        <v>781.74416434301395</v>
      </c>
    </row>
    <row r="50" spans="1:2" x14ac:dyDescent="0.2">
      <c r="A50" s="13">
        <v>35796</v>
      </c>
      <c r="B50" s="21">
        <v>828.58047929957195</v>
      </c>
    </row>
    <row r="51" spans="1:2" x14ac:dyDescent="0.2">
      <c r="A51" s="13">
        <v>36161</v>
      </c>
      <c r="B51" s="21">
        <v>873.28706173061198</v>
      </c>
    </row>
    <row r="52" spans="1:2" x14ac:dyDescent="0.2">
      <c r="A52" s="13">
        <v>36526</v>
      </c>
      <c r="B52" s="21">
        <v>959.372483635864</v>
      </c>
    </row>
    <row r="53" spans="1:2" x14ac:dyDescent="0.2">
      <c r="A53" s="13">
        <v>36892</v>
      </c>
      <c r="B53" s="21">
        <v>1053.1082430026199</v>
      </c>
    </row>
    <row r="54" spans="1:2" x14ac:dyDescent="0.2">
      <c r="A54" s="13">
        <v>37257</v>
      </c>
      <c r="B54" s="21">
        <v>1148.5082904388701</v>
      </c>
    </row>
    <row r="55" spans="1:2" x14ac:dyDescent="0.2">
      <c r="A55" s="13">
        <v>37622</v>
      </c>
      <c r="B55" s="21">
        <v>1288.6432518347499</v>
      </c>
    </row>
    <row r="56" spans="1:2" x14ac:dyDescent="0.2">
      <c r="A56" s="13">
        <v>37987</v>
      </c>
      <c r="B56" s="21">
        <v>1508.66809788453</v>
      </c>
    </row>
    <row r="57" spans="1:2" x14ac:dyDescent="0.2">
      <c r="A57" s="13">
        <v>38353</v>
      </c>
      <c r="B57" s="21">
        <v>1753.41782926104</v>
      </c>
    </row>
    <row r="58" spans="1:2" x14ac:dyDescent="0.2">
      <c r="A58" s="13">
        <v>38718</v>
      </c>
      <c r="B58" s="21">
        <v>2099.22943460734</v>
      </c>
    </row>
    <row r="59" spans="1:2" x14ac:dyDescent="0.2">
      <c r="A59" s="13">
        <v>39083</v>
      </c>
      <c r="B59" s="21">
        <v>2693.9700634042701</v>
      </c>
    </row>
    <row r="60" spans="1:2" x14ac:dyDescent="0.2">
      <c r="A60" s="13">
        <v>39448</v>
      </c>
      <c r="B60" s="21">
        <v>3468.3046020797701</v>
      </c>
    </row>
    <row r="61" spans="1:2" x14ac:dyDescent="0.2">
      <c r="A61" s="13">
        <v>39814</v>
      </c>
      <c r="B61" s="21">
        <v>3832.2364324692198</v>
      </c>
    </row>
    <row r="62" spans="1:2" x14ac:dyDescent="0.2">
      <c r="A62" s="13">
        <v>40179</v>
      </c>
      <c r="B62" s="21">
        <v>4550.4531077559895</v>
      </c>
    </row>
    <row r="63" spans="1:2" x14ac:dyDescent="0.2">
      <c r="A63" s="13">
        <v>40544</v>
      </c>
      <c r="B63" s="21">
        <v>5614.3521352211401</v>
      </c>
    </row>
    <row r="64" spans="1:2" x14ac:dyDescent="0.2">
      <c r="A64" s="13">
        <v>40909</v>
      </c>
      <c r="B64" s="21">
        <v>6300.6151182578897</v>
      </c>
    </row>
    <row r="65" spans="1:2" x14ac:dyDescent="0.2">
      <c r="A65" s="13">
        <v>41275</v>
      </c>
      <c r="B65" s="21">
        <v>7020.3384845365799</v>
      </c>
    </row>
    <row r="66" spans="1:2" x14ac:dyDescent="0.2">
      <c r="A66" s="13">
        <v>41640</v>
      </c>
      <c r="B66" s="21">
        <v>7636.1166012550202</v>
      </c>
    </row>
    <row r="67" spans="1:2" x14ac:dyDescent="0.2">
      <c r="A67" s="13">
        <v>42005</v>
      </c>
      <c r="B67" s="21">
        <v>8016.4314349800297</v>
      </c>
    </row>
    <row r="68" spans="1:2" x14ac:dyDescent="0.2">
      <c r="A68" s="13">
        <v>42370</v>
      </c>
      <c r="B68" s="21">
        <v>8094.3633667519398</v>
      </c>
    </row>
    <row r="69" spans="1:2" x14ac:dyDescent="0.2">
      <c r="A69" s="13">
        <v>42736</v>
      </c>
      <c r="B69" s="21">
        <v>8816.9869045198902</v>
      </c>
    </row>
    <row r="70" spans="1:2" x14ac:dyDescent="0.2">
      <c r="A70" s="13">
        <v>43101</v>
      </c>
      <c r="B70" s="21">
        <v>9905.3420038925306</v>
      </c>
    </row>
    <row r="71" spans="1:2" x14ac:dyDescent="0.2">
      <c r="A71" s="13">
        <v>43466</v>
      </c>
      <c r="B71" s="21">
        <v>10143.8381955595</v>
      </c>
    </row>
    <row r="72" spans="1:2" x14ac:dyDescent="0.2">
      <c r="A72" s="13">
        <v>43831</v>
      </c>
      <c r="B72" s="21">
        <v>10408.669756134899</v>
      </c>
    </row>
    <row r="73" spans="1:2" x14ac:dyDescent="0.2">
      <c r="A73" s="13">
        <v>44197</v>
      </c>
      <c r="B73" s="21">
        <v>12556.3331200058</v>
      </c>
    </row>
  </sheetData>
  <hyperlinks>
    <hyperlink ref="D2" r:id="rId1" xr:uid="{1A9EF890-9948-404B-B75D-8E9D38B06F3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9F80-49AD-1742-AC8C-A646A606DC1B}">
  <dimension ref="B1:G125"/>
  <sheetViews>
    <sheetView workbookViewId="0">
      <selection activeCell="B13" sqref="B13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1.83203125" customWidth="1"/>
  </cols>
  <sheetData>
    <row r="1" spans="2:7" x14ac:dyDescent="0.2">
      <c r="B1" s="17"/>
      <c r="C1" s="17"/>
    </row>
    <row r="2" spans="2:7" x14ac:dyDescent="0.2">
      <c r="B2" s="18"/>
      <c r="C2" s="18"/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2">
      <c r="B3" s="19"/>
      <c r="C3" s="20"/>
      <c r="D3">
        <v>1960</v>
      </c>
      <c r="E3" s="2">
        <f>'china fred download'!B12</f>
        <v>89.520541510358399</v>
      </c>
    </row>
    <row r="4" spans="2:7" x14ac:dyDescent="0.2">
      <c r="D4">
        <f>D3+1</f>
        <v>1961</v>
      </c>
      <c r="E4" s="2">
        <f>'china fred download'!B13</f>
        <v>75.805837925996499</v>
      </c>
      <c r="F4" s="2">
        <f>E4-E3</f>
        <v>-13.714703584361899</v>
      </c>
      <c r="G4" s="1">
        <f>(E4/E3)-1</f>
        <v>-0.15320174959816313</v>
      </c>
    </row>
    <row r="5" spans="2:7" x14ac:dyDescent="0.2">
      <c r="B5" s="8" t="s">
        <v>8</v>
      </c>
      <c r="C5" s="8"/>
      <c r="D5">
        <f t="shared" ref="D5:D68" si="0">D4+1</f>
        <v>1962</v>
      </c>
      <c r="E5" s="2">
        <f>'china fred download'!B14</f>
        <v>70.909411667100699</v>
      </c>
      <c r="F5" s="2">
        <f t="shared" ref="F5:F68" si="1">E5-E4</f>
        <v>-4.8964262588958007</v>
      </c>
      <c r="G5" s="1">
        <f t="shared" ref="G5:G68" si="2">(E5/E4)-1</f>
        <v>-6.4591677802912861E-2</v>
      </c>
    </row>
    <row r="6" spans="2:7" x14ac:dyDescent="0.2">
      <c r="B6" s="16">
        <f>(E64/E3)^(1/COUNT(E2:E64))-1</f>
        <v>8.2999027364338174E-2</v>
      </c>
      <c r="C6" s="16"/>
      <c r="D6">
        <f t="shared" si="0"/>
        <v>1963</v>
      </c>
      <c r="E6" s="2">
        <f>'china fred download'!B15</f>
        <v>74.313643448614499</v>
      </c>
      <c r="F6" s="2">
        <f t="shared" si="1"/>
        <v>3.4042317815138006</v>
      </c>
      <c r="G6" s="1">
        <f t="shared" si="2"/>
        <v>4.8008179753284308E-2</v>
      </c>
    </row>
    <row r="7" spans="2:7" x14ac:dyDescent="0.2">
      <c r="D7">
        <f t="shared" si="0"/>
        <v>1964</v>
      </c>
      <c r="E7" s="2">
        <f>'china fred download'!B16</f>
        <v>85.498555159631294</v>
      </c>
      <c r="F7" s="2">
        <f t="shared" si="1"/>
        <v>11.184911711016795</v>
      </c>
      <c r="G7" s="1">
        <f t="shared" si="2"/>
        <v>0.15050953219311336</v>
      </c>
    </row>
    <row r="8" spans="2:7" x14ac:dyDescent="0.2">
      <c r="B8" s="8" t="s">
        <v>20</v>
      </c>
      <c r="C8" s="8"/>
      <c r="D8">
        <f t="shared" si="0"/>
        <v>1965</v>
      </c>
      <c r="E8" s="2">
        <f>'china fred download'!B17</f>
        <v>98.486777752220604</v>
      </c>
      <c r="F8" s="2">
        <f t="shared" si="1"/>
        <v>12.98822259258931</v>
      </c>
      <c r="G8" s="1">
        <f t="shared" si="2"/>
        <v>0.15191160328194386</v>
      </c>
    </row>
    <row r="9" spans="2:7" x14ac:dyDescent="0.2">
      <c r="B9" s="16">
        <f>(E43/E3)^(1/COUNT(E3:E43))-1</f>
        <v>5.9555050131276044E-2</v>
      </c>
      <c r="C9" s="16"/>
      <c r="D9">
        <f t="shared" si="0"/>
        <v>1966</v>
      </c>
      <c r="E9" s="2">
        <f>'china fred download'!B18</f>
        <v>104.32456618114701</v>
      </c>
      <c r="F9" s="2">
        <f t="shared" si="1"/>
        <v>5.8377884289264017</v>
      </c>
      <c r="G9" s="1">
        <f t="shared" si="2"/>
        <v>5.9274844422400497E-2</v>
      </c>
    </row>
    <row r="10" spans="2:7" x14ac:dyDescent="0.2">
      <c r="D10">
        <f t="shared" si="0"/>
        <v>1967</v>
      </c>
      <c r="E10" s="2">
        <f>'china fred download'!B19</f>
        <v>96.5895319417819</v>
      </c>
      <c r="F10" s="2">
        <f t="shared" si="1"/>
        <v>-7.7350342393651061</v>
      </c>
      <c r="G10" s="1">
        <f t="shared" si="2"/>
        <v>-7.414393869545699E-2</v>
      </c>
    </row>
    <row r="11" spans="2:7" x14ac:dyDescent="0.2">
      <c r="B11" s="8" t="s">
        <v>21</v>
      </c>
      <c r="C11" s="8"/>
      <c r="D11">
        <f t="shared" si="0"/>
        <v>1968</v>
      </c>
      <c r="E11" s="2">
        <f>'china fred download'!B20</f>
        <v>91.472718306607206</v>
      </c>
      <c r="F11" s="2">
        <f t="shared" si="1"/>
        <v>-5.1168136351746938</v>
      </c>
      <c r="G11" s="1">
        <f t="shared" si="2"/>
        <v>-5.2974825866831887E-2</v>
      </c>
    </row>
    <row r="12" spans="2:7" x14ac:dyDescent="0.2">
      <c r="B12" s="16">
        <f>(E64/E43)^(1/COUNT(E43:E64))-1</f>
        <v>0.12400196741697922</v>
      </c>
      <c r="C12" s="16"/>
      <c r="D12">
        <f t="shared" si="0"/>
        <v>1969</v>
      </c>
      <c r="E12" s="2">
        <f>'china fred download'!B21</f>
        <v>100.12990326617999</v>
      </c>
      <c r="F12" s="2">
        <f t="shared" si="1"/>
        <v>8.6571849595727883</v>
      </c>
      <c r="G12" s="1">
        <f t="shared" si="2"/>
        <v>9.4642261866043853E-2</v>
      </c>
    </row>
    <row r="13" spans="2:7" x14ac:dyDescent="0.2">
      <c r="D13">
        <f t="shared" si="0"/>
        <v>1970</v>
      </c>
      <c r="E13" s="2">
        <f>'china fred download'!B22</f>
        <v>113.162991554686</v>
      </c>
      <c r="F13" s="2">
        <f t="shared" si="1"/>
        <v>13.033088288506008</v>
      </c>
      <c r="G13" s="1">
        <f t="shared" si="2"/>
        <v>0.13016179845754516</v>
      </c>
    </row>
    <row r="14" spans="2:7" x14ac:dyDescent="0.2">
      <c r="D14">
        <f t="shared" si="0"/>
        <v>1971</v>
      </c>
      <c r="E14" s="2">
        <f>'china fred download'!B23</f>
        <v>118.65457778534601</v>
      </c>
      <c r="F14" s="2">
        <f t="shared" si="1"/>
        <v>5.4915862306600047</v>
      </c>
      <c r="G14" s="1">
        <f t="shared" si="2"/>
        <v>4.8528111136105778E-2</v>
      </c>
    </row>
    <row r="15" spans="2:7" x14ac:dyDescent="0.2">
      <c r="D15">
        <f t="shared" si="0"/>
        <v>1972</v>
      </c>
      <c r="E15" s="2">
        <f>'china fred download'!B24</f>
        <v>131.883561243868</v>
      </c>
      <c r="F15" s="2">
        <f t="shared" si="1"/>
        <v>13.228983458521995</v>
      </c>
      <c r="G15" s="1">
        <f t="shared" si="2"/>
        <v>0.11149155561831003</v>
      </c>
    </row>
    <row r="16" spans="2:7" x14ac:dyDescent="0.2">
      <c r="D16">
        <f t="shared" si="0"/>
        <v>1973</v>
      </c>
      <c r="E16" s="2">
        <f>'china fred download'!B25</f>
        <v>157.090374298657</v>
      </c>
      <c r="F16" s="2">
        <f t="shared" si="1"/>
        <v>25.206813054788995</v>
      </c>
      <c r="G16" s="1">
        <f t="shared" si="2"/>
        <v>0.19112930237134473</v>
      </c>
    </row>
    <row r="17" spans="4:7" x14ac:dyDescent="0.2">
      <c r="D17">
        <f t="shared" si="0"/>
        <v>1974</v>
      </c>
      <c r="E17" s="2">
        <f>'china fred download'!B26</f>
        <v>160.14009372768601</v>
      </c>
      <c r="F17" s="2">
        <f t="shared" si="1"/>
        <v>3.0497194290290111</v>
      </c>
      <c r="G17" s="1">
        <f t="shared" si="2"/>
        <v>1.9413789308509344E-2</v>
      </c>
    </row>
    <row r="18" spans="4:7" x14ac:dyDescent="0.2">
      <c r="D18">
        <f t="shared" si="0"/>
        <v>1975</v>
      </c>
      <c r="E18" s="2">
        <f>'china fred download'!B27</f>
        <v>178.34181960809599</v>
      </c>
      <c r="F18" s="2">
        <f t="shared" si="1"/>
        <v>18.201725880409981</v>
      </c>
      <c r="G18" s="1">
        <f t="shared" si="2"/>
        <v>0.113661266561774</v>
      </c>
    </row>
    <row r="19" spans="4:7" x14ac:dyDescent="0.2">
      <c r="D19">
        <f t="shared" si="0"/>
        <v>1976</v>
      </c>
      <c r="E19" s="2">
        <f>'china fred download'!B28</f>
        <v>165.40554037242001</v>
      </c>
      <c r="F19" s="2">
        <f t="shared" si="1"/>
        <v>-12.936279235675983</v>
      </c>
      <c r="G19" s="1">
        <f t="shared" si="2"/>
        <v>-7.2536431803282619E-2</v>
      </c>
    </row>
    <row r="20" spans="4:7" x14ac:dyDescent="0.2">
      <c r="D20">
        <f t="shared" si="0"/>
        <v>1977</v>
      </c>
      <c r="E20" s="2">
        <f>'china fred download'!B29</f>
        <v>185.42283291367301</v>
      </c>
      <c r="F20" s="2">
        <f t="shared" si="1"/>
        <v>20.017292541252999</v>
      </c>
      <c r="G20" s="1">
        <f t="shared" si="2"/>
        <v>0.1210194803401563</v>
      </c>
    </row>
    <row r="21" spans="4:7" x14ac:dyDescent="0.2">
      <c r="D21">
        <f t="shared" si="0"/>
        <v>1978</v>
      </c>
      <c r="E21" s="2">
        <f>'china fred download'!B30</f>
        <v>156.39638852004401</v>
      </c>
      <c r="F21" s="2">
        <f t="shared" si="1"/>
        <v>-29.026444393628992</v>
      </c>
      <c r="G21" s="1">
        <f t="shared" si="2"/>
        <v>-0.15654190984743921</v>
      </c>
    </row>
    <row r="22" spans="4:7" x14ac:dyDescent="0.2">
      <c r="D22">
        <f t="shared" si="0"/>
        <v>1979</v>
      </c>
      <c r="E22" s="2">
        <f>'china fred download'!B31</f>
        <v>183.98315221597801</v>
      </c>
      <c r="F22" s="2">
        <f t="shared" si="1"/>
        <v>27.586763695933996</v>
      </c>
      <c r="G22" s="1">
        <f t="shared" si="2"/>
        <v>0.17639003021094979</v>
      </c>
    </row>
    <row r="23" spans="4:7" x14ac:dyDescent="0.2">
      <c r="D23">
        <f t="shared" si="0"/>
        <v>1980</v>
      </c>
      <c r="E23" s="2">
        <f>'china fred download'!B32</f>
        <v>194.80472218683599</v>
      </c>
      <c r="F23" s="2">
        <f t="shared" si="1"/>
        <v>10.821569970857979</v>
      </c>
      <c r="G23" s="1">
        <f t="shared" si="2"/>
        <v>5.8818265914666545E-2</v>
      </c>
    </row>
    <row r="24" spans="4:7" x14ac:dyDescent="0.2">
      <c r="D24">
        <f t="shared" si="0"/>
        <v>1981</v>
      </c>
      <c r="E24" s="2">
        <f>'china fred download'!B33</f>
        <v>197.07147449910201</v>
      </c>
      <c r="F24" s="2">
        <f t="shared" si="1"/>
        <v>2.2667523122660214</v>
      </c>
      <c r="G24" s="1">
        <f t="shared" si="2"/>
        <v>1.1636023433210241E-2</v>
      </c>
    </row>
    <row r="25" spans="4:7" x14ac:dyDescent="0.2">
      <c r="D25">
        <f t="shared" si="0"/>
        <v>1982</v>
      </c>
      <c r="E25" s="2">
        <f>'china fred download'!B34</f>
        <v>203.33491950346399</v>
      </c>
      <c r="F25" s="2">
        <f t="shared" si="1"/>
        <v>6.2634450043619836</v>
      </c>
      <c r="G25" s="1">
        <f t="shared" si="2"/>
        <v>3.1782605880845249E-2</v>
      </c>
    </row>
    <row r="26" spans="4:7" x14ac:dyDescent="0.2">
      <c r="D26">
        <f t="shared" si="0"/>
        <v>1983</v>
      </c>
      <c r="E26" s="2">
        <f>'china fred download'!B35</f>
        <v>225.431928890812</v>
      </c>
      <c r="F26" s="2">
        <f t="shared" si="1"/>
        <v>22.09700938734801</v>
      </c>
      <c r="G26" s="1">
        <f t="shared" si="2"/>
        <v>0.10867296891900335</v>
      </c>
    </row>
    <row r="27" spans="4:7" x14ac:dyDescent="0.2">
      <c r="D27">
        <f t="shared" si="0"/>
        <v>1984</v>
      </c>
      <c r="E27" s="2">
        <f>'china fred download'!B36</f>
        <v>250.71396904698801</v>
      </c>
      <c r="F27" s="2">
        <f t="shared" si="1"/>
        <v>25.282040156176009</v>
      </c>
      <c r="G27" s="1">
        <f t="shared" si="2"/>
        <v>0.11214933164335106</v>
      </c>
    </row>
    <row r="28" spans="4:7" x14ac:dyDescent="0.2">
      <c r="D28">
        <f t="shared" si="0"/>
        <v>1985</v>
      </c>
      <c r="E28" s="2">
        <f>'china fred download'!B37</f>
        <v>294.45884850495997</v>
      </c>
      <c r="F28" s="2">
        <f t="shared" si="1"/>
        <v>43.744879457971962</v>
      </c>
      <c r="G28" s="1">
        <f t="shared" si="2"/>
        <v>0.17448122106739672</v>
      </c>
    </row>
    <row r="29" spans="4:7" x14ac:dyDescent="0.2">
      <c r="D29">
        <f t="shared" si="0"/>
        <v>1986</v>
      </c>
      <c r="E29" s="2">
        <f>'china fred download'!B38</f>
        <v>281.92812091156298</v>
      </c>
      <c r="F29" s="2">
        <f t="shared" si="1"/>
        <v>-12.530727593396989</v>
      </c>
      <c r="G29" s="1">
        <f t="shared" si="2"/>
        <v>-4.2555106280618094E-2</v>
      </c>
    </row>
    <row r="30" spans="4:7" x14ac:dyDescent="0.2">
      <c r="D30">
        <f t="shared" si="0"/>
        <v>1987</v>
      </c>
      <c r="E30" s="2">
        <f>'china fred download'!B39</f>
        <v>251.811956961329</v>
      </c>
      <c r="F30" s="2">
        <f t="shared" si="1"/>
        <v>-30.116163950233982</v>
      </c>
      <c r="G30" s="1">
        <f t="shared" si="2"/>
        <v>-0.1068221355601523</v>
      </c>
    </row>
    <row r="31" spans="4:7" x14ac:dyDescent="0.2">
      <c r="D31">
        <f t="shared" si="0"/>
        <v>1988</v>
      </c>
      <c r="E31" s="2">
        <f>'china fred download'!B40</f>
        <v>283.53769524052399</v>
      </c>
      <c r="F31" s="2">
        <f t="shared" si="1"/>
        <v>31.725738279194985</v>
      </c>
      <c r="G31" s="1">
        <f t="shared" si="2"/>
        <v>0.12598980073081734</v>
      </c>
    </row>
    <row r="32" spans="4:7" x14ac:dyDescent="0.2">
      <c r="D32">
        <f t="shared" si="0"/>
        <v>1989</v>
      </c>
      <c r="E32" s="2">
        <f>'china fred download'!B41</f>
        <v>310.88191240489999</v>
      </c>
      <c r="F32" s="2">
        <f t="shared" si="1"/>
        <v>27.344217164376005</v>
      </c>
      <c r="G32" s="1">
        <f t="shared" si="2"/>
        <v>9.6439442174276024E-2</v>
      </c>
    </row>
    <row r="33" spans="4:7" x14ac:dyDescent="0.2">
      <c r="D33">
        <f t="shared" si="0"/>
        <v>1990</v>
      </c>
      <c r="E33" s="2">
        <f>'china fred download'!B42</f>
        <v>317.88467304092802</v>
      </c>
      <c r="F33" s="2">
        <f t="shared" si="1"/>
        <v>7.0027606360280288</v>
      </c>
      <c r="G33" s="1">
        <f t="shared" si="2"/>
        <v>2.2525468213497879E-2</v>
      </c>
    </row>
    <row r="34" spans="4:7" x14ac:dyDescent="0.2">
      <c r="D34">
        <f t="shared" si="0"/>
        <v>1991</v>
      </c>
      <c r="E34" s="2">
        <f>'china fred download'!B43</f>
        <v>333.14214540018401</v>
      </c>
      <c r="F34" s="2">
        <f t="shared" si="1"/>
        <v>15.257472359255985</v>
      </c>
      <c r="G34" s="1">
        <f t="shared" si="2"/>
        <v>4.7996879539050852E-2</v>
      </c>
    </row>
    <row r="35" spans="4:7" x14ac:dyDescent="0.2">
      <c r="D35">
        <f t="shared" si="0"/>
        <v>1992</v>
      </c>
      <c r="E35" s="2">
        <f>'china fred download'!B44</f>
        <v>366.46069230611602</v>
      </c>
      <c r="F35" s="2">
        <f t="shared" si="1"/>
        <v>33.31854690593201</v>
      </c>
      <c r="G35" s="1">
        <f t="shared" si="2"/>
        <v>0.10001300455668383</v>
      </c>
    </row>
    <row r="36" spans="4:7" x14ac:dyDescent="0.2">
      <c r="D36">
        <f t="shared" si="0"/>
        <v>1993</v>
      </c>
      <c r="E36" s="2">
        <f>'china fred download'!B45</f>
        <v>377.3898394789</v>
      </c>
      <c r="F36" s="2">
        <f t="shared" si="1"/>
        <v>10.929147172783985</v>
      </c>
      <c r="G36" s="1">
        <f t="shared" si="2"/>
        <v>2.9823518326092424E-2</v>
      </c>
    </row>
    <row r="37" spans="4:7" x14ac:dyDescent="0.2">
      <c r="D37">
        <f t="shared" si="0"/>
        <v>1994</v>
      </c>
      <c r="E37" s="2">
        <f>'china fred download'!B46</f>
        <v>473.49227871998897</v>
      </c>
      <c r="F37" s="2">
        <f t="shared" si="1"/>
        <v>96.102439241088973</v>
      </c>
      <c r="G37" s="1">
        <f t="shared" si="2"/>
        <v>0.25465030901146468</v>
      </c>
    </row>
    <row r="38" spans="4:7" x14ac:dyDescent="0.2">
      <c r="D38">
        <f t="shared" si="0"/>
        <v>1995</v>
      </c>
      <c r="E38" s="2">
        <f>'china fred download'!B47</f>
        <v>609.65667920546503</v>
      </c>
      <c r="F38" s="2">
        <f t="shared" si="1"/>
        <v>136.16440048547605</v>
      </c>
      <c r="G38" s="1">
        <f t="shared" si="2"/>
        <v>0.28757470101429083</v>
      </c>
    </row>
    <row r="39" spans="4:7" x14ac:dyDescent="0.2">
      <c r="D39">
        <f t="shared" si="0"/>
        <v>1996</v>
      </c>
      <c r="E39" s="2">
        <f>'china fred download'!B48</f>
        <v>709.41375508800195</v>
      </c>
      <c r="F39" s="2">
        <f t="shared" si="1"/>
        <v>99.757075882536924</v>
      </c>
      <c r="G39" s="1">
        <f t="shared" si="2"/>
        <v>0.16362828340131585</v>
      </c>
    </row>
    <row r="40" spans="4:7" x14ac:dyDescent="0.2">
      <c r="D40">
        <f t="shared" si="0"/>
        <v>1997</v>
      </c>
      <c r="E40" s="2">
        <f>'china fred download'!B49</f>
        <v>781.74416434301395</v>
      </c>
      <c r="F40" s="2">
        <f t="shared" si="1"/>
        <v>72.330409255012</v>
      </c>
      <c r="G40" s="1">
        <f t="shared" si="2"/>
        <v>0.10195800227476481</v>
      </c>
    </row>
    <row r="41" spans="4:7" x14ac:dyDescent="0.2">
      <c r="D41">
        <f t="shared" si="0"/>
        <v>1998</v>
      </c>
      <c r="E41" s="2">
        <f>'china fred download'!B50</f>
        <v>828.58047929957195</v>
      </c>
      <c r="F41" s="2">
        <f t="shared" si="1"/>
        <v>46.836314956557999</v>
      </c>
      <c r="G41" s="1">
        <f t="shared" si="2"/>
        <v>5.9912586614470964E-2</v>
      </c>
    </row>
    <row r="42" spans="4:7" x14ac:dyDescent="0.2">
      <c r="D42">
        <f t="shared" si="0"/>
        <v>1999</v>
      </c>
      <c r="E42" s="2">
        <f>'china fred download'!B51</f>
        <v>873.28706173061198</v>
      </c>
      <c r="F42" s="2">
        <f t="shared" si="1"/>
        <v>44.706582431040033</v>
      </c>
      <c r="G42" s="1">
        <f t="shared" si="2"/>
        <v>5.3955630802251076E-2</v>
      </c>
    </row>
    <row r="43" spans="4:7" x14ac:dyDescent="0.2">
      <c r="D43">
        <f t="shared" si="0"/>
        <v>2000</v>
      </c>
      <c r="E43" s="2">
        <f>'china fred download'!B52</f>
        <v>959.372483635864</v>
      </c>
      <c r="F43" s="2">
        <f t="shared" si="1"/>
        <v>86.085421905252019</v>
      </c>
      <c r="G43" s="1">
        <f t="shared" si="2"/>
        <v>9.8576316629098715E-2</v>
      </c>
    </row>
    <row r="44" spans="4:7" x14ac:dyDescent="0.2">
      <c r="D44">
        <f t="shared" si="0"/>
        <v>2001</v>
      </c>
      <c r="E44" s="2">
        <f>'china fred download'!B53</f>
        <v>1053.1082430026199</v>
      </c>
      <c r="F44" s="2">
        <f t="shared" si="1"/>
        <v>93.735759366755929</v>
      </c>
      <c r="G44" s="1">
        <f t="shared" si="2"/>
        <v>9.7705282323204523E-2</v>
      </c>
    </row>
    <row r="45" spans="4:7" x14ac:dyDescent="0.2">
      <c r="D45">
        <f t="shared" si="0"/>
        <v>2002</v>
      </c>
      <c r="E45" s="2">
        <f>'china fred download'!B54</f>
        <v>1148.5082904388701</v>
      </c>
      <c r="F45" s="2">
        <f t="shared" si="1"/>
        <v>95.400047436250134</v>
      </c>
      <c r="G45" s="1">
        <f t="shared" si="2"/>
        <v>9.058902355967291E-2</v>
      </c>
    </row>
    <row r="46" spans="4:7" x14ac:dyDescent="0.2">
      <c r="D46">
        <f t="shared" si="0"/>
        <v>2003</v>
      </c>
      <c r="E46" s="2">
        <f>'china fred download'!B55</f>
        <v>1288.6432518347499</v>
      </c>
      <c r="F46" s="2">
        <f t="shared" si="1"/>
        <v>140.13496139587983</v>
      </c>
      <c r="G46" s="1">
        <f t="shared" si="2"/>
        <v>0.12201475824117147</v>
      </c>
    </row>
    <row r="47" spans="4:7" x14ac:dyDescent="0.2">
      <c r="D47">
        <f t="shared" si="0"/>
        <v>2004</v>
      </c>
      <c r="E47" s="2">
        <f>'china fred download'!B56</f>
        <v>1508.66809788453</v>
      </c>
      <c r="F47" s="2">
        <f t="shared" si="1"/>
        <v>220.02484604978008</v>
      </c>
      <c r="G47" s="1">
        <f t="shared" si="2"/>
        <v>0.17074147227055447</v>
      </c>
    </row>
    <row r="48" spans="4:7" x14ac:dyDescent="0.2">
      <c r="D48">
        <f t="shared" si="0"/>
        <v>2005</v>
      </c>
      <c r="E48" s="2">
        <f>'china fred download'!B57</f>
        <v>1753.41782926104</v>
      </c>
      <c r="F48" s="2">
        <f t="shared" si="1"/>
        <v>244.74973137651</v>
      </c>
      <c r="G48" s="1">
        <f t="shared" si="2"/>
        <v>0.16222900962756537</v>
      </c>
    </row>
    <row r="49" spans="4:7" x14ac:dyDescent="0.2">
      <c r="D49">
        <f t="shared" si="0"/>
        <v>2006</v>
      </c>
      <c r="E49" s="2">
        <f>'china fred download'!B58</f>
        <v>2099.22943460734</v>
      </c>
      <c r="F49" s="2">
        <f t="shared" si="1"/>
        <v>345.81160534629998</v>
      </c>
      <c r="G49" s="1">
        <f t="shared" si="2"/>
        <v>0.19722144920360418</v>
      </c>
    </row>
    <row r="50" spans="4:7" x14ac:dyDescent="0.2">
      <c r="D50">
        <f t="shared" si="0"/>
        <v>2007</v>
      </c>
      <c r="E50" s="2">
        <f>'china fred download'!B59</f>
        <v>2693.9700634042701</v>
      </c>
      <c r="F50" s="2">
        <f t="shared" si="1"/>
        <v>594.7406287969302</v>
      </c>
      <c r="G50" s="1">
        <f t="shared" si="2"/>
        <v>0.28331378123429185</v>
      </c>
    </row>
    <row r="51" spans="4:7" x14ac:dyDescent="0.2">
      <c r="D51">
        <f t="shared" si="0"/>
        <v>2008</v>
      </c>
      <c r="E51" s="2">
        <f>'china fred download'!B60</f>
        <v>3468.3046020797701</v>
      </c>
      <c r="F51" s="2">
        <f t="shared" si="1"/>
        <v>774.33453867549997</v>
      </c>
      <c r="G51" s="1">
        <f t="shared" si="2"/>
        <v>0.28743249570375773</v>
      </c>
    </row>
    <row r="52" spans="4:7" x14ac:dyDescent="0.2">
      <c r="D52">
        <f t="shared" si="0"/>
        <v>2009</v>
      </c>
      <c r="E52" s="2">
        <f>'china fred download'!B61</f>
        <v>3832.2364324692198</v>
      </c>
      <c r="F52" s="2">
        <f t="shared" si="1"/>
        <v>363.93183038944971</v>
      </c>
      <c r="G52" s="1">
        <f t="shared" si="2"/>
        <v>0.10493075786112271</v>
      </c>
    </row>
    <row r="53" spans="4:7" x14ac:dyDescent="0.2">
      <c r="D53">
        <f t="shared" si="0"/>
        <v>2010</v>
      </c>
      <c r="E53" s="2">
        <f>'china fred download'!B62</f>
        <v>4550.4531077559895</v>
      </c>
      <c r="F53" s="2">
        <f t="shared" si="1"/>
        <v>718.21667528676971</v>
      </c>
      <c r="G53" s="1">
        <f t="shared" si="2"/>
        <v>0.18741450010797012</v>
      </c>
    </row>
    <row r="54" spans="4:7" x14ac:dyDescent="0.2">
      <c r="D54">
        <f t="shared" si="0"/>
        <v>2011</v>
      </c>
      <c r="E54" s="2">
        <f>'china fred download'!B63</f>
        <v>5614.3521352211401</v>
      </c>
      <c r="F54" s="2">
        <f t="shared" si="1"/>
        <v>1063.8990274651505</v>
      </c>
      <c r="G54" s="1">
        <f t="shared" si="2"/>
        <v>0.23380067924484149</v>
      </c>
    </row>
    <row r="55" spans="4:7" x14ac:dyDescent="0.2">
      <c r="D55">
        <f t="shared" si="0"/>
        <v>2012</v>
      </c>
      <c r="E55" s="2">
        <f>'china fred download'!B64</f>
        <v>6300.6151182578897</v>
      </c>
      <c r="F55" s="2">
        <f t="shared" si="1"/>
        <v>686.26298303674957</v>
      </c>
      <c r="G55" s="1">
        <f t="shared" si="2"/>
        <v>0.1222336908174213</v>
      </c>
    </row>
    <row r="56" spans="4:7" x14ac:dyDescent="0.2">
      <c r="D56">
        <f t="shared" si="0"/>
        <v>2013</v>
      </c>
      <c r="E56" s="2">
        <f>'china fred download'!B65</f>
        <v>7020.3384845365799</v>
      </c>
      <c r="F56" s="2">
        <f t="shared" si="1"/>
        <v>719.72336627869026</v>
      </c>
      <c r="G56" s="1">
        <f t="shared" si="2"/>
        <v>0.11423065093963292</v>
      </c>
    </row>
    <row r="57" spans="4:7" x14ac:dyDescent="0.2">
      <c r="D57">
        <f t="shared" si="0"/>
        <v>2014</v>
      </c>
      <c r="E57" s="2">
        <f>'china fred download'!B66</f>
        <v>7636.1166012550202</v>
      </c>
      <c r="F57" s="2">
        <f t="shared" si="1"/>
        <v>615.77811671844029</v>
      </c>
      <c r="G57" s="1">
        <f t="shared" si="2"/>
        <v>8.7713451149797228E-2</v>
      </c>
    </row>
    <row r="58" spans="4:7" x14ac:dyDescent="0.2">
      <c r="D58">
        <f t="shared" si="0"/>
        <v>2015</v>
      </c>
      <c r="E58" s="2">
        <f>'china fred download'!B67</f>
        <v>8016.4314349800297</v>
      </c>
      <c r="F58" s="2">
        <f t="shared" si="1"/>
        <v>380.31483372500952</v>
      </c>
      <c r="G58" s="1">
        <f t="shared" si="2"/>
        <v>4.9804744163087333E-2</v>
      </c>
    </row>
    <row r="59" spans="4:7" x14ac:dyDescent="0.2">
      <c r="D59">
        <f t="shared" si="0"/>
        <v>2016</v>
      </c>
      <c r="E59" s="2">
        <f>'china fred download'!B68</f>
        <v>8094.3633667519398</v>
      </c>
      <c r="F59" s="2">
        <f t="shared" si="1"/>
        <v>77.931931771910058</v>
      </c>
      <c r="G59" s="1">
        <f t="shared" si="2"/>
        <v>9.7215241474966074E-3</v>
      </c>
    </row>
    <row r="60" spans="4:7" x14ac:dyDescent="0.2">
      <c r="D60">
        <f t="shared" si="0"/>
        <v>2017</v>
      </c>
      <c r="E60" s="2">
        <f>'china fred download'!B69</f>
        <v>8816.9869045198902</v>
      </c>
      <c r="F60" s="2">
        <f t="shared" si="1"/>
        <v>722.62353776795044</v>
      </c>
      <c r="G60" s="1">
        <f t="shared" si="2"/>
        <v>8.9274907120696856E-2</v>
      </c>
    </row>
    <row r="61" spans="4:7" x14ac:dyDescent="0.2">
      <c r="D61">
        <f t="shared" si="0"/>
        <v>2018</v>
      </c>
      <c r="E61" s="2">
        <f>'china fred download'!B70</f>
        <v>9905.3420038925306</v>
      </c>
      <c r="F61" s="2">
        <f t="shared" si="1"/>
        <v>1088.3550993726403</v>
      </c>
      <c r="G61" s="1">
        <f t="shared" si="2"/>
        <v>0.12343843890872885</v>
      </c>
    </row>
    <row r="62" spans="4:7" x14ac:dyDescent="0.2">
      <c r="D62">
        <f t="shared" si="0"/>
        <v>2019</v>
      </c>
      <c r="E62" s="2">
        <f>'china fred download'!B71</f>
        <v>10143.8381955595</v>
      </c>
      <c r="F62" s="2">
        <f t="shared" si="1"/>
        <v>238.49619166696903</v>
      </c>
      <c r="G62" s="1">
        <f t="shared" si="2"/>
        <v>2.4077532262212209E-2</v>
      </c>
    </row>
    <row r="63" spans="4:7" x14ac:dyDescent="0.2">
      <c r="D63">
        <f t="shared" si="0"/>
        <v>2020</v>
      </c>
      <c r="E63" s="2">
        <f>'china fred download'!B72</f>
        <v>10408.669756134899</v>
      </c>
      <c r="F63" s="2">
        <f t="shared" si="1"/>
        <v>264.83156057539964</v>
      </c>
      <c r="G63" s="1">
        <f t="shared" si="2"/>
        <v>2.6107628638174729E-2</v>
      </c>
    </row>
    <row r="64" spans="4:7" x14ac:dyDescent="0.2">
      <c r="D64">
        <f t="shared" si="0"/>
        <v>2021</v>
      </c>
      <c r="E64" s="2">
        <f>'china fred download'!B73</f>
        <v>12556.3331200058</v>
      </c>
      <c r="F64" s="2">
        <f t="shared" si="1"/>
        <v>2147.6633638709009</v>
      </c>
      <c r="G64" s="1">
        <f t="shared" si="2"/>
        <v>0.20633408631348527</v>
      </c>
    </row>
    <row r="65" spans="5:7" x14ac:dyDescent="0.2">
      <c r="E65" s="2"/>
      <c r="F65" s="2"/>
      <c r="G65" s="1"/>
    </row>
    <row r="66" spans="5:7" x14ac:dyDescent="0.2">
      <c r="E66" s="2"/>
      <c r="F66" s="2"/>
      <c r="G66" s="1"/>
    </row>
    <row r="67" spans="5:7" x14ac:dyDescent="0.2">
      <c r="E67" s="2"/>
      <c r="F67" s="2"/>
      <c r="G67" s="1"/>
    </row>
    <row r="68" spans="5:7" x14ac:dyDescent="0.2">
      <c r="E68" s="2"/>
      <c r="F68" s="2"/>
      <c r="G68" s="1"/>
    </row>
    <row r="69" spans="5:7" x14ac:dyDescent="0.2">
      <c r="E69" s="2"/>
      <c r="F69" s="2"/>
      <c r="G69" s="1"/>
    </row>
    <row r="70" spans="5:7" x14ac:dyDescent="0.2">
      <c r="E70" s="2"/>
      <c r="F70" s="2"/>
      <c r="G70" s="1"/>
    </row>
    <row r="71" spans="5:7" x14ac:dyDescent="0.2">
      <c r="E71" s="2"/>
      <c r="F71" s="2"/>
      <c r="G71" s="1"/>
    </row>
    <row r="72" spans="5:7" x14ac:dyDescent="0.2">
      <c r="E72" s="2"/>
      <c r="F72" s="2"/>
      <c r="G72" s="1"/>
    </row>
    <row r="73" spans="5:7" x14ac:dyDescent="0.2">
      <c r="E73" s="2"/>
      <c r="F73" s="2"/>
      <c r="G73" s="1"/>
    </row>
    <row r="74" spans="5:7" x14ac:dyDescent="0.2">
      <c r="E74" s="2"/>
      <c r="F74" s="2"/>
      <c r="G74" s="1"/>
    </row>
    <row r="75" spans="5:7" x14ac:dyDescent="0.2">
      <c r="E75" s="2"/>
      <c r="F75" s="2"/>
      <c r="G75" s="1"/>
    </row>
    <row r="76" spans="5:7" x14ac:dyDescent="0.2">
      <c r="E76" s="2"/>
      <c r="F76" s="2"/>
      <c r="G76" s="1"/>
    </row>
    <row r="77" spans="5:7" x14ac:dyDescent="0.2">
      <c r="E77" s="2"/>
      <c r="F77" s="2"/>
      <c r="G77" s="1"/>
    </row>
    <row r="78" spans="5:7" x14ac:dyDescent="0.2">
      <c r="E78" s="2"/>
      <c r="F78" s="2"/>
      <c r="G78" s="1"/>
    </row>
    <row r="79" spans="5:7" x14ac:dyDescent="0.2">
      <c r="E79" s="2"/>
      <c r="F79" s="2"/>
      <c r="G79" s="1"/>
    </row>
    <row r="80" spans="5:7" x14ac:dyDescent="0.2">
      <c r="E80" s="2"/>
      <c r="F80" s="2"/>
      <c r="G80" s="1"/>
    </row>
    <row r="81" spans="5:7" x14ac:dyDescent="0.2">
      <c r="E81" s="2"/>
      <c r="F81" s="2"/>
      <c r="G81" s="1"/>
    </row>
    <row r="82" spans="5:7" x14ac:dyDescent="0.2">
      <c r="E82" s="2"/>
      <c r="F82" s="2"/>
      <c r="G82" s="1"/>
    </row>
    <row r="83" spans="5:7" x14ac:dyDescent="0.2">
      <c r="E83" s="2"/>
      <c r="F83" s="2"/>
      <c r="G83" s="1"/>
    </row>
    <row r="84" spans="5:7" x14ac:dyDescent="0.2">
      <c r="E84" s="2"/>
      <c r="F84" s="2"/>
      <c r="G84" s="1"/>
    </row>
    <row r="85" spans="5:7" x14ac:dyDescent="0.2">
      <c r="E85" s="2"/>
      <c r="F85" s="2"/>
      <c r="G85" s="1"/>
    </row>
    <row r="86" spans="5:7" x14ac:dyDescent="0.2">
      <c r="E86" s="2"/>
      <c r="F86" s="2"/>
      <c r="G86" s="1"/>
    </row>
    <row r="87" spans="5:7" x14ac:dyDescent="0.2">
      <c r="E87" s="2"/>
      <c r="F87" s="2"/>
      <c r="G87" s="1"/>
    </row>
    <row r="88" spans="5:7" x14ac:dyDescent="0.2">
      <c r="E88" s="2"/>
      <c r="F88" s="2"/>
      <c r="G88" s="1"/>
    </row>
    <row r="89" spans="5:7" x14ac:dyDescent="0.2">
      <c r="E89" s="2"/>
      <c r="F89" s="2"/>
      <c r="G89" s="1"/>
    </row>
    <row r="90" spans="5:7" x14ac:dyDescent="0.2">
      <c r="E90" s="2"/>
      <c r="F90" s="2"/>
      <c r="G90" s="1"/>
    </row>
    <row r="91" spans="5:7" x14ac:dyDescent="0.2">
      <c r="E91" s="2"/>
      <c r="F91" s="2"/>
      <c r="G91" s="1"/>
    </row>
    <row r="92" spans="5:7" x14ac:dyDescent="0.2">
      <c r="E92" s="2"/>
      <c r="F92" s="2"/>
      <c r="G92" s="1"/>
    </row>
    <row r="93" spans="5:7" x14ac:dyDescent="0.2">
      <c r="E93" s="2"/>
      <c r="F93" s="2"/>
      <c r="G93" s="1"/>
    </row>
    <row r="94" spans="5:7" x14ac:dyDescent="0.2">
      <c r="E94" s="2"/>
      <c r="F94" s="2"/>
      <c r="G94" s="1"/>
    </row>
    <row r="95" spans="5:7" x14ac:dyDescent="0.2">
      <c r="E95" s="2"/>
      <c r="F95" s="2"/>
      <c r="G95" s="1"/>
    </row>
    <row r="96" spans="5:7" x14ac:dyDescent="0.2">
      <c r="E96" s="2"/>
      <c r="F96" s="2"/>
      <c r="G96" s="1"/>
    </row>
    <row r="97" spans="5:7" x14ac:dyDescent="0.2">
      <c r="E97" s="2"/>
      <c r="F97" s="2"/>
      <c r="G97" s="1"/>
    </row>
    <row r="98" spans="5:7" x14ac:dyDescent="0.2">
      <c r="E98" s="2"/>
      <c r="F98" s="2"/>
      <c r="G98" s="1"/>
    </row>
    <row r="99" spans="5:7" x14ac:dyDescent="0.2">
      <c r="E99" s="2"/>
      <c r="F99" s="2"/>
      <c r="G99" s="1"/>
    </row>
    <row r="100" spans="5:7" x14ac:dyDescent="0.2">
      <c r="E100" s="2"/>
      <c r="F100" s="2"/>
      <c r="G100" s="1"/>
    </row>
    <row r="101" spans="5:7" x14ac:dyDescent="0.2">
      <c r="E101" s="2"/>
      <c r="F101" s="2"/>
      <c r="G101" s="1"/>
    </row>
    <row r="102" spans="5:7" x14ac:dyDescent="0.2">
      <c r="E102" s="2"/>
      <c r="F102" s="2"/>
      <c r="G102" s="1"/>
    </row>
    <row r="103" spans="5:7" x14ac:dyDescent="0.2">
      <c r="E103" s="2"/>
      <c r="F103" s="2"/>
      <c r="G103" s="1"/>
    </row>
    <row r="104" spans="5:7" x14ac:dyDescent="0.2">
      <c r="E104" s="2"/>
      <c r="F104" s="2"/>
      <c r="G104" s="1"/>
    </row>
    <row r="105" spans="5:7" x14ac:dyDescent="0.2">
      <c r="E105" s="2"/>
      <c r="F105" s="2"/>
      <c r="G105" s="1"/>
    </row>
    <row r="106" spans="5:7" x14ac:dyDescent="0.2">
      <c r="E106" s="2"/>
      <c r="F106" s="2"/>
      <c r="G106" s="1"/>
    </row>
    <row r="107" spans="5:7" x14ac:dyDescent="0.2">
      <c r="E107" s="2"/>
      <c r="F107" s="2"/>
      <c r="G107" s="1"/>
    </row>
    <row r="108" spans="5:7" x14ac:dyDescent="0.2">
      <c r="E108" s="2"/>
      <c r="F108" s="2"/>
      <c r="G108" s="1"/>
    </row>
    <row r="109" spans="5:7" x14ac:dyDescent="0.2">
      <c r="E109" s="2"/>
      <c r="F109" s="2"/>
      <c r="G109" s="1"/>
    </row>
    <row r="110" spans="5:7" x14ac:dyDescent="0.2">
      <c r="E110" s="2"/>
      <c r="F110" s="2"/>
      <c r="G110" s="1"/>
    </row>
    <row r="111" spans="5:7" x14ac:dyDescent="0.2">
      <c r="E111" s="2"/>
      <c r="F111" s="2"/>
      <c r="G111" s="1"/>
    </row>
    <row r="112" spans="5:7" x14ac:dyDescent="0.2">
      <c r="E112" s="2"/>
      <c r="F112" s="2"/>
      <c r="G112" s="1"/>
    </row>
    <row r="113" spans="5:7" x14ac:dyDescent="0.2">
      <c r="E113" s="2"/>
      <c r="F113" s="2"/>
      <c r="G113" s="1"/>
    </row>
    <row r="114" spans="5:7" x14ac:dyDescent="0.2">
      <c r="E114" s="2"/>
      <c r="F114" s="2"/>
      <c r="G114" s="1"/>
    </row>
    <row r="115" spans="5:7" x14ac:dyDescent="0.2">
      <c r="E115" s="2"/>
      <c r="F115" s="2"/>
      <c r="G115" s="1"/>
    </row>
    <row r="116" spans="5:7" x14ac:dyDescent="0.2">
      <c r="E116" s="2"/>
      <c r="F116" s="2"/>
      <c r="G116" s="1"/>
    </row>
    <row r="117" spans="5:7" x14ac:dyDescent="0.2">
      <c r="E117" s="2"/>
      <c r="F117" s="2"/>
      <c r="G117" s="1"/>
    </row>
    <row r="118" spans="5:7" x14ac:dyDescent="0.2">
      <c r="E118" s="2"/>
      <c r="F118" s="2"/>
      <c r="G118" s="1"/>
    </row>
    <row r="119" spans="5:7" x14ac:dyDescent="0.2">
      <c r="E119" s="2"/>
      <c r="F119" s="2"/>
      <c r="G119" s="1"/>
    </row>
    <row r="120" spans="5:7" x14ac:dyDescent="0.2">
      <c r="E120" s="2"/>
      <c r="F120" s="2"/>
      <c r="G120" s="1"/>
    </row>
    <row r="121" spans="5:7" x14ac:dyDescent="0.2">
      <c r="E121" s="2"/>
      <c r="F121" s="2"/>
      <c r="G121" s="1"/>
    </row>
    <row r="122" spans="5:7" x14ac:dyDescent="0.2">
      <c r="E122" s="2"/>
      <c r="F122" s="2"/>
      <c r="G122" s="1"/>
    </row>
    <row r="123" spans="5:7" x14ac:dyDescent="0.2">
      <c r="E123" s="2"/>
      <c r="F123" s="2"/>
      <c r="G123" s="1"/>
    </row>
    <row r="124" spans="5:7" x14ac:dyDescent="0.2">
      <c r="E124" s="2"/>
      <c r="F124" s="2"/>
      <c r="G124" s="1"/>
    </row>
    <row r="125" spans="5:7" x14ac:dyDescent="0.2">
      <c r="E125" s="2"/>
      <c r="F125" s="2"/>
      <c r="G125" s="1"/>
    </row>
  </sheetData>
  <mergeCells count="6">
    <mergeCell ref="B5:C5"/>
    <mergeCell ref="B6:C6"/>
    <mergeCell ref="B8:C8"/>
    <mergeCell ref="B9:C9"/>
    <mergeCell ref="B11:C11"/>
    <mergeCell ref="B12:C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1236-E1E4-9A48-82A2-A221822F97C3}">
  <dimension ref="B1:F125"/>
  <sheetViews>
    <sheetView workbookViewId="0">
      <selection activeCell="H30" sqref="H30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8.6640625" bestFit="1" customWidth="1"/>
  </cols>
  <sheetData>
    <row r="1" spans="2:6" x14ac:dyDescent="0.2">
      <c r="B1" s="17"/>
      <c r="C1" s="17"/>
    </row>
    <row r="2" spans="2:6" x14ac:dyDescent="0.2">
      <c r="B2" s="18"/>
      <c r="C2" s="18"/>
      <c r="D2" s="3" t="s">
        <v>2</v>
      </c>
      <c r="E2" s="3" t="s">
        <v>25</v>
      </c>
      <c r="F2" s="3" t="s">
        <v>26</v>
      </c>
    </row>
    <row r="3" spans="2:6" x14ac:dyDescent="0.2">
      <c r="B3" s="19"/>
      <c r="C3" s="20"/>
      <c r="D3">
        <v>1947</v>
      </c>
      <c r="E3" s="23">
        <v>144122874.38288537</v>
      </c>
    </row>
    <row r="4" spans="2:6" x14ac:dyDescent="0.2">
      <c r="D4">
        <f>D3+1</f>
        <v>1948</v>
      </c>
      <c r="E4" s="23">
        <v>146633875.15130556</v>
      </c>
      <c r="F4" s="5">
        <f>(E4/E3)-1</f>
        <v>1.7422638697513815E-2</v>
      </c>
    </row>
    <row r="5" spans="2:6" x14ac:dyDescent="0.2">
      <c r="B5" s="8" t="s">
        <v>8</v>
      </c>
      <c r="C5" s="8"/>
      <c r="D5">
        <f t="shared" ref="D5:D68" si="0">D4+1</f>
        <v>1949</v>
      </c>
      <c r="E5" s="23">
        <v>149186058.03255484</v>
      </c>
      <c r="F5" s="5">
        <f>(E5/E4)-1</f>
        <v>1.7405138332569958E-2</v>
      </c>
    </row>
    <row r="6" spans="2:6" x14ac:dyDescent="0.2">
      <c r="B6" s="16">
        <f>(E77/E3)^(1/COUNT(E2:E77))-1</f>
        <v>1.1197117776917676E-2</v>
      </c>
      <c r="C6" s="16"/>
      <c r="D6">
        <f t="shared" si="0"/>
        <v>1950</v>
      </c>
      <c r="E6" s="23">
        <v>151704055.61993048</v>
      </c>
      <c r="F6" s="5">
        <f>(E6/E5)-1</f>
        <v>1.6878236616629128E-2</v>
      </c>
    </row>
    <row r="7" spans="2:6" x14ac:dyDescent="0.2">
      <c r="D7">
        <f t="shared" si="0"/>
        <v>1951</v>
      </c>
      <c r="E7" s="23">
        <v>154296054.47689095</v>
      </c>
      <c r="F7" s="5">
        <f>(E7/E6)-1</f>
        <v>1.7085890330145848E-2</v>
      </c>
    </row>
    <row r="8" spans="2:6" x14ac:dyDescent="0.2">
      <c r="B8" s="8" t="s">
        <v>20</v>
      </c>
      <c r="C8" s="8"/>
      <c r="D8">
        <f t="shared" si="0"/>
        <v>1952</v>
      </c>
      <c r="E8" s="23">
        <v>156962551.20844311</v>
      </c>
      <c r="F8" s="5">
        <f>(E8/E7)-1</f>
        <v>1.7281690971245878E-2</v>
      </c>
    </row>
    <row r="9" spans="2:6" x14ac:dyDescent="0.2">
      <c r="B9" s="16">
        <f>(E56/E3)^(1/COUNT(E3:E56))-1</f>
        <v>1.2534859241496887E-2</v>
      </c>
      <c r="C9" s="16"/>
      <c r="D9">
        <f t="shared" si="0"/>
        <v>1953</v>
      </c>
      <c r="E9" s="23">
        <v>159556148.70460191</v>
      </c>
      <c r="F9" s="5">
        <f>(E9/E8)-1</f>
        <v>1.6523670622010656E-2</v>
      </c>
    </row>
    <row r="10" spans="2:6" x14ac:dyDescent="0.2">
      <c r="D10">
        <f t="shared" si="0"/>
        <v>1954</v>
      </c>
      <c r="E10" s="23">
        <v>162398813.1282548</v>
      </c>
      <c r="F10" s="5">
        <f>(E10/E9)-1</f>
        <v>1.7816075699569112E-2</v>
      </c>
    </row>
    <row r="11" spans="2:6" x14ac:dyDescent="0.2">
      <c r="B11" s="8" t="s">
        <v>21</v>
      </c>
      <c r="C11" s="8"/>
      <c r="D11">
        <f t="shared" si="0"/>
        <v>1955</v>
      </c>
      <c r="E11" s="23">
        <v>165283232.42201546</v>
      </c>
      <c r="F11" s="5">
        <f>(E11/E10)-1</f>
        <v>1.7761332353350978E-2</v>
      </c>
    </row>
    <row r="12" spans="2:6" x14ac:dyDescent="0.2">
      <c r="B12" s="16">
        <f>(E77/E56)^(1/COUNT(E56:E77))-1</f>
        <v>7.4110473595387916E-3</v>
      </c>
      <c r="C12" s="16"/>
      <c r="D12">
        <f t="shared" si="0"/>
        <v>1956</v>
      </c>
      <c r="E12" s="23">
        <v>168220207.81082049</v>
      </c>
      <c r="F12" s="5">
        <f>(E12/E11)-1</f>
        <v>1.7769348685691799E-2</v>
      </c>
    </row>
    <row r="13" spans="2:6" x14ac:dyDescent="0.2">
      <c r="D13">
        <f t="shared" si="0"/>
        <v>1957</v>
      </c>
      <c r="E13" s="23">
        <v>171271339.76420149</v>
      </c>
      <c r="F13" s="5">
        <f>(E13/E12)-1</f>
        <v>1.8137725503301505E-2</v>
      </c>
    </row>
    <row r="14" spans="2:6" x14ac:dyDescent="0.2">
      <c r="D14">
        <f t="shared" si="0"/>
        <v>1958</v>
      </c>
      <c r="E14" s="23">
        <v>174153878.81183481</v>
      </c>
      <c r="F14" s="5">
        <f>(E14/E13)-1</f>
        <v>1.6830247556899325E-2</v>
      </c>
    </row>
    <row r="15" spans="2:6" x14ac:dyDescent="0.2">
      <c r="D15">
        <f t="shared" si="0"/>
        <v>1959</v>
      </c>
      <c r="E15" s="23">
        <v>177136491.49190965</v>
      </c>
      <c r="F15" s="5">
        <f>(E15/E14)-1</f>
        <v>1.7126306347143849E-2</v>
      </c>
    </row>
    <row r="16" spans="2:6" x14ac:dyDescent="0.2">
      <c r="D16">
        <f t="shared" si="0"/>
        <v>1960</v>
      </c>
      <c r="E16" s="23">
        <v>180751139.37026417</v>
      </c>
      <c r="F16" s="5">
        <f>(E16/E15)-1</f>
        <v>2.040600357334954E-2</v>
      </c>
    </row>
    <row r="17" spans="4:6" x14ac:dyDescent="0.2">
      <c r="D17">
        <f t="shared" si="0"/>
        <v>1961</v>
      </c>
      <c r="E17" s="23">
        <v>183753412.05547166</v>
      </c>
      <c r="F17" s="5">
        <f>(E17/E16)-1</f>
        <v>1.660997931004693E-2</v>
      </c>
    </row>
    <row r="18" spans="4:6" x14ac:dyDescent="0.2">
      <c r="D18">
        <f t="shared" si="0"/>
        <v>1962</v>
      </c>
      <c r="E18" s="23">
        <v>186593291.81775185</v>
      </c>
      <c r="F18" s="5">
        <f>(E18/E17)-1</f>
        <v>1.5454840976900641E-2</v>
      </c>
    </row>
    <row r="19" spans="4:6" x14ac:dyDescent="0.2">
      <c r="D19">
        <f t="shared" si="0"/>
        <v>1963</v>
      </c>
      <c r="E19" s="23">
        <v>189307604.86384305</v>
      </c>
      <c r="F19" s="5">
        <f>(E19/E18)-1</f>
        <v>1.4546680749607521E-2</v>
      </c>
    </row>
    <row r="20" spans="4:6" x14ac:dyDescent="0.2">
      <c r="D20">
        <f t="shared" si="0"/>
        <v>1964</v>
      </c>
      <c r="E20" s="23">
        <v>191932937.43112525</v>
      </c>
      <c r="F20" s="5">
        <f>(E20/E19)-1</f>
        <v>1.3868077667404943E-2</v>
      </c>
    </row>
    <row r="21" spans="4:6" x14ac:dyDescent="0.2">
      <c r="D21">
        <f t="shared" si="0"/>
        <v>1965</v>
      </c>
      <c r="E21" s="23">
        <v>194356808.55027243</v>
      </c>
      <c r="F21" s="5">
        <f>(E21/E20)-1</f>
        <v>1.2628739764986907E-2</v>
      </c>
    </row>
    <row r="22" spans="4:6" x14ac:dyDescent="0.2">
      <c r="D22">
        <f t="shared" si="0"/>
        <v>1966</v>
      </c>
      <c r="E22" s="23">
        <v>196601688.17394379</v>
      </c>
      <c r="F22" s="5">
        <f>(E22/E21)-1</f>
        <v>1.1550300915188716E-2</v>
      </c>
    </row>
    <row r="23" spans="4:6" x14ac:dyDescent="0.2">
      <c r="D23">
        <f t="shared" si="0"/>
        <v>1967</v>
      </c>
      <c r="E23" s="23">
        <v>198752402.48728094</v>
      </c>
      <c r="F23" s="5">
        <f>(E23/E22)-1</f>
        <v>1.0939449876108398E-2</v>
      </c>
    </row>
    <row r="24" spans="4:6" x14ac:dyDescent="0.2">
      <c r="D24">
        <f t="shared" si="0"/>
        <v>1968</v>
      </c>
      <c r="E24" s="23">
        <v>200748801.67451596</v>
      </c>
      <c r="F24" s="5">
        <f>(E24/E23)-1</f>
        <v>1.0044654365185757E-2</v>
      </c>
    </row>
    <row r="25" spans="4:6" x14ac:dyDescent="0.2">
      <c r="D25">
        <f t="shared" si="0"/>
        <v>1969</v>
      </c>
      <c r="E25" s="23">
        <v>202735892.17997336</v>
      </c>
      <c r="F25" s="5">
        <f>(E25/E24)-1</f>
        <v>9.8983928615383743E-3</v>
      </c>
    </row>
    <row r="26" spans="4:6" x14ac:dyDescent="0.2">
      <c r="D26">
        <f t="shared" si="0"/>
        <v>1970</v>
      </c>
      <c r="E26" s="23">
        <v>205088926.83431646</v>
      </c>
      <c r="F26" s="5">
        <f>(E26/E25)-1</f>
        <v>1.1606403923061892E-2</v>
      </c>
    </row>
    <row r="27" spans="4:6" x14ac:dyDescent="0.2">
      <c r="D27">
        <f t="shared" si="0"/>
        <v>1971</v>
      </c>
      <c r="E27" s="23">
        <v>207694926.94805196</v>
      </c>
      <c r="F27" s="5">
        <f>(E27/E26)-1</f>
        <v>1.2706683651627859E-2</v>
      </c>
    </row>
    <row r="28" spans="4:6" x14ac:dyDescent="0.2">
      <c r="D28">
        <f t="shared" si="0"/>
        <v>1972</v>
      </c>
      <c r="E28" s="23">
        <v>209935422.26898944</v>
      </c>
      <c r="F28" s="5">
        <f>(E28/E27)-1</f>
        <v>1.078743402094684E-2</v>
      </c>
    </row>
    <row r="29" spans="4:6" x14ac:dyDescent="0.2">
      <c r="D29">
        <f t="shared" si="0"/>
        <v>1973</v>
      </c>
      <c r="E29" s="23">
        <v>211939956.2403985</v>
      </c>
      <c r="F29" s="5">
        <f>(E29/E28)-1</f>
        <v>9.5483361013781742E-3</v>
      </c>
    </row>
    <row r="30" spans="4:6" x14ac:dyDescent="0.2">
      <c r="D30">
        <f t="shared" si="0"/>
        <v>1974</v>
      </c>
      <c r="E30" s="23">
        <v>213891006.14076522</v>
      </c>
      <c r="F30" s="5">
        <f>(E30/E29)-1</f>
        <v>9.2056728470477633E-3</v>
      </c>
    </row>
    <row r="31" spans="4:6" x14ac:dyDescent="0.2">
      <c r="D31">
        <f t="shared" si="0"/>
        <v>1975</v>
      </c>
      <c r="E31" s="23">
        <v>215987907.11902645</v>
      </c>
      <c r="F31" s="5">
        <f>(E31/E30)-1</f>
        <v>9.8035958411510915E-3</v>
      </c>
    </row>
    <row r="32" spans="4:6" x14ac:dyDescent="0.2">
      <c r="D32">
        <f t="shared" si="0"/>
        <v>1976</v>
      </c>
      <c r="E32" s="23">
        <v>218087560.22054917</v>
      </c>
      <c r="F32" s="5">
        <f>(E32/E31)-1</f>
        <v>9.7211604553657516E-3</v>
      </c>
    </row>
    <row r="33" spans="4:6" x14ac:dyDescent="0.2">
      <c r="D33">
        <f t="shared" si="0"/>
        <v>1977</v>
      </c>
      <c r="E33" s="23">
        <v>220297174.69160366</v>
      </c>
      <c r="F33" s="5">
        <f>(E33/E32)-1</f>
        <v>1.0131776745174959E-2</v>
      </c>
    </row>
    <row r="34" spans="4:6" x14ac:dyDescent="0.2">
      <c r="D34">
        <f t="shared" si="0"/>
        <v>1978</v>
      </c>
      <c r="E34" s="23">
        <v>222641386.08495361</v>
      </c>
      <c r="F34" s="5">
        <f>(E34/E33)-1</f>
        <v>1.0641132355108995E-2</v>
      </c>
    </row>
    <row r="35" spans="4:6" x14ac:dyDescent="0.2">
      <c r="D35">
        <f t="shared" si="0"/>
        <v>1979</v>
      </c>
      <c r="E35" s="23">
        <v>225107849.48378316</v>
      </c>
      <c r="F35" s="5">
        <f>(E35/E34)-1</f>
        <v>1.107818920013548E-2</v>
      </c>
    </row>
    <row r="36" spans="4:6" x14ac:dyDescent="0.2">
      <c r="D36">
        <f t="shared" si="0"/>
        <v>1980</v>
      </c>
      <c r="E36" s="23">
        <v>227720068.34786707</v>
      </c>
      <c r="F36" s="5">
        <f>(E36/E35)-1</f>
        <v>1.1604299317301781E-2</v>
      </c>
    </row>
    <row r="37" spans="4:6" x14ac:dyDescent="0.2">
      <c r="D37">
        <f t="shared" si="0"/>
        <v>1981</v>
      </c>
      <c r="E37" s="23">
        <v>230008316.26688334</v>
      </c>
      <c r="F37" s="5">
        <f>(E37/E36)-1</f>
        <v>1.004851234947246E-2</v>
      </c>
    </row>
    <row r="38" spans="4:6" x14ac:dyDescent="0.2">
      <c r="D38">
        <f t="shared" si="0"/>
        <v>1982</v>
      </c>
      <c r="E38" s="23">
        <v>232215298.31979337</v>
      </c>
      <c r="F38" s="5">
        <f>(E38/E37)-1</f>
        <v>9.5952272019121931E-3</v>
      </c>
    </row>
    <row r="39" spans="4:6" x14ac:dyDescent="0.2">
      <c r="D39">
        <f t="shared" si="0"/>
        <v>1983</v>
      </c>
      <c r="E39" s="23">
        <v>234343686.76482683</v>
      </c>
      <c r="F39" s="5">
        <f>(E39/E38)-1</f>
        <v>9.1655823730543151E-3</v>
      </c>
    </row>
    <row r="40" spans="4:6" x14ac:dyDescent="0.2">
      <c r="D40">
        <f t="shared" si="0"/>
        <v>1984</v>
      </c>
      <c r="E40" s="23">
        <v>236399213.82917809</v>
      </c>
      <c r="F40" s="5">
        <f>(E40/E39)-1</f>
        <v>8.7714206972175912E-3</v>
      </c>
    </row>
    <row r="41" spans="4:6" x14ac:dyDescent="0.2">
      <c r="D41">
        <f t="shared" si="0"/>
        <v>1985</v>
      </c>
      <c r="E41" s="23">
        <v>238513951.23998532</v>
      </c>
      <c r="F41" s="5">
        <f>(E41/E40)-1</f>
        <v>8.945619473740507E-3</v>
      </c>
    </row>
    <row r="42" spans="4:6" x14ac:dyDescent="0.2">
      <c r="D42">
        <f t="shared" si="0"/>
        <v>1986</v>
      </c>
      <c r="E42" s="23">
        <v>240686636.98895496</v>
      </c>
      <c r="F42" s="5">
        <f>(E42/E41)-1</f>
        <v>9.1092606435569934E-3</v>
      </c>
    </row>
    <row r="43" spans="4:6" x14ac:dyDescent="0.2">
      <c r="D43">
        <f t="shared" si="0"/>
        <v>1987</v>
      </c>
      <c r="E43" s="23">
        <v>242849210.47941548</v>
      </c>
      <c r="F43" s="5">
        <f>(E43/E42)-1</f>
        <v>8.9850168564187261E-3</v>
      </c>
    </row>
    <row r="44" spans="4:6" x14ac:dyDescent="0.2">
      <c r="D44">
        <f t="shared" si="0"/>
        <v>1988</v>
      </c>
      <c r="E44" s="23">
        <v>245066824.57254922</v>
      </c>
      <c r="F44" s="5">
        <f>(E44/E43)-1</f>
        <v>9.1316504128462483E-3</v>
      </c>
    </row>
    <row r="45" spans="4:6" x14ac:dyDescent="0.2">
      <c r="D45">
        <f t="shared" si="0"/>
        <v>1989</v>
      </c>
      <c r="E45" s="23">
        <v>247387676.33571362</v>
      </c>
      <c r="F45" s="5">
        <f>(E45/E44)-1</f>
        <v>9.4702812884301935E-3</v>
      </c>
    </row>
    <row r="46" spans="4:6" x14ac:dyDescent="0.2">
      <c r="D46">
        <f t="shared" si="0"/>
        <v>1990</v>
      </c>
      <c r="E46" s="23">
        <v>250176003.41702372</v>
      </c>
      <c r="F46" s="5">
        <f>(E46/E45)-1</f>
        <v>1.1271083194646536E-2</v>
      </c>
    </row>
    <row r="47" spans="4:6" x14ac:dyDescent="0.2">
      <c r="D47">
        <f t="shared" si="0"/>
        <v>1991</v>
      </c>
      <c r="E47" s="23">
        <v>253531182.50448561</v>
      </c>
      <c r="F47" s="5">
        <f>(E47/E46)-1</f>
        <v>1.3411274629202108E-2</v>
      </c>
    </row>
    <row r="48" spans="4:6" x14ac:dyDescent="0.2">
      <c r="D48">
        <f t="shared" si="0"/>
        <v>1992</v>
      </c>
      <c r="E48" s="23">
        <v>256928040.24496937</v>
      </c>
      <c r="F48" s="5">
        <f>(E48/E47)-1</f>
        <v>1.3398185213070013E-2</v>
      </c>
    </row>
    <row r="49" spans="4:6" x14ac:dyDescent="0.2">
      <c r="D49">
        <f t="shared" si="0"/>
        <v>1993</v>
      </c>
      <c r="E49" s="23">
        <v>260287302.24078104</v>
      </c>
      <c r="F49" s="5">
        <f>(E49/E48)-1</f>
        <v>1.3074719258391543E-2</v>
      </c>
    </row>
    <row r="50" spans="4:6" x14ac:dyDescent="0.2">
      <c r="D50">
        <f t="shared" si="0"/>
        <v>1994</v>
      </c>
      <c r="E50" s="23">
        <v>263461811.86973053</v>
      </c>
      <c r="F50" s="5">
        <f>(E50/E49)-1</f>
        <v>1.2196175539953558E-2</v>
      </c>
    </row>
    <row r="51" spans="4:6" x14ac:dyDescent="0.2">
      <c r="D51">
        <f t="shared" si="0"/>
        <v>1995</v>
      </c>
      <c r="E51" s="23">
        <v>266590946.11528823</v>
      </c>
      <c r="F51" s="5">
        <f>(E51/E50)-1</f>
        <v>1.187699357015326E-2</v>
      </c>
    </row>
    <row r="52" spans="4:6" x14ac:dyDescent="0.2">
      <c r="D52">
        <f t="shared" si="0"/>
        <v>1996</v>
      </c>
      <c r="E52" s="23">
        <v>269724332.15025324</v>
      </c>
      <c r="F52" s="5">
        <f>(E52/E51)-1</f>
        <v>1.1753535071704846E-2</v>
      </c>
    </row>
    <row r="53" spans="4:6" x14ac:dyDescent="0.2">
      <c r="D53">
        <f t="shared" si="0"/>
        <v>1997</v>
      </c>
      <c r="E53" s="23">
        <v>272968291.45579922</v>
      </c>
      <c r="F53" s="5">
        <f>(E53/E52)-1</f>
        <v>1.2026943508155252E-2</v>
      </c>
    </row>
    <row r="54" spans="4:6" x14ac:dyDescent="0.2">
      <c r="D54">
        <f t="shared" si="0"/>
        <v>1998</v>
      </c>
      <c r="E54" s="23">
        <v>276164770.48024625</v>
      </c>
      <c r="F54" s="5">
        <f>(E54/E53)-1</f>
        <v>1.1710074483008759E-2</v>
      </c>
    </row>
    <row r="55" spans="4:6" x14ac:dyDescent="0.2">
      <c r="D55">
        <f t="shared" si="0"/>
        <v>1999</v>
      </c>
      <c r="E55" s="23">
        <v>279338153.69465756</v>
      </c>
      <c r="F55" s="5">
        <f>(E55/E54)-1</f>
        <v>1.1490905262437456E-2</v>
      </c>
    </row>
    <row r="56" spans="4:6" x14ac:dyDescent="0.2">
      <c r="D56">
        <f t="shared" si="0"/>
        <v>2000</v>
      </c>
      <c r="E56" s="23">
        <v>282404781.60870129</v>
      </c>
      <c r="F56" s="5">
        <f>(E56/E55)-1</f>
        <v>1.0978192106889217E-2</v>
      </c>
    </row>
    <row r="57" spans="4:6" x14ac:dyDescent="0.2">
      <c r="D57">
        <f t="shared" si="0"/>
        <v>2001</v>
      </c>
      <c r="E57" s="23">
        <v>285224039.95548552</v>
      </c>
      <c r="F57" s="5">
        <f>(E57/E56)-1</f>
        <v>9.9830404100260672E-3</v>
      </c>
    </row>
    <row r="58" spans="4:6" x14ac:dyDescent="0.2">
      <c r="D58">
        <f t="shared" si="0"/>
        <v>2002</v>
      </c>
      <c r="E58" s="23">
        <v>287954335.85244012</v>
      </c>
      <c r="F58" s="5">
        <f>(E58/E57)-1</f>
        <v>9.5724606431515369E-3</v>
      </c>
    </row>
    <row r="59" spans="4:6" x14ac:dyDescent="0.2">
      <c r="D59">
        <f t="shared" si="0"/>
        <v>2003</v>
      </c>
      <c r="E59" s="23">
        <v>290634524.78894937</v>
      </c>
      <c r="F59" s="5">
        <f>(E59/E58)-1</f>
        <v>9.3076873754132095E-3</v>
      </c>
    </row>
    <row r="60" spans="4:6" x14ac:dyDescent="0.2">
      <c r="D60">
        <f t="shared" si="0"/>
        <v>2004</v>
      </c>
      <c r="E60" s="23">
        <v>293266858.10879618</v>
      </c>
      <c r="F60" s="5">
        <f>(E60/E59)-1</f>
        <v>9.0571941573642789E-3</v>
      </c>
    </row>
    <row r="61" spans="4:6" x14ac:dyDescent="0.2">
      <c r="D61">
        <f t="shared" si="0"/>
        <v>2005</v>
      </c>
      <c r="E61" s="23">
        <v>295996325.19081694</v>
      </c>
      <c r="F61" s="5">
        <f>(E61/E60)-1</f>
        <v>9.3071105941613386E-3</v>
      </c>
    </row>
    <row r="62" spans="4:6" x14ac:dyDescent="0.2">
      <c r="D62">
        <f t="shared" si="0"/>
        <v>2006</v>
      </c>
      <c r="E62" s="23">
        <v>298818520.14437616</v>
      </c>
      <c r="F62" s="5">
        <f>(E62/E61)-1</f>
        <v>9.5345607812524769E-3</v>
      </c>
    </row>
    <row r="63" spans="4:6" x14ac:dyDescent="0.2">
      <c r="D63">
        <f t="shared" si="0"/>
        <v>2007</v>
      </c>
      <c r="E63" s="23">
        <v>301699225.18042916</v>
      </c>
      <c r="F63" s="5">
        <f>(E63/E62)-1</f>
        <v>9.6403162516873753E-3</v>
      </c>
    </row>
    <row r="64" spans="4:6" x14ac:dyDescent="0.2">
      <c r="D64">
        <f t="shared" si="0"/>
        <v>2008</v>
      </c>
      <c r="E64" s="23">
        <v>304534781.74110687</v>
      </c>
      <c r="F64" s="5">
        <f>(E64/E63)-1</f>
        <v>9.3986206261613692E-3</v>
      </c>
    </row>
    <row r="65" spans="4:6" x14ac:dyDescent="0.2">
      <c r="D65">
        <f t="shared" si="0"/>
        <v>2009</v>
      </c>
      <c r="E65" s="23">
        <v>307243102.22271514</v>
      </c>
      <c r="F65" s="5">
        <f>(E65/E64)-1</f>
        <v>8.8933042922849648E-3</v>
      </c>
    </row>
    <row r="66" spans="4:6" x14ac:dyDescent="0.2">
      <c r="D66">
        <f t="shared" si="0"/>
        <v>2010</v>
      </c>
      <c r="E66" s="23">
        <v>309842663.03675288</v>
      </c>
      <c r="F66" s="5">
        <f>(E66/E65)-1</f>
        <v>8.460924900287381E-3</v>
      </c>
    </row>
    <row r="67" spans="4:6" x14ac:dyDescent="0.2">
      <c r="D67">
        <f t="shared" si="0"/>
        <v>2011</v>
      </c>
      <c r="E67" s="23">
        <v>312296781.03997171</v>
      </c>
      <c r="F67" s="5">
        <f>(E67/E66)-1</f>
        <v>7.9205296622684163E-3</v>
      </c>
    </row>
    <row r="68" spans="4:6" x14ac:dyDescent="0.2">
      <c r="D68">
        <f t="shared" si="0"/>
        <v>2012</v>
      </c>
      <c r="E68" s="23">
        <v>314726472.68115348</v>
      </c>
      <c r="F68" s="5">
        <f>(E68/E67)-1</f>
        <v>7.7800726382473151E-3</v>
      </c>
    </row>
    <row r="69" spans="4:6" x14ac:dyDescent="0.2">
      <c r="D69">
        <f t="shared" ref="D69:D77" si="1">D68+1</f>
        <v>2013</v>
      </c>
      <c r="E69" s="23">
        <v>317101787.28784341</v>
      </c>
      <c r="F69" s="5">
        <f>(E69/E68)-1</f>
        <v>7.5472348622429575E-3</v>
      </c>
    </row>
    <row r="70" spans="4:6" x14ac:dyDescent="0.2">
      <c r="D70">
        <f t="shared" si="1"/>
        <v>2014</v>
      </c>
      <c r="E70" s="23">
        <v>319608357.32150435</v>
      </c>
      <c r="F70" s="5">
        <f>(E70/E69)-1</f>
        <v>7.9046228502825944E-3</v>
      </c>
    </row>
    <row r="71" spans="4:6" x14ac:dyDescent="0.2">
      <c r="D71">
        <f t="shared" si="1"/>
        <v>2015</v>
      </c>
      <c r="E71" s="23">
        <v>322112593.94405264</v>
      </c>
      <c r="F71" s="5">
        <f>(E71/E70)-1</f>
        <v>7.835328974295841E-3</v>
      </c>
    </row>
    <row r="72" spans="4:6" x14ac:dyDescent="0.2">
      <c r="D72">
        <f t="shared" si="1"/>
        <v>2016</v>
      </c>
      <c r="E72" s="23">
        <v>324611202.4014982</v>
      </c>
      <c r="F72" s="5">
        <f>(E72/E71)-1</f>
        <v>7.7569412199993693E-3</v>
      </c>
    </row>
    <row r="73" spans="4:6" x14ac:dyDescent="0.2">
      <c r="D73">
        <f t="shared" si="1"/>
        <v>2017</v>
      </c>
      <c r="E73" s="23">
        <v>326863837.49994349</v>
      </c>
      <c r="F73" s="5">
        <f>(E73/E72)-1</f>
        <v>6.9394866282497247E-3</v>
      </c>
    </row>
    <row r="74" spans="4:6" x14ac:dyDescent="0.2">
      <c r="D74">
        <f t="shared" si="1"/>
        <v>2018</v>
      </c>
      <c r="E74" s="23">
        <v>328798450.26307535</v>
      </c>
      <c r="F74" s="5">
        <f>(E74/E73)-1</f>
        <v>5.9187115281058578E-3</v>
      </c>
    </row>
    <row r="75" spans="4:6" x14ac:dyDescent="0.2">
      <c r="D75">
        <f t="shared" si="1"/>
        <v>2019</v>
      </c>
      <c r="E75" s="23">
        <v>330515831.01428765</v>
      </c>
      <c r="F75" s="5">
        <f>(E75/E74)-1</f>
        <v>5.2232020857707617E-3</v>
      </c>
    </row>
    <row r="76" spans="4:6" x14ac:dyDescent="0.2">
      <c r="D76">
        <f t="shared" si="1"/>
        <v>2020</v>
      </c>
      <c r="E76" s="23">
        <v>331760739.32383537</v>
      </c>
      <c r="F76" s="5">
        <f>(E76/E75)-1</f>
        <v>3.7665618186195626E-3</v>
      </c>
    </row>
    <row r="77" spans="4:6" x14ac:dyDescent="0.2">
      <c r="D77">
        <f t="shared" si="1"/>
        <v>2021</v>
      </c>
      <c r="E77" s="23">
        <v>332215311.7411676</v>
      </c>
      <c r="F77" s="5">
        <f>(E77/E76)-1</f>
        <v>1.3701814695092907E-3</v>
      </c>
    </row>
    <row r="78" spans="4:6" x14ac:dyDescent="0.2">
      <c r="E78" s="2"/>
      <c r="F78" s="5"/>
    </row>
    <row r="79" spans="4:6" x14ac:dyDescent="0.2">
      <c r="E79" s="2"/>
      <c r="F79" s="1"/>
    </row>
    <row r="80" spans="4:6" x14ac:dyDescent="0.2">
      <c r="E80" s="2"/>
      <c r="F80" s="1"/>
    </row>
    <row r="81" spans="5:6" x14ac:dyDescent="0.2">
      <c r="E81" s="2"/>
      <c r="F81" s="1"/>
    </row>
    <row r="82" spans="5:6" x14ac:dyDescent="0.2">
      <c r="E82" s="2"/>
      <c r="F82" s="1"/>
    </row>
    <row r="83" spans="5:6" x14ac:dyDescent="0.2">
      <c r="E83" s="2"/>
      <c r="F83" s="1"/>
    </row>
    <row r="84" spans="5:6" x14ac:dyDescent="0.2">
      <c r="E84" s="2"/>
      <c r="F84" s="1"/>
    </row>
    <row r="85" spans="5:6" x14ac:dyDescent="0.2">
      <c r="E85" s="2"/>
      <c r="F85" s="1"/>
    </row>
    <row r="86" spans="5:6" x14ac:dyDescent="0.2">
      <c r="E86" s="2"/>
      <c r="F86" s="1"/>
    </row>
    <row r="87" spans="5:6" x14ac:dyDescent="0.2">
      <c r="E87" s="2"/>
      <c r="F87" s="1"/>
    </row>
    <row r="88" spans="5:6" x14ac:dyDescent="0.2">
      <c r="E88" s="2"/>
      <c r="F88" s="1"/>
    </row>
    <row r="89" spans="5:6" x14ac:dyDescent="0.2">
      <c r="E89" s="2"/>
      <c r="F89" s="1"/>
    </row>
    <row r="90" spans="5:6" x14ac:dyDescent="0.2">
      <c r="E90" s="2"/>
      <c r="F90" s="1"/>
    </row>
    <row r="91" spans="5:6" x14ac:dyDescent="0.2">
      <c r="E91" s="2"/>
      <c r="F91" s="1"/>
    </row>
    <row r="92" spans="5:6" x14ac:dyDescent="0.2">
      <c r="E92" s="2"/>
      <c r="F92" s="1"/>
    </row>
    <row r="93" spans="5:6" x14ac:dyDescent="0.2">
      <c r="E93" s="2"/>
      <c r="F93" s="1"/>
    </row>
    <row r="94" spans="5:6" x14ac:dyDescent="0.2">
      <c r="E94" s="2"/>
      <c r="F94" s="1"/>
    </row>
    <row r="95" spans="5:6" x14ac:dyDescent="0.2">
      <c r="E95" s="2"/>
      <c r="F95" s="1"/>
    </row>
    <row r="96" spans="5:6" x14ac:dyDescent="0.2">
      <c r="E96" s="2"/>
      <c r="F96" s="1"/>
    </row>
    <row r="97" spans="5:6" x14ac:dyDescent="0.2">
      <c r="E97" s="2"/>
      <c r="F97" s="1"/>
    </row>
    <row r="98" spans="5:6" x14ac:dyDescent="0.2">
      <c r="E98" s="2"/>
      <c r="F98" s="1"/>
    </row>
    <row r="99" spans="5:6" x14ac:dyDescent="0.2">
      <c r="E99" s="2"/>
      <c r="F99" s="1"/>
    </row>
    <row r="100" spans="5:6" x14ac:dyDescent="0.2">
      <c r="E100" s="2"/>
      <c r="F100" s="1"/>
    </row>
    <row r="101" spans="5:6" x14ac:dyDescent="0.2">
      <c r="E101" s="2"/>
      <c r="F101" s="1"/>
    </row>
    <row r="102" spans="5:6" x14ac:dyDescent="0.2">
      <c r="E102" s="2"/>
      <c r="F102" s="1"/>
    </row>
    <row r="103" spans="5:6" x14ac:dyDescent="0.2">
      <c r="E103" s="2"/>
      <c r="F103" s="1"/>
    </row>
    <row r="104" spans="5:6" x14ac:dyDescent="0.2">
      <c r="E104" s="2"/>
      <c r="F104" s="1"/>
    </row>
    <row r="105" spans="5:6" x14ac:dyDescent="0.2">
      <c r="E105" s="2"/>
      <c r="F105" s="1"/>
    </row>
    <row r="106" spans="5:6" x14ac:dyDescent="0.2">
      <c r="E106" s="2"/>
      <c r="F106" s="1"/>
    </row>
    <row r="107" spans="5:6" x14ac:dyDescent="0.2">
      <c r="E107" s="2"/>
      <c r="F107" s="1"/>
    </row>
    <row r="108" spans="5:6" x14ac:dyDescent="0.2">
      <c r="E108" s="2"/>
      <c r="F108" s="1"/>
    </row>
    <row r="109" spans="5:6" x14ac:dyDescent="0.2">
      <c r="E109" s="2"/>
      <c r="F109" s="1"/>
    </row>
    <row r="110" spans="5:6" x14ac:dyDescent="0.2">
      <c r="E110" s="2"/>
      <c r="F110" s="1"/>
    </row>
    <row r="111" spans="5:6" x14ac:dyDescent="0.2">
      <c r="E111" s="2"/>
      <c r="F111" s="1"/>
    </row>
    <row r="112" spans="5:6" x14ac:dyDescent="0.2">
      <c r="E112" s="2"/>
      <c r="F112" s="1"/>
    </row>
    <row r="113" spans="5:6" x14ac:dyDescent="0.2">
      <c r="E113" s="2"/>
      <c r="F113" s="1"/>
    </row>
    <row r="114" spans="5:6" x14ac:dyDescent="0.2">
      <c r="E114" s="2"/>
      <c r="F114" s="1"/>
    </row>
    <row r="115" spans="5:6" x14ac:dyDescent="0.2">
      <c r="E115" s="2"/>
      <c r="F115" s="1"/>
    </row>
    <row r="116" spans="5:6" x14ac:dyDescent="0.2">
      <c r="E116" s="2"/>
      <c r="F116" s="1"/>
    </row>
    <row r="117" spans="5:6" x14ac:dyDescent="0.2">
      <c r="E117" s="2"/>
      <c r="F117" s="1"/>
    </row>
    <row r="118" spans="5:6" x14ac:dyDescent="0.2">
      <c r="E118" s="2"/>
      <c r="F118" s="1"/>
    </row>
    <row r="119" spans="5:6" x14ac:dyDescent="0.2">
      <c r="E119" s="2"/>
      <c r="F119" s="1"/>
    </row>
    <row r="120" spans="5:6" x14ac:dyDescent="0.2">
      <c r="E120" s="2"/>
      <c r="F120" s="1"/>
    </row>
    <row r="121" spans="5:6" x14ac:dyDescent="0.2">
      <c r="E121" s="2"/>
      <c r="F121" s="1"/>
    </row>
    <row r="122" spans="5:6" x14ac:dyDescent="0.2">
      <c r="E122" s="2"/>
      <c r="F122" s="1"/>
    </row>
    <row r="123" spans="5:6" x14ac:dyDescent="0.2">
      <c r="E123" s="2"/>
      <c r="F123" s="1"/>
    </row>
    <row r="124" spans="5:6" x14ac:dyDescent="0.2">
      <c r="E124" s="2"/>
      <c r="F124" s="1"/>
    </row>
    <row r="125" spans="5:6" x14ac:dyDescent="0.2">
      <c r="E125" s="2"/>
      <c r="F125" s="1"/>
    </row>
  </sheetData>
  <mergeCells count="6">
    <mergeCell ref="B5:C5"/>
    <mergeCell ref="B6:C6"/>
    <mergeCell ref="B8:C8"/>
    <mergeCell ref="B9:C9"/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simulated gdp</vt:lpstr>
      <vt:lpstr>simulated gdp noise</vt:lpstr>
      <vt:lpstr>us fred gdp pc download</vt:lpstr>
      <vt:lpstr>us gdp per capita</vt:lpstr>
      <vt:lpstr>china fred download</vt:lpstr>
      <vt:lpstr>china gdp per capita</vt:lpstr>
      <vt:lpstr>us pop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2022-09-11T15:02:19Z</dcterms:created>
  <dcterms:modified xsi:type="dcterms:W3CDTF">2022-09-12T23:52:39Z</dcterms:modified>
</cp:coreProperties>
</file>