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4FC121-9804-4743-A842-C53D0F9409F2}" xr6:coauthVersionLast="47" xr6:coauthVersionMax="47" xr10:uidLastSave="{00000000-0000-0000-0000-000000000000}"/>
  <bookViews>
    <workbookView xWindow="-108" yWindow="-108" windowWidth="23256" windowHeight="12456" xr2:uid="{1E2E2D88-1D3F-4577-87FD-8130DF50954E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7" i="1" l="1"/>
  <c r="K92" i="1" a="1"/>
  <c r="K92" i="1"/>
  <c r="D168" i="1"/>
  <c r="E168" i="1" s="1"/>
  <c r="D169" i="1"/>
  <c r="E169" i="1" s="1"/>
  <c r="D170" i="1"/>
  <c r="E170" i="1" s="1"/>
  <c r="D155" i="1"/>
  <c r="D156" i="1"/>
  <c r="D157" i="1"/>
  <c r="D158" i="1"/>
  <c r="D154" i="1"/>
  <c r="C150" i="1"/>
  <c r="C149" i="1"/>
  <c r="G138" i="1"/>
  <c r="G139" i="1"/>
  <c r="G140" i="1"/>
  <c r="G141" i="1"/>
  <c r="G142" i="1"/>
  <c r="G143" i="1"/>
  <c r="G144" i="1"/>
  <c r="B129" i="1"/>
  <c r="B128" i="1"/>
  <c r="B134" i="1"/>
  <c r="B133" i="1"/>
  <c r="B132" i="1"/>
  <c r="B131" i="1"/>
  <c r="B130" i="1"/>
  <c r="D113" i="1"/>
  <c r="G108" i="1"/>
  <c r="D118" i="1"/>
  <c r="D117" i="1"/>
  <c r="D116" i="1"/>
  <c r="D115" i="1"/>
  <c r="D114" i="1"/>
  <c r="G167" i="1"/>
  <c r="G169" i="1"/>
  <c r="G1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<sst xmlns="http://schemas.openxmlformats.org/spreadsheetml/2006/main" count="317" uniqueCount="292">
  <si>
    <t>UNDERLINE</t>
  </si>
  <si>
    <t>BACKGROUND COULOUR</t>
  </si>
  <si>
    <t xml:space="preserve">FONT1  </t>
  </si>
  <si>
    <t>FONT2</t>
  </si>
  <si>
    <t>FONT3</t>
  </si>
  <si>
    <t>TEXT</t>
  </si>
  <si>
    <t>border</t>
  </si>
  <si>
    <r>
      <t>FON</t>
    </r>
    <r>
      <rPr>
        <sz val="11"/>
        <color rgb="FF00B0F0"/>
        <rFont val="Calibri"/>
        <family val="2"/>
        <scheme val="minor"/>
      </rPr>
      <t>T COLOUR</t>
    </r>
  </si>
  <si>
    <t>thayna is beautiful girl</t>
  </si>
  <si>
    <t>NUMBER</t>
  </si>
  <si>
    <t>DATE</t>
  </si>
  <si>
    <t>CURRENCY</t>
  </si>
  <si>
    <t xml:space="preserve">TEXT </t>
  </si>
  <si>
    <t>PRODUCT CODE</t>
  </si>
  <si>
    <t>FIRST 4DIGIT</t>
  </si>
  <si>
    <t>MIDDLE 3 DIGIT</t>
  </si>
  <si>
    <t>LAST 2DIGIT</t>
  </si>
  <si>
    <t>MONDAY</t>
  </si>
  <si>
    <t>TUESDAY</t>
  </si>
  <si>
    <t>WEDNESDAY</t>
  </si>
  <si>
    <t>THURSDAY</t>
  </si>
  <si>
    <t>FRIDAY</t>
  </si>
  <si>
    <t>SATURDAY</t>
  </si>
  <si>
    <t>SUNDAY</t>
  </si>
  <si>
    <t>MIDDLE 3 ALPH</t>
  </si>
  <si>
    <t>1000 - B161- 1001</t>
  </si>
  <si>
    <t>1001 - B 162- 1002</t>
  </si>
  <si>
    <t>1002 - B163-1003</t>
  </si>
  <si>
    <t>1003 - B164-1004</t>
  </si>
  <si>
    <t>1004 - B165-1005</t>
  </si>
  <si>
    <t>1005 - B166-1006</t>
  </si>
  <si>
    <t>1006 - B167-1007</t>
  </si>
  <si>
    <t>B161</t>
  </si>
  <si>
    <t>B163-1003</t>
  </si>
  <si>
    <t>B164-1004</t>
  </si>
  <si>
    <t>B165-1005</t>
  </si>
  <si>
    <t>B166-1006</t>
  </si>
  <si>
    <t>B167-1007</t>
  </si>
  <si>
    <t>FIRST 2ALPHABATE</t>
  </si>
  <si>
    <t>TU</t>
  </si>
  <si>
    <t>WE</t>
  </si>
  <si>
    <t>TH</t>
  </si>
  <si>
    <t>FR</t>
  </si>
  <si>
    <t>SA</t>
  </si>
  <si>
    <t>SU</t>
  </si>
  <si>
    <t>MO</t>
  </si>
  <si>
    <t>ESD</t>
  </si>
  <si>
    <t>DNE</t>
  </si>
  <si>
    <t>URS</t>
  </si>
  <si>
    <t>IDA</t>
  </si>
  <si>
    <t>TUR</t>
  </si>
  <si>
    <t>NDA</t>
  </si>
  <si>
    <t>LAST  2 ALPHA</t>
  </si>
  <si>
    <t>SDAY</t>
  </si>
  <si>
    <t>RDAY</t>
  </si>
  <si>
    <t>IDAY</t>
  </si>
  <si>
    <t>NDAY</t>
  </si>
  <si>
    <t>CTR+E</t>
  </si>
  <si>
    <t>FIRST NAME</t>
  </si>
  <si>
    <t>LAST NAME</t>
  </si>
  <si>
    <t xml:space="preserve">PAYAL  </t>
  </si>
  <si>
    <t>THAYNA</t>
  </si>
  <si>
    <t>SHITAL</t>
  </si>
  <si>
    <t>DUGGU</t>
  </si>
  <si>
    <t>ARCHANA</t>
  </si>
  <si>
    <t>ASHISH</t>
  </si>
  <si>
    <t>GEDAM</t>
  </si>
  <si>
    <t>PAYAL-GEDAM</t>
  </si>
  <si>
    <t>THAYNA-GEDAM</t>
  </si>
  <si>
    <t>SHITAL-GEDAM</t>
  </si>
  <si>
    <t>DUGGU-GEDAM</t>
  </si>
  <si>
    <t>ARCHANA-GEDAM</t>
  </si>
  <si>
    <t>ASHISH-GEDAM</t>
  </si>
  <si>
    <t>FIRST NAME-LAST NAME</t>
  </si>
  <si>
    <t>VIEWING WORKSHEET</t>
  </si>
  <si>
    <t>HIDING/UNHIDING COLOUM/ROW</t>
  </si>
  <si>
    <t>FREEZING PANE</t>
  </si>
  <si>
    <t>SPLITTING WINDOW</t>
  </si>
  <si>
    <t>B 162</t>
  </si>
  <si>
    <t>B163</t>
  </si>
  <si>
    <t>B164</t>
  </si>
  <si>
    <t>B165</t>
  </si>
  <si>
    <t>B166</t>
  </si>
  <si>
    <t>B167</t>
  </si>
  <si>
    <t xml:space="preserve">copy the first couloum then </t>
  </si>
  <si>
    <t>right click+hide/unhide</t>
  </si>
  <si>
    <t>view+freez pane</t>
  </si>
  <si>
    <t>view+split</t>
  </si>
  <si>
    <r>
      <rPr>
        <sz val="22"/>
        <color theme="1"/>
        <rFont val="Calibri"/>
        <family val="2"/>
        <scheme val="minor"/>
      </rPr>
      <t>custom view</t>
    </r>
    <r>
      <rPr>
        <sz val="11"/>
        <color theme="1"/>
        <rFont val="Calibri"/>
        <family val="2"/>
        <scheme val="minor"/>
      </rPr>
      <t xml:space="preserve"> </t>
    </r>
  </si>
  <si>
    <t>creating custom view</t>
  </si>
  <si>
    <t>displaying custom view</t>
  </si>
  <si>
    <t>dleting custom view</t>
  </si>
  <si>
    <t>owner name</t>
  </si>
  <si>
    <t>product</t>
  </si>
  <si>
    <t>payal</t>
  </si>
  <si>
    <t>thayna</t>
  </si>
  <si>
    <t>thanu</t>
  </si>
  <si>
    <t>avyan</t>
  </si>
  <si>
    <t>duugu</t>
  </si>
  <si>
    <t>shital</t>
  </si>
  <si>
    <t>nancy</t>
  </si>
  <si>
    <t>maroti</t>
  </si>
  <si>
    <t>suzuki</t>
  </si>
  <si>
    <t>alto</t>
  </si>
  <si>
    <t>zen</t>
  </si>
  <si>
    <t>ballano</t>
  </si>
  <si>
    <t>swift</t>
  </si>
  <si>
    <t>dezire</t>
  </si>
  <si>
    <t>prize in doller</t>
  </si>
  <si>
    <t>1ST HIDE COLOUM THEN</t>
  </si>
  <si>
    <t>view+custom view+ADD+NAME+CLIENT +SHOW</t>
  </si>
  <si>
    <t>ADJUSTING WORKSHEET</t>
  </si>
  <si>
    <r>
      <t>INSERTING</t>
    </r>
    <r>
      <rPr>
        <sz val="10"/>
        <color theme="1"/>
        <rFont val="Calibri"/>
        <family val="2"/>
        <scheme val="minor"/>
      </rPr>
      <t xml:space="preserve"> /DELETING CELL</t>
    </r>
  </si>
  <si>
    <t>INSERTING /DELETING ROW</t>
  </si>
  <si>
    <t>INSERTING /DELETING COLOUM</t>
  </si>
  <si>
    <t>RESIZING COLOUM/ROW SIZE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</si>
  <si>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</si>
  <si>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</si>
  <si>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</si>
  <si>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</si>
  <si>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</si>
  <si>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</si>
  <si>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</si>
  <si>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</si>
  <si>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</si>
  <si>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</si>
  <si>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</si>
  <si>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</si>
  <si>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</si>
  <si>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</si>
  <si>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</si>
  <si>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</si>
  <si>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</si>
  <si>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</si>
  <si>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</si>
  <si>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</si>
  <si>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</si>
  <si>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select cell+right click+insert+shift cell right</t>
  </si>
  <si>
    <t>select  cell+right click+delet+shiftcell+left</t>
  </si>
  <si>
    <t>select row+right click+insert+</t>
  </si>
  <si>
    <t>select 3row+ right click+insert</t>
  </si>
  <si>
    <t>working with worksheet</t>
  </si>
  <si>
    <t>copying/moving worksheet</t>
  </si>
  <si>
    <t>inserting/deleting/naming worksheeet</t>
  </si>
  <si>
    <t>hiding &amp; unhiding worksheet</t>
  </si>
  <si>
    <t>changing sheeet colour</t>
  </si>
  <si>
    <t>formating workshhet after grouping</t>
  </si>
  <si>
    <t>right click+insert+worksheet+ok</t>
  </si>
  <si>
    <t>right + click+ move &amp;copy</t>
  </si>
  <si>
    <t>right + click+ move &amp;hidi</t>
  </si>
  <si>
    <t>tab colour</t>
  </si>
  <si>
    <t>shift dabun select krach mag jan feb march sheet asnr select honar</t>
  </si>
  <si>
    <t>compare two sheet</t>
  </si>
  <si>
    <t>jan</t>
  </si>
  <si>
    <t>feb</t>
  </si>
  <si>
    <t>march</t>
  </si>
  <si>
    <t>mike1</t>
  </si>
  <si>
    <t>mike2</t>
  </si>
  <si>
    <t>mike3</t>
  </si>
  <si>
    <t>mike4</t>
  </si>
  <si>
    <t>mike5</t>
  </si>
  <si>
    <t>mike6</t>
  </si>
  <si>
    <t>april</t>
  </si>
  <si>
    <t>view+new window</t>
  </si>
  <si>
    <t>1 sheet cha same 2 sheet disanar</t>
  </si>
  <si>
    <t>view+ arrange all</t>
  </si>
  <si>
    <t>view file side by side</t>
  </si>
  <si>
    <t>tiled</t>
  </si>
  <si>
    <t>horizontal</t>
  </si>
  <si>
    <t>cascade</t>
  </si>
  <si>
    <t>vertical</t>
  </si>
  <si>
    <t>syncronous scrolling</t>
  </si>
  <si>
    <t>view+view side by side</t>
  </si>
  <si>
    <t>view+  arrange all+tiled</t>
  </si>
  <si>
    <t>logical test</t>
  </si>
  <si>
    <t>logical function</t>
  </si>
  <si>
    <t>what</t>
  </si>
  <si>
    <t>no</t>
  </si>
  <si>
    <t>logical farmula</t>
  </si>
  <si>
    <t>comparative operator</t>
  </si>
  <si>
    <t>is 25=45?</t>
  </si>
  <si>
    <t>is 25&lt;&gt;45?</t>
  </si>
  <si>
    <t>is 25&gt;45?</t>
  </si>
  <si>
    <t>is 25&gt;=45?</t>
  </si>
  <si>
    <t>&lt;</t>
  </si>
  <si>
    <t>is 25&lt;45?</t>
  </si>
  <si>
    <t>is 25&lt;=45?</t>
  </si>
  <si>
    <t>=</t>
  </si>
  <si>
    <t>&lt;&gt;</t>
  </si>
  <si>
    <t>&gt;</t>
  </si>
  <si>
    <t>&gt;=</t>
  </si>
  <si>
    <t>&lt;=</t>
  </si>
  <si>
    <t>equals two</t>
  </si>
  <si>
    <t>greater than</t>
  </si>
  <si>
    <t>less than equals two</t>
  </si>
  <si>
    <t xml:space="preserve">not equals </t>
  </si>
  <si>
    <t>greater than equals two</t>
  </si>
  <si>
    <t xml:space="preserve">less than </t>
  </si>
  <si>
    <t>if function</t>
  </si>
  <si>
    <t>sales1</t>
  </si>
  <si>
    <t>sales2</t>
  </si>
  <si>
    <t>ans as</t>
  </si>
  <si>
    <t>formula</t>
  </si>
  <si>
    <t>true/false</t>
  </si>
  <si>
    <t>1,0</t>
  </si>
  <si>
    <t>pass, fail</t>
  </si>
  <si>
    <t>PASS/FAIL</t>
  </si>
  <si>
    <t>YES/NO</t>
  </si>
  <si>
    <t xml:space="preserve">25,45 pexa mothe ahe </t>
  </si>
  <si>
    <t>A125+B125,0</t>
  </si>
  <si>
    <t>today(),today()+10</t>
  </si>
  <si>
    <t>HOME TAB+ general+short date</t>
  </si>
  <si>
    <t>NESTED IF FUNCTION</t>
  </si>
  <si>
    <t>&lt;40</t>
  </si>
  <si>
    <t>&gt;40</t>
  </si>
  <si>
    <t>&gt;60</t>
  </si>
  <si>
    <t>FAIL</t>
  </si>
  <si>
    <t>PASS</t>
  </si>
  <si>
    <t>DISTINCTION</t>
  </si>
  <si>
    <t>NAME</t>
  </si>
  <si>
    <t>MARKS</t>
  </si>
  <si>
    <t>RESULT</t>
  </si>
  <si>
    <t>PAYAL</t>
  </si>
  <si>
    <t>THANU</t>
  </si>
  <si>
    <t>THAYANA</t>
  </si>
  <si>
    <t>NANCY</t>
  </si>
  <si>
    <t>DOMA</t>
  </si>
  <si>
    <t>AVYAN</t>
  </si>
  <si>
    <t>NOT FUNCTION</t>
  </si>
  <si>
    <t>DATA1</t>
  </si>
  <si>
    <t>NOT</t>
  </si>
  <si>
    <t>NOT AND IF ERROR</t>
  </si>
  <si>
    <t>IF EROR FUNCTION</t>
  </si>
  <si>
    <t>DATA TYPE</t>
  </si>
  <si>
    <t>DATA</t>
  </si>
  <si>
    <t>ERROR FROM FARMAULA</t>
  </si>
  <si>
    <t>TUTORIAL POINT</t>
  </si>
  <si>
    <t>if error function</t>
  </si>
  <si>
    <t># DIV/01</t>
  </si>
  <si>
    <t>displyaing dependent &amp; precedent arrow</t>
  </si>
  <si>
    <t>removing  dependent &amp; precedent arrow</t>
  </si>
  <si>
    <t>evaluate formula</t>
  </si>
  <si>
    <t>USING/AUDITING TOOLS</t>
  </si>
  <si>
    <t>qty</t>
  </si>
  <si>
    <t>price</t>
  </si>
  <si>
    <t>total</t>
  </si>
  <si>
    <t>tax</t>
  </si>
  <si>
    <t>chair</t>
  </si>
  <si>
    <t>table</t>
  </si>
  <si>
    <t>desk</t>
  </si>
  <si>
    <t>tax per 100</t>
  </si>
  <si>
    <t xml:space="preserve"> formula+show formula </t>
  </si>
  <si>
    <t>formula disanr</t>
  </si>
  <si>
    <t>farmula + trace precedence</t>
  </si>
  <si>
    <t>remove karach asell tr remove arrow karach</t>
  </si>
  <si>
    <t>result</t>
  </si>
  <si>
    <t>farmula+formula adutiting+evaluate farmula</t>
  </si>
  <si>
    <t>FIRST COPY THE COLOUM  THEN  CONTROL + E</t>
  </si>
  <si>
    <t>TYPE FIRST TWO ALPHABET THEN CONTROL E</t>
  </si>
  <si>
    <t>EX</t>
  </si>
  <si>
    <t>PAYAL-GEDAM THEN CTR E</t>
  </si>
  <si>
    <t>.</t>
  </si>
  <si>
    <t>TEST FUNCTION</t>
  </si>
  <si>
    <t xml:space="preserve">PROPER,UPPER LOWER </t>
  </si>
  <si>
    <t>LEFT,RIGHT,MID,LEN</t>
  </si>
  <si>
    <t>FIND SERACH REPALCE SUBSTITUDE</t>
  </si>
  <si>
    <t>TRIM,CONCATENATE</t>
  </si>
  <si>
    <t>TRIM</t>
  </si>
  <si>
    <t>PROPER</t>
  </si>
  <si>
    <t>UPPER</t>
  </si>
  <si>
    <t>LOWER</t>
  </si>
  <si>
    <t>LEN</t>
  </si>
  <si>
    <t xml:space="preserve">    </t>
  </si>
  <si>
    <t xml:space="preserve">   LAST02                THAYNA</t>
  </si>
  <si>
    <t xml:space="preserve">         LAST 03     NANCY D</t>
  </si>
  <si>
    <t>LAST 04 PAYAL</t>
  </si>
  <si>
    <t xml:space="preserve">                                         LAST 05 DAG</t>
  </si>
  <si>
    <t xml:space="preserve">   LAST 06  KALI DOMA</t>
  </si>
  <si>
    <t xml:space="preserve">  LAST 07 NANCY</t>
  </si>
  <si>
    <t xml:space="preserve">                     LAST 08 BABU</t>
  </si>
  <si>
    <t>LAST 09 BABILA</t>
  </si>
  <si>
    <t xml:space="preserve">                      LAST 10 DUMA</t>
  </si>
  <si>
    <t>LAST 11 BAC</t>
  </si>
  <si>
    <t>LAST 14 HORSE</t>
  </si>
  <si>
    <t xml:space="preserve">    LAST 15 PRINCY</t>
  </si>
  <si>
    <t xml:space="preserve"> LAST 16 MISTI</t>
  </si>
  <si>
    <t xml:space="preserve">  LAST 17 FOR</t>
  </si>
  <si>
    <t xml:space="preserve">   LAST 18 ABHI</t>
  </si>
  <si>
    <t xml:space="preserve">      LAST 19 ABHA</t>
  </si>
  <si>
    <t>LAST 12           THANU</t>
  </si>
  <si>
    <t>LAST 13  THANU</t>
  </si>
  <si>
    <t xml:space="preserve">LAST01      DAN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</si>
</sst>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&quot;₹&quot;\ #,##0"/>
    <numFmt numFmtId="166" formatCode="[$-14009]dd/mm/yyyy;@"/>
    <numFmt numFmtId="167" formatCode="dd\/dd\/dd"/>
    <numFmt numFmtId="168" formatCode="[$$-C09]#,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rial Black"/>
      <family val="2"/>
    </font>
    <font>
      <sz val="11"/>
      <color theme="1"/>
      <name val="Arial Narrow"/>
      <family val="2"/>
    </font>
    <font>
      <sz val="8"/>
      <color theme="1"/>
      <name val="Bahnschrift Light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wrapText="1" indent="5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10" fillId="0" borderId="0" xfId="0" applyFont="1"/>
    <xf numFmtId="14" fontId="0" fillId="0" borderId="0" xfId="0" applyNumberFormat="1"/>
    <xf numFmtId="167" fontId="0" fillId="0" borderId="0" xfId="0" applyNumberFormat="1"/>
    <xf numFmtId="9" fontId="0" fillId="0" borderId="0" xfId="1" applyFont="1"/>
    <xf numFmtId="9" fontId="4" fillId="0" borderId="0" xfId="1" applyFont="1"/>
    <xf numFmtId="9" fontId="2" fillId="0" borderId="0" xfId="1" applyFont="1"/>
    <xf numFmtId="9" fontId="0" fillId="2" borderId="0" xfId="1" applyFont="1" applyFill="1"/>
    <xf numFmtId="9" fontId="3" fillId="0" borderId="0" xfId="1" applyFont="1"/>
    <xf numFmtId="9" fontId="5" fillId="0" borderId="0" xfId="1" applyFont="1"/>
    <xf numFmtId="9" fontId="6" fillId="0" borderId="0" xfId="1" applyFont="1"/>
    <xf numFmtId="9" fontId="7" fillId="0" borderId="0" xfId="1" applyFont="1"/>
    <xf numFmtId="9" fontId="8" fillId="0" borderId="0" xfId="1" applyFont="1"/>
    <xf numFmtId="9" fontId="0" fillId="0" borderId="1" xfId="1" applyFont="1" applyBorder="1"/>
    <xf numFmtId="168" fontId="0" fillId="0" borderId="1" xfId="0" applyNumberFormat="1" applyBorder="1"/>
    <xf numFmtId="0" fontId="12" fillId="0" borderId="0" xfId="0" applyFont="1"/>
    <xf numFmtId="0" fontId="0" fillId="3" borderId="0" xfId="0" applyFill="1"/>
    <xf numFmtId="14" fontId="0" fillId="4" borderId="0" xfId="0" applyNumberFormat="1" applyFill="1"/>
    <xf numFmtId="167" fontId="0" fillId="4" borderId="0" xfId="0" applyNumberFormat="1" applyFill="1"/>
    <xf numFmtId="0" fontId="0" fillId="5" borderId="0" xfId="0" applyFill="1"/>
    <xf numFmtId="9" fontId="0" fillId="5" borderId="0" xfId="1" applyFont="1" applyFill="1"/>
    <xf numFmtId="0" fontId="15" fillId="0" borderId="0" xfId="0" applyFont="1"/>
    <xf numFmtId="0" fontId="15" fillId="6" borderId="0" xfId="0" applyFont="1" applyFill="1"/>
    <xf numFmtId="0" fontId="0" fillId="7" borderId="0" xfId="0" applyFill="1"/>
    <xf numFmtId="0" fontId="0" fillId="8" borderId="0" xfId="0" applyFill="1"/>
    <xf numFmtId="9" fontId="0" fillId="8" borderId="0" xfId="1" applyFont="1" applyFill="1"/>
    <xf numFmtId="0" fontId="0" fillId="9" borderId="0" xfId="0" applyFill="1"/>
    <xf numFmtId="0" fontId="13" fillId="0" borderId="0" xfId="0" applyFont="1"/>
    <xf numFmtId="0" fontId="0" fillId="10" borderId="0" xfId="0" applyFill="1"/>
    <xf numFmtId="9" fontId="0" fillId="10" borderId="0" xfId="1" applyFont="1" applyFill="1"/>
    <xf numFmtId="0" fontId="16" fillId="0" borderId="0" xfId="0" applyFont="1"/>
    <xf numFmtId="0" fontId="0" fillId="11" borderId="0" xfId="0" applyFill="1"/>
    <xf numFmtId="0" fontId="17" fillId="2" borderId="0" xfId="0" applyFont="1" applyFill="1"/>
    <xf numFmtId="0" fontId="0" fillId="2" borderId="1" xfId="0" applyFill="1" applyBorder="1"/>
    <xf numFmtId="14" fontId="0" fillId="0" borderId="1" xfId="0" applyNumberFormat="1" applyBorder="1"/>
    <xf numFmtId="9" fontId="0" fillId="0" borderId="0" xfId="1" applyFont="1" applyFill="1"/>
    <xf numFmtId="0" fontId="15" fillId="12" borderId="0" xfId="0" applyFont="1" applyFill="1"/>
    <xf numFmtId="0" fontId="17" fillId="12" borderId="0" xfId="0" applyFont="1" applyFill="1"/>
    <xf numFmtId="0" fontId="0" fillId="13" borderId="0" xfId="0" applyFill="1"/>
    <xf numFmtId="0" fontId="0" fillId="4" borderId="0" xfId="0" applyFill="1"/>
    <xf numFmtId="9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0" fontId="12" fillId="5" borderId="0" xfId="0" applyFont="1" applyFill="1"/>
    <xf numFmtId="0" fontId="0" fillId="14" borderId="0" xfId="0" applyFill="1"/>
    <xf numFmtId="9" fontId="0" fillId="1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CB7C-EEBB-4920-82DA-124B2312D9A6}">
  <dimension ref="A1:N207"/>
  <sheetViews>
    <sheetView showFormulas="1" tabSelected="1" topLeftCell="A181" zoomScaleNormal="100" workbookViewId="0">
      <selection activeCell="C188" sqref="C188"/>
    </sheetView>
  </sheetViews>
  <sheetFormatPr defaultRowHeight="14.4" x14ac:dyDescent="0.3"/>
  <cols>
    <col min="1" max="1" width="19.6640625" customWidth="1"/>
    <col min="2" max="2" width="11" customWidth="1"/>
    <col min="3" max="3" width="12.44140625" customWidth="1"/>
    <col min="4" max="4" width="18.44140625" customWidth="1"/>
    <col min="5" max="5" width="13.88671875" customWidth="1"/>
    <col min="6" max="6" width="19.21875" style="13" customWidth="1"/>
    <col min="7" max="7" width="16.88671875" style="13" customWidth="1"/>
    <col min="8" max="8" width="23.77734375" customWidth="1"/>
    <col min="9" max="9" width="13.5546875" customWidth="1"/>
    <col min="10" max="10" width="15.6640625" customWidth="1"/>
    <col min="11" max="11" width="29" customWidth="1"/>
    <col min="12" max="12" width="16.21875" customWidth="1"/>
    <col min="13" max="13" width="15.109375" customWidth="1"/>
    <col min="15" max="15" width="2.5546875" customWidth="1"/>
    <col min="16" max="16" width="3.44140625" customWidth="1"/>
    <col min="17" max="18" width="8.88671875" customWidth="1"/>
  </cols>
  <sheetData>
    <row r="1" spans="1:12" ht="15.6" customHeight="1" x14ac:dyDescent="0.3">
      <c r="A1" s="28"/>
      <c r="J1" t="s">
        <v>10</v>
      </c>
    </row>
    <row r="2" spans="1:12" x14ac:dyDescent="0.3">
      <c r="A2" s="28"/>
      <c r="H2" s="3" t="s">
        <v>5</v>
      </c>
      <c r="J2" s="8">
        <v>44979</v>
      </c>
      <c r="L2" s="1" t="s">
        <v>9</v>
      </c>
    </row>
    <row r="3" spans="1:12" x14ac:dyDescent="0.3">
      <c r="A3" s="28"/>
      <c r="F3" s="14"/>
      <c r="G3" s="14"/>
      <c r="H3" s="3"/>
      <c r="J3" s="8">
        <v>34845</v>
      </c>
      <c r="L3" s="6"/>
    </row>
    <row r="4" spans="1:12" x14ac:dyDescent="0.3">
      <c r="A4" s="28"/>
      <c r="H4" s="3"/>
      <c r="J4" s="8">
        <v>44692</v>
      </c>
      <c r="L4" s="6">
        <v>5</v>
      </c>
    </row>
    <row r="5" spans="1:12" ht="28.8" x14ac:dyDescent="0.3">
      <c r="A5" s="28"/>
      <c r="F5" s="15" t="s">
        <v>0</v>
      </c>
      <c r="G5" s="15"/>
      <c r="H5" s="4" t="s">
        <v>8</v>
      </c>
      <c r="J5" s="8">
        <v>46168</v>
      </c>
      <c r="K5" s="5"/>
      <c r="L5" s="6"/>
    </row>
    <row r="6" spans="1:12" x14ac:dyDescent="0.3">
      <c r="A6" s="28"/>
      <c r="F6" s="16" t="s">
        <v>1</v>
      </c>
      <c r="G6" s="16"/>
      <c r="H6" s="3"/>
      <c r="L6" s="6"/>
    </row>
    <row r="7" spans="1:12" x14ac:dyDescent="0.3">
      <c r="A7" s="28"/>
      <c r="F7" s="17" t="s">
        <v>7</v>
      </c>
      <c r="G7" s="17"/>
      <c r="H7" s="3"/>
      <c r="L7" s="6"/>
    </row>
    <row r="8" spans="1:12" ht="15" x14ac:dyDescent="0.3">
      <c r="A8" s="28"/>
      <c r="F8" s="18" t="s">
        <v>2</v>
      </c>
      <c r="G8" s="18"/>
      <c r="H8" s="3"/>
      <c r="L8" s="6"/>
    </row>
    <row r="9" spans="1:12" ht="17.399999999999999" x14ac:dyDescent="0.45">
      <c r="A9" s="28"/>
      <c r="F9" s="19" t="s">
        <v>3</v>
      </c>
      <c r="G9" s="19"/>
      <c r="H9" s="3" t="s">
        <v>11</v>
      </c>
      <c r="L9" s="6"/>
    </row>
    <row r="10" spans="1:12" x14ac:dyDescent="0.3">
      <c r="A10" s="28"/>
      <c r="F10" s="20" t="s">
        <v>4</v>
      </c>
      <c r="G10" s="20"/>
      <c r="H10" s="7">
        <v>10</v>
      </c>
      <c r="J10" t="s">
        <v>12</v>
      </c>
      <c r="L10" s="6"/>
    </row>
    <row r="11" spans="1:12" x14ac:dyDescent="0.3">
      <c r="F11" s="21" t="s">
        <v>6</v>
      </c>
      <c r="G11" s="21"/>
      <c r="H11" s="7">
        <v>20</v>
      </c>
      <c r="J11">
        <v>25</v>
      </c>
    </row>
    <row r="12" spans="1:12" x14ac:dyDescent="0.3">
      <c r="H12" s="7">
        <v>30</v>
      </c>
      <c r="J12" t="b">
        <v>1</v>
      </c>
    </row>
    <row r="13" spans="1:12" x14ac:dyDescent="0.3">
      <c r="J13" t="b">
        <v>0</v>
      </c>
    </row>
    <row r="15" spans="1:12" s="2" customFormat="1" x14ac:dyDescent="0.3">
      <c r="F15" s="16"/>
      <c r="G15" s="16"/>
    </row>
    <row r="17" spans="3:14" x14ac:dyDescent="0.3">
      <c r="C17" s="9" t="s">
        <v>13</v>
      </c>
      <c r="D17" s="9" t="s">
        <v>14</v>
      </c>
      <c r="E17" s="9"/>
      <c r="F17" s="22" t="s">
        <v>15</v>
      </c>
      <c r="G17" s="22"/>
      <c r="H17" s="9" t="s">
        <v>16</v>
      </c>
      <c r="J17" s="9" t="s">
        <v>17</v>
      </c>
      <c r="K17" s="9" t="s">
        <v>38</v>
      </c>
      <c r="L17" s="9" t="s">
        <v>24</v>
      </c>
      <c r="M17" s="9" t="s">
        <v>52</v>
      </c>
      <c r="N17" s="50"/>
    </row>
    <row r="18" spans="3:14" x14ac:dyDescent="0.3">
      <c r="C18" s="9" t="s">
        <v>25</v>
      </c>
      <c r="D18" s="9">
        <v>1000</v>
      </c>
      <c r="E18" s="9"/>
      <c r="F18" s="22" t="s">
        <v>32</v>
      </c>
      <c r="G18" s="22"/>
      <c r="H18" s="9">
        <v>1001</v>
      </c>
      <c r="J18" s="9" t="s">
        <v>18</v>
      </c>
      <c r="K18" s="9" t="s">
        <v>39</v>
      </c>
      <c r="L18" s="9" t="s">
        <v>46</v>
      </c>
      <c r="M18" s="9" t="s">
        <v>53</v>
      </c>
      <c r="N18" s="50"/>
    </row>
    <row r="19" spans="3:14" x14ac:dyDescent="0.3">
      <c r="C19" s="9" t="s">
        <v>26</v>
      </c>
      <c r="D19" s="9">
        <v>1001</v>
      </c>
      <c r="E19" s="9"/>
      <c r="F19" s="22" t="s">
        <v>78</v>
      </c>
      <c r="G19" s="22"/>
      <c r="H19" s="9">
        <v>1002</v>
      </c>
      <c r="J19" s="9" t="s">
        <v>19</v>
      </c>
      <c r="K19" s="9" t="s">
        <v>40</v>
      </c>
      <c r="L19" s="9" t="s">
        <v>47</v>
      </c>
      <c r="M19" s="9" t="s">
        <v>53</v>
      </c>
      <c r="N19" s="50"/>
    </row>
    <row r="20" spans="3:14" x14ac:dyDescent="0.3">
      <c r="C20" s="9" t="s">
        <v>27</v>
      </c>
      <c r="D20" s="9">
        <v>1002</v>
      </c>
      <c r="E20" s="9"/>
      <c r="F20" s="22" t="s">
        <v>79</v>
      </c>
      <c r="G20" s="22"/>
      <c r="H20" s="9" t="s">
        <v>33</v>
      </c>
      <c r="J20" s="9" t="s">
        <v>20</v>
      </c>
      <c r="K20" s="9" t="s">
        <v>41</v>
      </c>
      <c r="L20" s="9" t="s">
        <v>48</v>
      </c>
      <c r="M20" s="9" t="s">
        <v>53</v>
      </c>
      <c r="N20" s="50"/>
    </row>
    <row r="21" spans="3:14" x14ac:dyDescent="0.3">
      <c r="C21" s="9" t="s">
        <v>28</v>
      </c>
      <c r="D21" s="9">
        <v>1003</v>
      </c>
      <c r="E21" s="9"/>
      <c r="F21" s="22" t="s">
        <v>80</v>
      </c>
      <c r="G21" s="22"/>
      <c r="H21" s="9" t="s">
        <v>34</v>
      </c>
      <c r="J21" s="9" t="s">
        <v>21</v>
      </c>
      <c r="K21" s="9" t="s">
        <v>42</v>
      </c>
      <c r="L21" s="9" t="s">
        <v>49</v>
      </c>
      <c r="M21" s="9" t="s">
        <v>55</v>
      </c>
      <c r="N21" s="50"/>
    </row>
    <row r="22" spans="3:14" x14ac:dyDescent="0.3">
      <c r="C22" s="9" t="s">
        <v>29</v>
      </c>
      <c r="D22" s="9">
        <v>1004</v>
      </c>
      <c r="E22" s="9"/>
      <c r="F22" s="22" t="s">
        <v>81</v>
      </c>
      <c r="G22" s="22"/>
      <c r="H22" s="9" t="s">
        <v>35</v>
      </c>
      <c r="J22" s="9" t="s">
        <v>22</v>
      </c>
      <c r="K22" s="9" t="s">
        <v>43</v>
      </c>
      <c r="L22" s="9" t="s">
        <v>50</v>
      </c>
      <c r="M22" s="9" t="s">
        <v>54</v>
      </c>
      <c r="N22" s="50"/>
    </row>
    <row r="23" spans="3:14" x14ac:dyDescent="0.3">
      <c r="C23" s="9" t="s">
        <v>30</v>
      </c>
      <c r="D23" s="9">
        <v>1005</v>
      </c>
      <c r="E23" s="9"/>
      <c r="F23" s="22" t="s">
        <v>82</v>
      </c>
      <c r="G23" s="22"/>
      <c r="H23" s="9" t="s">
        <v>36</v>
      </c>
      <c r="J23" s="9" t="s">
        <v>23</v>
      </c>
      <c r="K23" s="9" t="s">
        <v>44</v>
      </c>
      <c r="L23" s="9" t="s">
        <v>51</v>
      </c>
      <c r="M23" s="9" t="s">
        <v>56</v>
      </c>
      <c r="N23" s="50"/>
    </row>
    <row r="24" spans="3:14" x14ac:dyDescent="0.3">
      <c r="C24" s="9" t="s">
        <v>31</v>
      </c>
      <c r="D24" s="9">
        <v>1006</v>
      </c>
      <c r="E24" s="9"/>
      <c r="F24" s="22" t="s">
        <v>83</v>
      </c>
      <c r="G24" s="22"/>
      <c r="H24" s="9" t="s">
        <v>37</v>
      </c>
      <c r="J24" s="9" t="s">
        <v>17</v>
      </c>
      <c r="K24" s="9" t="s">
        <v>45</v>
      </c>
      <c r="L24" s="9" t="s">
        <v>51</v>
      </c>
      <c r="M24" s="9" t="s">
        <v>56</v>
      </c>
      <c r="N24" s="50"/>
    </row>
    <row r="26" spans="3:14" x14ac:dyDescent="0.3">
      <c r="C26" t="s">
        <v>84</v>
      </c>
      <c r="D26" t="s">
        <v>57</v>
      </c>
    </row>
    <row r="27" spans="3:14" x14ac:dyDescent="0.3">
      <c r="K27" s="50" t="s">
        <v>257</v>
      </c>
    </row>
    <row r="28" spans="3:14" x14ac:dyDescent="0.3">
      <c r="K28" s="50"/>
    </row>
    <row r="29" spans="3:14" x14ac:dyDescent="0.3">
      <c r="C29" s="9" t="s">
        <v>58</v>
      </c>
      <c r="D29" s="9" t="s">
        <v>59</v>
      </c>
      <c r="F29" s="13" t="s">
        <v>73</v>
      </c>
      <c r="K29" s="50" t="s">
        <v>258</v>
      </c>
    </row>
    <row r="30" spans="3:14" x14ac:dyDescent="0.3">
      <c r="C30" s="51" t="s">
        <v>60</v>
      </c>
      <c r="D30" s="9" t="s">
        <v>66</v>
      </c>
      <c r="F30" s="13" t="s">
        <v>67</v>
      </c>
      <c r="K30" s="50"/>
    </row>
    <row r="31" spans="3:14" x14ac:dyDescent="0.3">
      <c r="C31" s="51" t="s">
        <v>61</v>
      </c>
      <c r="D31" s="9" t="s">
        <v>66</v>
      </c>
      <c r="F31" s="13" t="s">
        <v>68</v>
      </c>
      <c r="J31" t="s">
        <v>259</v>
      </c>
      <c r="K31" s="50" t="s">
        <v>260</v>
      </c>
    </row>
    <row r="32" spans="3:14" x14ac:dyDescent="0.3">
      <c r="C32" s="51" t="s">
        <v>62</v>
      </c>
      <c r="D32" s="9" t="s">
        <v>66</v>
      </c>
      <c r="F32" s="13" t="s">
        <v>69</v>
      </c>
      <c r="K32" s="50"/>
    </row>
    <row r="33" spans="1:11" x14ac:dyDescent="0.3">
      <c r="C33" s="51" t="s">
        <v>63</v>
      </c>
      <c r="D33" s="9" t="s">
        <v>66</v>
      </c>
      <c r="F33" s="13" t="s">
        <v>70</v>
      </c>
      <c r="K33" s="50"/>
    </row>
    <row r="34" spans="1:11" x14ac:dyDescent="0.3">
      <c r="C34" s="51" t="s">
        <v>64</v>
      </c>
      <c r="D34" s="9" t="s">
        <v>66</v>
      </c>
      <c r="F34" s="13" t="s">
        <v>71</v>
      </c>
    </row>
    <row r="35" spans="1:11" x14ac:dyDescent="0.3">
      <c r="C35" s="51" t="s">
        <v>65</v>
      </c>
      <c r="D35" s="9" t="s">
        <v>66</v>
      </c>
      <c r="F35" s="13" t="s">
        <v>72</v>
      </c>
    </row>
    <row r="37" spans="1:11" s="2" customFormat="1" x14ac:dyDescent="0.3">
      <c r="F37" s="16"/>
      <c r="G37" s="16"/>
    </row>
    <row r="39" spans="1:11" x14ac:dyDescent="0.3">
      <c r="A39">
        <v>16</v>
      </c>
      <c r="C39" t="s">
        <v>74</v>
      </c>
    </row>
    <row r="40" spans="1:11" x14ac:dyDescent="0.3">
      <c r="C40" s="10" t="s">
        <v>75</v>
      </c>
      <c r="F40" s="13" t="s">
        <v>85</v>
      </c>
    </row>
    <row r="41" spans="1:11" x14ac:dyDescent="0.3">
      <c r="C41" t="s">
        <v>76</v>
      </c>
      <c r="F41" s="13" t="s">
        <v>86</v>
      </c>
    </row>
    <row r="42" spans="1:11" x14ac:dyDescent="0.3">
      <c r="C42" t="s">
        <v>77</v>
      </c>
      <c r="F42" s="13" t="s">
        <v>87</v>
      </c>
    </row>
    <row r="43" spans="1:11" s="2" customFormat="1" x14ac:dyDescent="0.3">
      <c r="F43" s="16"/>
      <c r="G43" s="16"/>
    </row>
    <row r="45" spans="1:11" ht="28.8" x14ac:dyDescent="0.55000000000000004">
      <c r="A45">
        <v>17</v>
      </c>
      <c r="C45" t="s">
        <v>88</v>
      </c>
      <c r="F45" s="22" t="s">
        <v>92</v>
      </c>
      <c r="G45" s="22"/>
      <c r="H45" s="9" t="s">
        <v>93</v>
      </c>
      <c r="I45" s="9" t="s">
        <v>108</v>
      </c>
    </row>
    <row r="46" spans="1:11" x14ac:dyDescent="0.3">
      <c r="C46" t="s">
        <v>89</v>
      </c>
      <c r="F46" s="22" t="s">
        <v>94</v>
      </c>
      <c r="G46" s="22"/>
      <c r="H46" s="9" t="s">
        <v>101</v>
      </c>
      <c r="I46" s="23">
        <v>25000</v>
      </c>
    </row>
    <row r="47" spans="1:11" x14ac:dyDescent="0.3">
      <c r="C47" t="s">
        <v>90</v>
      </c>
      <c r="F47" s="22" t="s">
        <v>95</v>
      </c>
      <c r="G47" s="22"/>
      <c r="H47" s="9" t="s">
        <v>102</v>
      </c>
      <c r="I47" s="23">
        <v>26000</v>
      </c>
    </row>
    <row r="48" spans="1:11" x14ac:dyDescent="0.3">
      <c r="C48" t="s">
        <v>91</v>
      </c>
      <c r="F48" s="22" t="s">
        <v>96</v>
      </c>
      <c r="G48" s="22"/>
      <c r="H48" s="9" t="s">
        <v>103</v>
      </c>
      <c r="I48" s="23">
        <v>27000</v>
      </c>
    </row>
    <row r="49" spans="1:9" hidden="1" x14ac:dyDescent="0.3">
      <c r="F49" s="22"/>
      <c r="G49" s="22"/>
      <c r="H49" s="9"/>
      <c r="I49" s="23">
        <v>28000</v>
      </c>
    </row>
    <row r="50" spans="1:9" x14ac:dyDescent="0.3">
      <c r="F50" s="22" t="s">
        <v>97</v>
      </c>
      <c r="G50" s="22"/>
      <c r="H50" s="9" t="s">
        <v>104</v>
      </c>
      <c r="I50" s="23">
        <v>29000</v>
      </c>
    </row>
    <row r="51" spans="1:9" x14ac:dyDescent="0.3">
      <c r="A51" t="s">
        <v>109</v>
      </c>
      <c r="F51" s="22" t="s">
        <v>98</v>
      </c>
      <c r="G51" s="22"/>
      <c r="H51" s="9" t="s">
        <v>105</v>
      </c>
      <c r="I51" s="23">
        <v>30000</v>
      </c>
    </row>
    <row r="52" spans="1:9" x14ac:dyDescent="0.3">
      <c r="A52" t="s">
        <v>110</v>
      </c>
      <c r="F52" s="22" t="s">
        <v>99</v>
      </c>
      <c r="G52" s="22"/>
      <c r="H52" s="9" t="s">
        <v>106</v>
      </c>
      <c r="I52" s="23">
        <v>31000</v>
      </c>
    </row>
    <row r="53" spans="1:9" x14ac:dyDescent="0.3">
      <c r="F53" s="22" t="s">
        <v>100</v>
      </c>
      <c r="G53" s="22"/>
      <c r="H53" s="9" t="s">
        <v>107</v>
      </c>
      <c r="I53" s="23">
        <v>32000</v>
      </c>
    </row>
    <row r="57" spans="1:9" x14ac:dyDescent="0.3">
      <c r="H57" t="s">
        <v>261</v>
      </c>
    </row>
    <row r="60" spans="1:9" s="2" customFormat="1" x14ac:dyDescent="0.3">
      <c r="F60" s="16"/>
      <c r="G60" s="16"/>
    </row>
    <row r="61" spans="1:9" x14ac:dyDescent="0.3">
      <c r="A61">
        <v>18</v>
      </c>
    </row>
    <row r="62" spans="1:9" x14ac:dyDescent="0.3">
      <c r="C62" s="11"/>
      <c r="D62" s="12"/>
      <c r="E62" s="12"/>
      <c r="F62" s="13">
        <v>43862</v>
      </c>
    </row>
    <row r="63" spans="1:9" ht="21" x14ac:dyDescent="0.4">
      <c r="A63" s="24" t="s">
        <v>111</v>
      </c>
      <c r="C63" s="11" t="s">
        <v>116</v>
      </c>
      <c r="D63" s="12"/>
      <c r="E63" s="12"/>
      <c r="F63" s="13">
        <v>43953</v>
      </c>
      <c r="G63" s="25" t="s">
        <v>129</v>
      </c>
    </row>
    <row r="64" spans="1:9" x14ac:dyDescent="0.3">
      <c r="C64" s="11" t="s">
        <v>117</v>
      </c>
      <c r="D64" s="12"/>
      <c r="E64" s="12"/>
      <c r="F64" s="13">
        <v>44077</v>
      </c>
      <c r="G64" s="25" t="s">
        <v>130</v>
      </c>
    </row>
    <row r="65" spans="1:9" x14ac:dyDescent="0.3">
      <c r="A65" t="s">
        <v>112</v>
      </c>
      <c r="C65" s="11" t="s">
        <v>118</v>
      </c>
      <c r="D65" s="12"/>
      <c r="E65" s="12"/>
      <c r="F65" s="13">
        <v>44051</v>
      </c>
      <c r="G65" s="25" t="s">
        <v>131</v>
      </c>
    </row>
    <row r="66" spans="1:9" x14ac:dyDescent="0.3">
      <c r="A66" t="s">
        <v>113</v>
      </c>
      <c r="C66" s="11" t="s">
        <v>119</v>
      </c>
      <c r="D66" s="12"/>
      <c r="E66" s="12"/>
      <c r="F66" s="13">
        <v>44025</v>
      </c>
      <c r="G66" s="25" t="s">
        <v>132</v>
      </c>
      <c r="I66" t="s">
        <v>137</v>
      </c>
    </row>
    <row r="67" spans="1:9" x14ac:dyDescent="0.3">
      <c r="A67" t="s">
        <v>114</v>
      </c>
      <c r="C67" s="26" t="s">
        <v>120</v>
      </c>
      <c r="D67" s="27"/>
      <c r="E67" s="27"/>
      <c r="F67" s="13">
        <v>43999</v>
      </c>
      <c r="G67" s="25" t="s">
        <v>133</v>
      </c>
      <c r="I67" t="s">
        <v>138</v>
      </c>
    </row>
    <row r="68" spans="1:9" x14ac:dyDescent="0.3">
      <c r="A68" t="s">
        <v>115</v>
      </c>
      <c r="C68" s="11" t="s">
        <v>121</v>
      </c>
      <c r="D68" s="12"/>
      <c r="E68" s="12"/>
      <c r="F68" s="13">
        <v>43973</v>
      </c>
      <c r="G68" s="25" t="s">
        <v>134</v>
      </c>
    </row>
    <row r="69" spans="1:9" x14ac:dyDescent="0.3">
      <c r="C69" s="11" t="s">
        <v>122</v>
      </c>
      <c r="D69" s="12"/>
      <c r="E69" s="12"/>
      <c r="F69" s="13">
        <v>43947</v>
      </c>
      <c r="G69" s="25" t="s">
        <v>135</v>
      </c>
      <c r="I69" t="s">
        <v>139</v>
      </c>
    </row>
    <row r="70" spans="1:9" x14ac:dyDescent="0.3">
      <c r="C70" s="11" t="s">
        <v>123</v>
      </c>
      <c r="D70" s="12"/>
      <c r="E70" s="12"/>
      <c r="F70" s="13">
        <v>43921</v>
      </c>
      <c r="G70" s="25" t="s">
        <v>136</v>
      </c>
      <c r="I70" t="s">
        <v>140</v>
      </c>
    </row>
    <row r="71" spans="1:9" x14ac:dyDescent="0.3">
      <c r="C71" s="11" t="s">
        <v>124</v>
      </c>
    </row>
    <row r="72" spans="1:9" x14ac:dyDescent="0.3">
      <c r="C72" s="11" t="s">
        <v>125</v>
      </c>
    </row>
    <row r="73" spans="1:9" x14ac:dyDescent="0.3">
      <c r="C73" s="11" t="s">
        <v>126</v>
      </c>
    </row>
    <row r="74" spans="1:9" x14ac:dyDescent="0.3">
      <c r="C74" s="11" t="s">
        <v>127</v>
      </c>
    </row>
    <row r="75" spans="1:9" x14ac:dyDescent="0.3">
      <c r="C75" s="11" t="s">
        <v>128</v>
      </c>
    </row>
    <row r="76" spans="1:9" s="28" customFormat="1" x14ac:dyDescent="0.3">
      <c r="F76" s="29"/>
      <c r="G76" s="29"/>
    </row>
    <row r="78" spans="1:9" ht="25.8" x14ac:dyDescent="0.5">
      <c r="A78" s="31" t="s">
        <v>141</v>
      </c>
    </row>
    <row r="80" spans="1:9" x14ac:dyDescent="0.3">
      <c r="A80" t="s">
        <v>143</v>
      </c>
      <c r="B80" t="s">
        <v>147</v>
      </c>
    </row>
    <row r="81" spans="1:11" x14ac:dyDescent="0.3">
      <c r="A81" t="s">
        <v>142</v>
      </c>
      <c r="B81" t="s">
        <v>148</v>
      </c>
    </row>
    <row r="82" spans="1:11" x14ac:dyDescent="0.3">
      <c r="A82" t="s">
        <v>144</v>
      </c>
      <c r="B82" t="s">
        <v>149</v>
      </c>
    </row>
    <row r="83" spans="1:11" x14ac:dyDescent="0.3">
      <c r="A83" t="s">
        <v>145</v>
      </c>
      <c r="B83" t="s">
        <v>150</v>
      </c>
    </row>
    <row r="84" spans="1:11" x14ac:dyDescent="0.3">
      <c r="A84" t="s">
        <v>146</v>
      </c>
      <c r="B84" t="s">
        <v>151</v>
      </c>
    </row>
    <row r="85" spans="1:11" s="28" customFormat="1" x14ac:dyDescent="0.3">
      <c r="F85" s="29"/>
      <c r="G85" s="29"/>
    </row>
    <row r="88" spans="1:11" ht="25.8" x14ac:dyDescent="0.5">
      <c r="A88" s="30" t="s">
        <v>152</v>
      </c>
    </row>
    <row r="90" spans="1:11" x14ac:dyDescent="0.3">
      <c r="B90" s="33" t="s">
        <v>153</v>
      </c>
      <c r="C90" s="33" t="s">
        <v>154</v>
      </c>
      <c r="D90" s="33" t="s">
        <v>155</v>
      </c>
      <c r="E90" s="33"/>
      <c r="F90" s="34"/>
      <c r="G90" s="34" t="s">
        <v>162</v>
      </c>
    </row>
    <row r="91" spans="1:11" x14ac:dyDescent="0.3">
      <c r="A91" s="35" t="s">
        <v>156</v>
      </c>
      <c r="B91">
        <v>10</v>
      </c>
      <c r="C91">
        <v>25</v>
      </c>
      <c r="D91">
        <v>40</v>
      </c>
      <c r="G91">
        <v>55</v>
      </c>
    </row>
    <row r="92" spans="1:11" x14ac:dyDescent="0.3">
      <c r="A92" s="35" t="s">
        <v>157</v>
      </c>
      <c r="B92">
        <v>20</v>
      </c>
      <c r="C92">
        <v>29</v>
      </c>
      <c r="D92">
        <v>38</v>
      </c>
      <c r="G92">
        <v>47</v>
      </c>
      <c r="H92" t="s">
        <v>163</v>
      </c>
      <c r="I92" t="s">
        <v>164</v>
      </c>
      <c r="K92" t="e" cm="1">
        <f t="array" ref="K92">+view side by side</f>
        <v>#NAME?</v>
      </c>
    </row>
    <row r="93" spans="1:11" x14ac:dyDescent="0.3">
      <c r="A93" s="35" t="s">
        <v>158</v>
      </c>
      <c r="B93">
        <v>30</v>
      </c>
      <c r="C93">
        <v>33</v>
      </c>
      <c r="D93">
        <v>36</v>
      </c>
      <c r="G93">
        <v>39</v>
      </c>
    </row>
    <row r="94" spans="1:11" x14ac:dyDescent="0.3">
      <c r="A94" s="35" t="s">
        <v>159</v>
      </c>
      <c r="B94">
        <v>40</v>
      </c>
      <c r="C94">
        <v>37</v>
      </c>
      <c r="D94">
        <v>34</v>
      </c>
      <c r="G94">
        <v>31</v>
      </c>
      <c r="H94" t="s">
        <v>165</v>
      </c>
    </row>
    <row r="95" spans="1:11" x14ac:dyDescent="0.3">
      <c r="A95" s="35" t="s">
        <v>160</v>
      </c>
      <c r="B95">
        <v>50</v>
      </c>
      <c r="C95">
        <v>41</v>
      </c>
      <c r="D95">
        <v>32</v>
      </c>
      <c r="G95">
        <v>23</v>
      </c>
    </row>
    <row r="96" spans="1:11" x14ac:dyDescent="0.3">
      <c r="A96" s="35" t="s">
        <v>161</v>
      </c>
      <c r="B96">
        <v>60</v>
      </c>
      <c r="C96">
        <v>45</v>
      </c>
      <c r="D96">
        <v>30</v>
      </c>
      <c r="G96">
        <v>15</v>
      </c>
    </row>
    <row r="97" spans="1:8" x14ac:dyDescent="0.3">
      <c r="A97" s="32" t="s">
        <v>96</v>
      </c>
      <c r="B97">
        <v>70</v>
      </c>
      <c r="C97">
        <v>49</v>
      </c>
      <c r="D97">
        <v>28</v>
      </c>
      <c r="G97">
        <v>7</v>
      </c>
    </row>
    <row r="100" spans="1:8" ht="28.8" x14ac:dyDescent="0.55000000000000004">
      <c r="A100" s="36" t="s">
        <v>166</v>
      </c>
      <c r="C100" t="s">
        <v>172</v>
      </c>
    </row>
    <row r="101" spans="1:8" x14ac:dyDescent="0.3">
      <c r="A101" t="s">
        <v>167</v>
      </c>
      <c r="F101"/>
      <c r="H101" s="13"/>
    </row>
    <row r="102" spans="1:8" x14ac:dyDescent="0.3">
      <c r="A102" t="s">
        <v>168</v>
      </c>
      <c r="D102" t="s">
        <v>173</v>
      </c>
      <c r="F102"/>
      <c r="H102" s="13"/>
    </row>
    <row r="103" spans="1:8" x14ac:dyDescent="0.3">
      <c r="A103" t="s">
        <v>169</v>
      </c>
    </row>
    <row r="104" spans="1:8" x14ac:dyDescent="0.3">
      <c r="A104" t="s">
        <v>170</v>
      </c>
    </row>
    <row r="105" spans="1:8" x14ac:dyDescent="0.3">
      <c r="A105" t="s">
        <v>171</v>
      </c>
    </row>
    <row r="106" spans="1:8" s="37" customFormat="1" x14ac:dyDescent="0.3">
      <c r="F106" s="38"/>
      <c r="G106" s="38"/>
    </row>
    <row r="108" spans="1:8" ht="31.2" x14ac:dyDescent="0.6">
      <c r="A108" s="39" t="s">
        <v>175</v>
      </c>
      <c r="C108" t="s">
        <v>208</v>
      </c>
      <c r="G108" s="13" t="b">
        <f>Y1=Y1</f>
        <v>1</v>
      </c>
    </row>
    <row r="110" spans="1:8" x14ac:dyDescent="0.3">
      <c r="A110" s="40" t="s">
        <v>174</v>
      </c>
    </row>
    <row r="112" spans="1:8" x14ac:dyDescent="0.3">
      <c r="A112" s="9" t="s">
        <v>176</v>
      </c>
      <c r="B112" s="9" t="s">
        <v>177</v>
      </c>
      <c r="C112" s="9" t="s">
        <v>177</v>
      </c>
      <c r="D112" s="9" t="s">
        <v>178</v>
      </c>
      <c r="E112" s="9"/>
      <c r="F112" s="22"/>
      <c r="G112" s="22" t="s">
        <v>179</v>
      </c>
      <c r="H112" s="22" t="s">
        <v>179</v>
      </c>
    </row>
    <row r="113" spans="1:8" x14ac:dyDescent="0.3">
      <c r="A113" s="9" t="s">
        <v>180</v>
      </c>
      <c r="B113" s="9">
        <v>25</v>
      </c>
      <c r="C113" s="9">
        <v>45</v>
      </c>
      <c r="D113" s="9" t="b">
        <f>B113=C113</f>
        <v>0</v>
      </c>
      <c r="E113" s="9"/>
      <c r="F113" s="22"/>
      <c r="G113" s="22" t="s">
        <v>187</v>
      </c>
      <c r="H113" s="9" t="s">
        <v>192</v>
      </c>
    </row>
    <row r="114" spans="1:8" x14ac:dyDescent="0.3">
      <c r="A114" s="9" t="s">
        <v>181</v>
      </c>
      <c r="B114" s="9">
        <v>25</v>
      </c>
      <c r="C114" s="9">
        <v>45</v>
      </c>
      <c r="D114" s="9" t="b">
        <f>B114&lt;&gt;C114</f>
        <v>1</v>
      </c>
      <c r="E114" s="9"/>
      <c r="F114" s="22"/>
      <c r="G114" s="22" t="s">
        <v>188</v>
      </c>
      <c r="H114" s="9" t="s">
        <v>195</v>
      </c>
    </row>
    <row r="115" spans="1:8" x14ac:dyDescent="0.3">
      <c r="A115" s="9" t="s">
        <v>182</v>
      </c>
      <c r="B115" s="9">
        <v>25</v>
      </c>
      <c r="C115" s="9">
        <v>45</v>
      </c>
      <c r="D115" s="9" t="b">
        <f>B115&gt;C115</f>
        <v>0</v>
      </c>
      <c r="E115" s="9"/>
      <c r="F115" s="22"/>
      <c r="G115" s="22" t="s">
        <v>189</v>
      </c>
      <c r="H115" s="9" t="s">
        <v>193</v>
      </c>
    </row>
    <row r="116" spans="1:8" x14ac:dyDescent="0.3">
      <c r="A116" s="9" t="s">
        <v>183</v>
      </c>
      <c r="B116" s="9">
        <v>25</v>
      </c>
      <c r="C116" s="9">
        <v>45</v>
      </c>
      <c r="D116" s="9" t="b">
        <f>B116&gt;=C116</f>
        <v>0</v>
      </c>
      <c r="E116" s="9"/>
      <c r="F116" s="22"/>
      <c r="G116" s="22" t="s">
        <v>190</v>
      </c>
      <c r="H116" s="9" t="s">
        <v>196</v>
      </c>
    </row>
    <row r="117" spans="1:8" x14ac:dyDescent="0.3">
      <c r="A117" s="9" t="s">
        <v>185</v>
      </c>
      <c r="B117" s="9">
        <v>25</v>
      </c>
      <c r="C117" s="9">
        <v>45</v>
      </c>
      <c r="D117" s="9" t="b">
        <f>B117&lt;=C117</f>
        <v>1</v>
      </c>
      <c r="E117" s="9"/>
      <c r="F117" s="22"/>
      <c r="G117" s="22" t="s">
        <v>184</v>
      </c>
      <c r="H117" s="9" t="s">
        <v>197</v>
      </c>
    </row>
    <row r="118" spans="1:8" x14ac:dyDescent="0.3">
      <c r="A118" s="9" t="s">
        <v>186</v>
      </c>
      <c r="B118" s="9">
        <v>25</v>
      </c>
      <c r="C118" s="9">
        <v>45</v>
      </c>
      <c r="D118" s="9" t="b">
        <f>B118&lt;=C118</f>
        <v>1</v>
      </c>
      <c r="E118" s="9"/>
      <c r="F118" s="22"/>
      <c r="G118" s="22" t="s">
        <v>191</v>
      </c>
      <c r="H118" s="9" t="s">
        <v>194</v>
      </c>
    </row>
    <row r="121" spans="1:8" ht="33.6" x14ac:dyDescent="0.65">
      <c r="A121" s="41" t="s">
        <v>198</v>
      </c>
    </row>
    <row r="123" spans="1:8" x14ac:dyDescent="0.3">
      <c r="A123" s="9" t="s">
        <v>199</v>
      </c>
      <c r="B123" s="9" t="s">
        <v>200</v>
      </c>
    </row>
    <row r="124" spans="1:8" x14ac:dyDescent="0.3">
      <c r="A124" s="9">
        <v>25</v>
      </c>
      <c r="B124" s="9">
        <v>45</v>
      </c>
    </row>
    <row r="125" spans="1:8" x14ac:dyDescent="0.3">
      <c r="A125">
        <v>85</v>
      </c>
      <c r="B125">
        <v>45</v>
      </c>
    </row>
    <row r="127" spans="1:8" x14ac:dyDescent="0.3">
      <c r="A127" s="42" t="s">
        <v>201</v>
      </c>
      <c r="B127" s="42" t="s">
        <v>202</v>
      </c>
    </row>
    <row r="128" spans="1:8" x14ac:dyDescent="0.3">
      <c r="A128" s="9" t="s">
        <v>203</v>
      </c>
      <c r="B128" s="9" t="b">
        <f>A124&gt;B124</f>
        <v>0</v>
      </c>
    </row>
    <row r="129" spans="1:7" x14ac:dyDescent="0.3">
      <c r="A129" s="9" t="s">
        <v>204</v>
      </c>
      <c r="B129" s="9">
        <f>IF(A124&gt;B124,1,0)</f>
        <v>0</v>
      </c>
    </row>
    <row r="130" spans="1:7" x14ac:dyDescent="0.3">
      <c r="A130" s="9" t="s">
        <v>205</v>
      </c>
      <c r="B130" s="9" t="str">
        <f>IF(A125&gt;B125,"pass","fail")</f>
        <v>pass</v>
      </c>
    </row>
    <row r="131" spans="1:7" x14ac:dyDescent="0.3">
      <c r="A131" s="9" t="s">
        <v>206</v>
      </c>
      <c r="B131" s="9" t="str">
        <f>IF(A125&gt;B125,"PASS","FAIL")</f>
        <v>PASS</v>
      </c>
    </row>
    <row r="132" spans="1:7" x14ac:dyDescent="0.3">
      <c r="A132" s="9" t="s">
        <v>207</v>
      </c>
      <c r="B132" s="9" t="str">
        <f>IF(A125&lt;B125,"YES","NO")</f>
        <v>NO</v>
      </c>
    </row>
    <row r="133" spans="1:7" x14ac:dyDescent="0.3">
      <c r="A133" s="9" t="s">
        <v>209</v>
      </c>
      <c r="B133" s="9">
        <f>IF(A125&gt;B125,A125+B125,0)</f>
        <v>130</v>
      </c>
    </row>
    <row r="134" spans="1:7" x14ac:dyDescent="0.3">
      <c r="A134" s="9" t="s">
        <v>210</v>
      </c>
      <c r="B134" s="43">
        <f ca="1">IF(A125&gt;B125,TODAY(),TODAY()+10)</f>
        <v>45455</v>
      </c>
      <c r="D134" t="s">
        <v>211</v>
      </c>
    </row>
    <row r="136" spans="1:7" ht="25.8" x14ac:dyDescent="0.5">
      <c r="A136" s="45" t="s">
        <v>212</v>
      </c>
      <c r="F136" s="44"/>
      <c r="G136" s="44"/>
    </row>
    <row r="137" spans="1:7" x14ac:dyDescent="0.3">
      <c r="C137" s="9" t="s">
        <v>219</v>
      </c>
      <c r="D137" s="9" t="s">
        <v>220</v>
      </c>
      <c r="E137" s="9"/>
      <c r="F137" s="22"/>
      <c r="G137" s="22" t="s">
        <v>221</v>
      </c>
    </row>
    <row r="138" spans="1:7" x14ac:dyDescent="0.3">
      <c r="A138" t="s">
        <v>213</v>
      </c>
      <c r="B138" t="s">
        <v>216</v>
      </c>
      <c r="C138" s="9" t="s">
        <v>222</v>
      </c>
      <c r="D138" s="9">
        <v>25</v>
      </c>
      <c r="E138" s="9"/>
      <c r="F138" s="22"/>
      <c r="G138" s="22" t="str">
        <f>IF(D138&gt;60,"DISTINCTION",IF(D138&gt;40,"PASS","FAIL"))</f>
        <v>FAIL</v>
      </c>
    </row>
    <row r="139" spans="1:7" x14ac:dyDescent="0.3">
      <c r="A139" t="s">
        <v>214</v>
      </c>
      <c r="B139" t="s">
        <v>217</v>
      </c>
      <c r="C139" s="9" t="s">
        <v>223</v>
      </c>
      <c r="D139" s="9">
        <v>45</v>
      </c>
      <c r="E139" s="9"/>
      <c r="F139" s="22"/>
      <c r="G139" s="22" t="str">
        <f t="shared" ref="G139:G144" si="0">IF(D139&gt;60,"DISTINCTION",IF(D139&gt;40,"PASS","FAIL"))</f>
        <v>PASS</v>
      </c>
    </row>
    <row r="140" spans="1:7" x14ac:dyDescent="0.3">
      <c r="A140" t="s">
        <v>215</v>
      </c>
      <c r="B140" t="s">
        <v>218</v>
      </c>
      <c r="C140" s="9" t="s">
        <v>224</v>
      </c>
      <c r="D140" s="9">
        <v>42</v>
      </c>
      <c r="E140" s="9"/>
      <c r="F140" s="22"/>
      <c r="G140" s="22" t="str">
        <f t="shared" si="0"/>
        <v>PASS</v>
      </c>
    </row>
    <row r="141" spans="1:7" x14ac:dyDescent="0.3">
      <c r="C141" s="9" t="s">
        <v>225</v>
      </c>
      <c r="D141" s="9">
        <v>52</v>
      </c>
      <c r="E141" s="9"/>
      <c r="F141" s="22"/>
      <c r="G141" s="22" t="str">
        <f t="shared" si="0"/>
        <v>PASS</v>
      </c>
    </row>
    <row r="142" spans="1:7" x14ac:dyDescent="0.3">
      <c r="C142" s="9" t="s">
        <v>226</v>
      </c>
      <c r="D142" s="9">
        <v>56</v>
      </c>
      <c r="E142" s="9"/>
      <c r="F142" s="22"/>
      <c r="G142" s="22" t="str">
        <f t="shared" si="0"/>
        <v>PASS</v>
      </c>
    </row>
    <row r="143" spans="1:7" x14ac:dyDescent="0.3">
      <c r="C143" s="9" t="s">
        <v>227</v>
      </c>
      <c r="D143" s="9">
        <v>95</v>
      </c>
      <c r="E143" s="9"/>
      <c r="F143" s="22"/>
      <c r="G143" s="22" t="str">
        <f t="shared" si="0"/>
        <v>DISTINCTION</v>
      </c>
    </row>
    <row r="144" spans="1:7" x14ac:dyDescent="0.3">
      <c r="C144" s="9" t="s">
        <v>63</v>
      </c>
      <c r="D144" s="9">
        <v>85</v>
      </c>
      <c r="E144" s="9"/>
      <c r="F144" s="22"/>
      <c r="G144" s="22" t="str">
        <f t="shared" si="0"/>
        <v>DISTINCTION</v>
      </c>
    </row>
    <row r="146" spans="1:4" ht="33.6" x14ac:dyDescent="0.65">
      <c r="A146" s="46" t="s">
        <v>228</v>
      </c>
    </row>
    <row r="148" spans="1:4" x14ac:dyDescent="0.3">
      <c r="A148" s="47" t="s">
        <v>231</v>
      </c>
      <c r="B148" s="9" t="s">
        <v>229</v>
      </c>
      <c r="C148" s="9" t="s">
        <v>230</v>
      </c>
    </row>
    <row r="149" spans="1:4" x14ac:dyDescent="0.3">
      <c r="B149" s="9" t="b">
        <v>1</v>
      </c>
      <c r="C149" s="9" t="b">
        <f>NOT(B149)</f>
        <v>0</v>
      </c>
    </row>
    <row r="150" spans="1:4" x14ac:dyDescent="0.3">
      <c r="B150" s="9" t="b">
        <v>0</v>
      </c>
      <c r="C150" s="9" t="b">
        <f>NOT(B150)</f>
        <v>1</v>
      </c>
    </row>
    <row r="152" spans="1:4" x14ac:dyDescent="0.3">
      <c r="A152" s="48" t="s">
        <v>232</v>
      </c>
    </row>
    <row r="153" spans="1:4" x14ac:dyDescent="0.3">
      <c r="B153" s="9" t="s">
        <v>233</v>
      </c>
      <c r="C153" s="9" t="s">
        <v>234</v>
      </c>
      <c r="D153" s="9" t="s">
        <v>237</v>
      </c>
    </row>
    <row r="154" spans="1:4" x14ac:dyDescent="0.3">
      <c r="B154" s="9" t="s">
        <v>5</v>
      </c>
      <c r="C154" s="9" t="s">
        <v>236</v>
      </c>
      <c r="D154" s="9" t="str">
        <f>IFERROR(C154,"skip This")</f>
        <v>TUTORIAL POINT</v>
      </c>
    </row>
    <row r="155" spans="1:4" x14ac:dyDescent="0.3">
      <c r="B155" s="9" t="s">
        <v>9</v>
      </c>
      <c r="C155" s="9">
        <v>100</v>
      </c>
      <c r="D155" s="9">
        <f t="shared" ref="D155:D158" si="1">IFERROR(C155,"skip This")</f>
        <v>100</v>
      </c>
    </row>
    <row r="156" spans="1:4" x14ac:dyDescent="0.3">
      <c r="B156" s="9" t="b">
        <v>1</v>
      </c>
      <c r="C156" s="9" t="b">
        <v>1</v>
      </c>
      <c r="D156" s="9" t="b">
        <f t="shared" si="1"/>
        <v>1</v>
      </c>
    </row>
    <row r="157" spans="1:4" x14ac:dyDescent="0.3">
      <c r="B157" s="9" t="b">
        <v>0</v>
      </c>
      <c r="C157" s="9" t="b">
        <v>0</v>
      </c>
      <c r="D157" s="9" t="b">
        <f t="shared" si="1"/>
        <v>0</v>
      </c>
    </row>
    <row r="158" spans="1:4" x14ac:dyDescent="0.3">
      <c r="B158" s="9" t="s">
        <v>235</v>
      </c>
      <c r="C158" s="9" t="s">
        <v>238</v>
      </c>
      <c r="D158" s="9" t="str">
        <f t="shared" si="1"/>
        <v># DIV/01</v>
      </c>
    </row>
    <row r="161" spans="1:10" x14ac:dyDescent="0.3">
      <c r="A161" s="48" t="s">
        <v>242</v>
      </c>
    </row>
    <row r="162" spans="1:10" x14ac:dyDescent="0.3">
      <c r="A162" t="s">
        <v>239</v>
      </c>
    </row>
    <row r="163" spans="1:10" x14ac:dyDescent="0.3">
      <c r="A163" t="s">
        <v>240</v>
      </c>
    </row>
    <row r="164" spans="1:10" x14ac:dyDescent="0.3">
      <c r="A164" t="s">
        <v>241</v>
      </c>
    </row>
    <row r="167" spans="1:10" x14ac:dyDescent="0.3">
      <c r="A167" s="9" t="s">
        <v>93</v>
      </c>
      <c r="B167" s="9" t="s">
        <v>243</v>
      </c>
      <c r="C167" s="22" t="s">
        <v>244</v>
      </c>
      <c r="D167" s="22" t="s">
        <v>245</v>
      </c>
      <c r="E167" s="22" t="s">
        <v>246</v>
      </c>
      <c r="F167"/>
      <c r="G167" s="13" t="str">
        <f ca="1">_xlfn.FORMULATEXT(E168)</f>
        <v>=D168*B174</v>
      </c>
    </row>
    <row r="168" spans="1:10" x14ac:dyDescent="0.3">
      <c r="A168" s="9" t="s">
        <v>247</v>
      </c>
      <c r="B168" s="9">
        <v>123</v>
      </c>
      <c r="C168" s="9">
        <v>25</v>
      </c>
      <c r="D168" s="9">
        <f>B168*C168</f>
        <v>3075</v>
      </c>
      <c r="E168" s="9">
        <f>D168*B174</f>
        <v>246</v>
      </c>
      <c r="F168"/>
      <c r="G168" s="13" t="str">
        <f t="shared" ref="G168:G169" ca="1" si="2">_xlfn.FORMULATEXT(E169)</f>
        <v>=D169*B174</v>
      </c>
      <c r="H168" t="s">
        <v>251</v>
      </c>
    </row>
    <row r="169" spans="1:10" x14ac:dyDescent="0.3">
      <c r="A169" s="9" t="s">
        <v>248</v>
      </c>
      <c r="B169" s="9">
        <v>103</v>
      </c>
      <c r="C169" s="9">
        <v>30</v>
      </c>
      <c r="D169" s="9">
        <f t="shared" ref="D169:D170" si="3">B169*C169</f>
        <v>3090</v>
      </c>
      <c r="E169" s="9">
        <f>D169*B174</f>
        <v>247.20000000000002</v>
      </c>
      <c r="F169"/>
      <c r="G169" s="13" t="str">
        <f t="shared" ca="1" si="2"/>
        <v>=D170*B174</v>
      </c>
      <c r="H169" t="s">
        <v>252</v>
      </c>
    </row>
    <row r="170" spans="1:10" x14ac:dyDescent="0.3">
      <c r="A170" s="9" t="s">
        <v>249</v>
      </c>
      <c r="B170" s="9">
        <v>85</v>
      </c>
      <c r="C170" s="9">
        <v>15</v>
      </c>
      <c r="D170" s="9">
        <f t="shared" si="3"/>
        <v>1275</v>
      </c>
      <c r="E170" s="9">
        <f>D170*B174</f>
        <v>102</v>
      </c>
      <c r="F170"/>
    </row>
    <row r="171" spans="1:10" x14ac:dyDescent="0.3">
      <c r="A171" s="9"/>
      <c r="B171" s="9"/>
      <c r="C171" s="9"/>
      <c r="D171" s="9"/>
      <c r="E171" s="9"/>
    </row>
    <row r="172" spans="1:10" x14ac:dyDescent="0.3">
      <c r="H172" t="s">
        <v>253</v>
      </c>
      <c r="J172" t="s">
        <v>254</v>
      </c>
    </row>
    <row r="173" spans="1:10" x14ac:dyDescent="0.3">
      <c r="B173" s="9" t="s">
        <v>250</v>
      </c>
    </row>
    <row r="174" spans="1:10" x14ac:dyDescent="0.3">
      <c r="B174" s="49">
        <v>0.08</v>
      </c>
      <c r="D174" s="9" t="s">
        <v>202</v>
      </c>
      <c r="E174" s="9" t="s">
        <v>255</v>
      </c>
    </row>
    <row r="175" spans="1:10" x14ac:dyDescent="0.3">
      <c r="D175" s="9"/>
      <c r="E175" s="9"/>
      <c r="G175" s="13" t="s">
        <v>256</v>
      </c>
    </row>
    <row r="177" spans="1:7" s="2" customFormat="1" x14ac:dyDescent="0.3">
      <c r="F177" s="16"/>
      <c r="G177" s="16"/>
    </row>
    <row r="179" spans="1:7" ht="21" x14ac:dyDescent="0.4">
      <c r="A179" s="52" t="s">
        <v>262</v>
      </c>
    </row>
    <row r="181" spans="1:7" x14ac:dyDescent="0.3">
      <c r="A181" t="s">
        <v>263</v>
      </c>
    </row>
    <row r="182" spans="1:7" x14ac:dyDescent="0.3">
      <c r="A182" t="s">
        <v>264</v>
      </c>
    </row>
    <row r="183" spans="1:7" x14ac:dyDescent="0.3">
      <c r="A183" t="s">
        <v>265</v>
      </c>
    </row>
    <row r="184" spans="1:7" x14ac:dyDescent="0.3">
      <c r="A184" t="s">
        <v>266</v>
      </c>
    </row>
    <row r="186" spans="1:7" s="53" customFormat="1" x14ac:dyDescent="0.3">
      <c r="A186" s="53" t="s">
        <v>219</v>
      </c>
      <c r="B186" s="53" t="s">
        <v>267</v>
      </c>
      <c r="C186" s="53" t="s">
        <v>268</v>
      </c>
      <c r="D186" s="53" t="s">
        <v>269</v>
      </c>
      <c r="E186" s="53" t="s">
        <v>270</v>
      </c>
      <c r="F186" s="54" t="s">
        <v>271</v>
      </c>
      <c r="G186" s="54"/>
    </row>
    <row r="187" spans="1:7" x14ac:dyDescent="0.3">
      <c r="A187" t="s">
        <v>291</v>
      </c>
      <c r="C187" t="str">
        <f>PROPER(A187)</f>
        <v xml:space="preserve">Last01      Dan B </v>
      </c>
    </row>
    <row r="188" spans="1:7" x14ac:dyDescent="0.3">
      <c r="A188" t="s">
        <v>273</v>
      </c>
    </row>
    <row r="189" spans="1:7" x14ac:dyDescent="0.3">
      <c r="A189" t="s">
        <v>274</v>
      </c>
    </row>
    <row r="190" spans="1:7" x14ac:dyDescent="0.3">
      <c r="A190" t="s">
        <v>275</v>
      </c>
    </row>
    <row r="191" spans="1:7" x14ac:dyDescent="0.3">
      <c r="A191" t="s">
        <v>276</v>
      </c>
    </row>
    <row r="192" spans="1:7" x14ac:dyDescent="0.3">
      <c r="A192" t="s">
        <v>277</v>
      </c>
    </row>
    <row r="193" spans="1:1" x14ac:dyDescent="0.3">
      <c r="A193" t="s">
        <v>278</v>
      </c>
    </row>
    <row r="194" spans="1:1" x14ac:dyDescent="0.3">
      <c r="A194" t="s">
        <v>279</v>
      </c>
    </row>
    <row r="195" spans="1:1" x14ac:dyDescent="0.3">
      <c r="A195" t="s">
        <v>280</v>
      </c>
    </row>
    <row r="196" spans="1:1" x14ac:dyDescent="0.3">
      <c r="A196" t="s">
        <v>281</v>
      </c>
    </row>
    <row r="197" spans="1:1" x14ac:dyDescent="0.3">
      <c r="A197" t="s">
        <v>282</v>
      </c>
    </row>
    <row r="198" spans="1:1" x14ac:dyDescent="0.3">
      <c r="A198" t="s">
        <v>289</v>
      </c>
    </row>
    <row r="199" spans="1:1" x14ac:dyDescent="0.3">
      <c r="A199" t="s">
        <v>290</v>
      </c>
    </row>
    <row r="200" spans="1:1" x14ac:dyDescent="0.3">
      <c r="A200" t="s">
        <v>283</v>
      </c>
    </row>
    <row r="201" spans="1:1" x14ac:dyDescent="0.3">
      <c r="A201" t="s">
        <v>284</v>
      </c>
    </row>
    <row r="202" spans="1:1" x14ac:dyDescent="0.3">
      <c r="A202" t="s">
        <v>285</v>
      </c>
    </row>
    <row r="203" spans="1:1" x14ac:dyDescent="0.3">
      <c r="A203" t="s">
        <v>286</v>
      </c>
    </row>
    <row r="204" spans="1:1" x14ac:dyDescent="0.3">
      <c r="A204" t="s">
        <v>287</v>
      </c>
    </row>
    <row r="205" spans="1:1" x14ac:dyDescent="0.3">
      <c r="A205" t="s">
        <v>288</v>
      </c>
    </row>
    <row r="207" spans="1:1" x14ac:dyDescent="0.3">
      <c r="A207" t="s">
        <v>272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68CA-2297-4273-AAA5-99A07F04D89B}">
  <dimension ref="C5:C10"/>
  <sheetViews>
    <sheetView zoomScaleNormal="100" workbookViewId="0">
      <selection activeCell="D20" sqref="D20"/>
    </sheetView>
  </sheetViews>
  <sheetFormatPr defaultRowHeight="14.4" x14ac:dyDescent="0.3"/>
  <sheetData>
    <row r="5" spans="3:3" ht="28.8" x14ac:dyDescent="0.55000000000000004">
      <c r="C5" s="36" t="s">
        <v>166</v>
      </c>
    </row>
    <row r="6" spans="3:3" x14ac:dyDescent="0.3">
      <c r="C6" t="s">
        <v>167</v>
      </c>
    </row>
    <row r="7" spans="3:3" x14ac:dyDescent="0.3">
      <c r="C7" t="s">
        <v>168</v>
      </c>
    </row>
    <row r="8" spans="3:3" x14ac:dyDescent="0.3">
      <c r="C8" t="s">
        <v>169</v>
      </c>
    </row>
    <row r="9" spans="3:3" x14ac:dyDescent="0.3">
      <c r="C9" t="s">
        <v>170</v>
      </c>
    </row>
    <row r="10" spans="3:3" x14ac:dyDescent="0.3">
      <c r="C1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gedam</dc:creator>
  <cp:lastModifiedBy>payal gedam</cp:lastModifiedBy>
  <dcterms:created xsi:type="dcterms:W3CDTF">2024-06-05T02:14:10Z</dcterms:created>
  <dcterms:modified xsi:type="dcterms:W3CDTF">2024-06-12T09:53:59Z</dcterms:modified>
</cp:coreProperties>
</file>