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PAYAL\"/>
    </mc:Choice>
  </mc:AlternateContent>
  <xr:revisionPtr revIDLastSave="0" documentId="13_ncr:1_{13B631D8-528F-41EF-A572-F620A6541D4A}" xr6:coauthVersionLast="47" xr6:coauthVersionMax="47" xr10:uidLastSave="{00000000-0000-0000-0000-000000000000}"/>
  <bookViews>
    <workbookView xWindow="-108" yWindow="-108" windowWidth="23256" windowHeight="12456" xr2:uid="{191A5E7D-BE7E-47FB-9D04-D57121A038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56" i="1"/>
  <c r="D55" i="1"/>
  <c r="E46" i="1"/>
  <c r="E47" i="1" s="1"/>
  <c r="E45" i="1"/>
  <c r="E44" i="1"/>
  <c r="E43" i="1"/>
  <c r="E42" i="1"/>
  <c r="K19" i="1"/>
  <c r="K18" i="1"/>
  <c r="K17" i="1"/>
  <c r="K16" i="1"/>
  <c r="K14" i="1"/>
  <c r="K13" i="1"/>
  <c r="K12" i="1"/>
  <c r="K11" i="1"/>
  <c r="K10" i="1"/>
  <c r="D18" i="1"/>
  <c r="E18" i="1" s="1"/>
  <c r="F18" i="1" s="1"/>
  <c r="G18" i="1" s="1"/>
  <c r="D19" i="1"/>
  <c r="E19" i="1" s="1"/>
  <c r="F19" i="1" s="1"/>
  <c r="G19" i="1" s="1"/>
  <c r="D11" i="1"/>
  <c r="E11" i="1" s="1"/>
  <c r="F11" i="1" s="1"/>
  <c r="G11" i="1" s="1"/>
  <c r="C12" i="1"/>
  <c r="D12" i="1" s="1"/>
  <c r="E12" i="1" s="1"/>
  <c r="F12" i="1" s="1"/>
  <c r="G12" i="1" s="1"/>
  <c r="C13" i="1"/>
  <c r="D13" i="1" s="1"/>
  <c r="E13" i="1" s="1"/>
  <c r="F13" i="1" s="1"/>
  <c r="G13" i="1" s="1"/>
  <c r="C14" i="1"/>
  <c r="D14" i="1" s="1"/>
  <c r="E14" i="1" s="1"/>
  <c r="F14" i="1" s="1"/>
  <c r="G14" i="1" s="1"/>
  <c r="C15" i="1"/>
  <c r="D15" i="1" s="1"/>
  <c r="E15" i="1" s="1"/>
  <c r="F15" i="1" s="1"/>
  <c r="G15" i="1" s="1"/>
  <c r="C16" i="1"/>
  <c r="D16" i="1" s="1"/>
  <c r="E16" i="1" s="1"/>
  <c r="F16" i="1" s="1"/>
  <c r="G16" i="1" s="1"/>
  <c r="C17" i="1"/>
  <c r="D17" i="1" s="1"/>
  <c r="E17" i="1" s="1"/>
  <c r="F17" i="1" s="1"/>
  <c r="G17" i="1" s="1"/>
  <c r="C18" i="1"/>
  <c r="C19" i="1"/>
  <c r="C20" i="1"/>
  <c r="D20" i="1" s="1"/>
  <c r="E20" i="1" s="1"/>
  <c r="F20" i="1" s="1"/>
  <c r="G20" i="1" s="1"/>
  <c r="C21" i="1"/>
  <c r="D21" i="1" s="1"/>
  <c r="E21" i="1" s="1"/>
  <c r="F21" i="1" s="1"/>
  <c r="G21" i="1" s="1"/>
  <c r="C22" i="1"/>
  <c r="D22" i="1" s="1"/>
  <c r="E22" i="1" s="1"/>
  <c r="F22" i="1" s="1"/>
  <c r="G22" i="1" s="1"/>
  <c r="C23" i="1"/>
  <c r="D23" i="1" s="1"/>
  <c r="E23" i="1" s="1"/>
  <c r="F23" i="1" s="1"/>
  <c r="G23" i="1" s="1"/>
  <c r="C24" i="1"/>
  <c r="D24" i="1" s="1"/>
  <c r="E24" i="1" s="1"/>
  <c r="F24" i="1" s="1"/>
  <c r="G24" i="1" s="1"/>
  <c r="C25" i="1"/>
  <c r="D25" i="1" s="1"/>
  <c r="E25" i="1" s="1"/>
  <c r="F25" i="1" s="1"/>
  <c r="G25" i="1" s="1"/>
  <c r="C26" i="1"/>
  <c r="D26" i="1" s="1"/>
  <c r="E26" i="1" s="1"/>
  <c r="F26" i="1" s="1"/>
  <c r="G26" i="1" s="1"/>
  <c r="C27" i="1"/>
  <c r="D27" i="1" s="1"/>
  <c r="E27" i="1" s="1"/>
  <c r="F27" i="1" s="1"/>
  <c r="G27" i="1" s="1"/>
  <c r="C28" i="1"/>
  <c r="D28" i="1" s="1"/>
  <c r="E28" i="1" s="1"/>
  <c r="F28" i="1" s="1"/>
  <c r="G28" i="1" s="1"/>
  <c r="C29" i="1"/>
  <c r="D29" i="1" s="1"/>
  <c r="E29" i="1" s="1"/>
  <c r="F29" i="1" s="1"/>
  <c r="G29" i="1" s="1"/>
  <c r="C11" i="1"/>
</calcChain>
</file>

<file path=xl/sharedStrings.xml><?xml version="1.0" encoding="utf-8"?>
<sst xmlns="http://schemas.openxmlformats.org/spreadsheetml/2006/main" count="149" uniqueCount="125">
  <si>
    <t xml:space="preserve">LAST01      DAN B </t>
  </si>
  <si>
    <t xml:space="preserve">   LAST02                THAYNA</t>
  </si>
  <si>
    <t xml:space="preserve">         LAST 03     NANCY D</t>
  </si>
  <si>
    <t>LAST 04 PAYAL</t>
  </si>
  <si>
    <t xml:space="preserve">                                         LAST 05 DAG</t>
  </si>
  <si>
    <t xml:space="preserve">   LAST 06  KALI DOMA</t>
  </si>
  <si>
    <t xml:space="preserve">  LAST 07 NANCY</t>
  </si>
  <si>
    <t xml:space="preserve">                     LAST 08 BABU</t>
  </si>
  <si>
    <t>LAST 09 BABILA</t>
  </si>
  <si>
    <t xml:space="preserve">                      LAST 10 DUMA</t>
  </si>
  <si>
    <t>LAST 11 BAC</t>
  </si>
  <si>
    <t>LAST 12           THANU</t>
  </si>
  <si>
    <t>LAST 13  THANU</t>
  </si>
  <si>
    <t>LAST 14 HORSE</t>
  </si>
  <si>
    <t xml:space="preserve">    LAST 15 PRINCY</t>
  </si>
  <si>
    <t xml:space="preserve"> LAST 16 MISTI</t>
  </si>
  <si>
    <t xml:space="preserve">  LAST 17 FOR</t>
  </si>
  <si>
    <t xml:space="preserve">   LAST 18 ABHI</t>
  </si>
  <si>
    <t xml:space="preserve">      LAST 19 ABHA</t>
  </si>
  <si>
    <t>TEST FUNCTION</t>
  </si>
  <si>
    <t xml:space="preserve">PROPER,UPPER LOWER </t>
  </si>
  <si>
    <t>LEFT,RIGHT,MID,LEN</t>
  </si>
  <si>
    <t>FIND SERACH REPALCE SUBSTITUDE</t>
  </si>
  <si>
    <t>TRIM,CONCATENATE</t>
  </si>
  <si>
    <t>TRIM</t>
  </si>
  <si>
    <t>PROPER</t>
  </si>
  <si>
    <t>UPPER</t>
  </si>
  <si>
    <t>LOWER</t>
  </si>
  <si>
    <t>LENGHT</t>
  </si>
  <si>
    <t xml:space="preserve">LEFT </t>
  </si>
  <si>
    <t>RIGHT</t>
  </si>
  <si>
    <t>MID</t>
  </si>
  <si>
    <t>CONCATENATE</t>
  </si>
  <si>
    <t>FIND</t>
  </si>
  <si>
    <t>SEARCH</t>
  </si>
  <si>
    <t>REPLACE</t>
  </si>
  <si>
    <t>SUBSTITUTE</t>
  </si>
  <si>
    <t>SAMORUN 3</t>
  </si>
  <si>
    <t>MAGUN 3</t>
  </si>
  <si>
    <t>2 PN SELECT KARACH TUTORIAL POINT</t>
  </si>
  <si>
    <t>SAMORUN MAGUN 3,3SODAL TOR</t>
  </si>
  <si>
    <t>tutorials</t>
  </si>
  <si>
    <t>point</t>
  </si>
  <si>
    <t>Mumbai</t>
  </si>
  <si>
    <t>m 3 number ahe mhanu 3</t>
  </si>
  <si>
    <t>DATE FUNCTION- PART1</t>
  </si>
  <si>
    <t>TODAY,NOW FUNCTION</t>
  </si>
  <si>
    <t>MONTH,DAY YEAR FUNCTION</t>
  </si>
  <si>
    <t>DATE FUNCTION</t>
  </si>
  <si>
    <t>ADDING DAYS MONTHS YEARS TO TODAY DATE</t>
  </si>
  <si>
    <t>FUNCTION</t>
  </si>
  <si>
    <t>DATE</t>
  </si>
  <si>
    <t>TODAY</t>
  </si>
  <si>
    <t>NOW</t>
  </si>
  <si>
    <t>DAY</t>
  </si>
  <si>
    <t>MONTHS</t>
  </si>
  <si>
    <t>YEAR</t>
  </si>
  <si>
    <t>FORMULA</t>
  </si>
  <si>
    <t>ADD/SUBSTRACT DAYS</t>
  </si>
  <si>
    <t xml:space="preserve">DATE </t>
  </si>
  <si>
    <t>DATE+5 DAYS</t>
  </si>
  <si>
    <t>DATE - 5DAYS</t>
  </si>
  <si>
    <t>ADD/SUBSTRACT MONTHS</t>
  </si>
  <si>
    <t>EDATE</t>
  </si>
  <si>
    <t>DATE + 10MONTH</t>
  </si>
  <si>
    <t>ADD/SUBSTRACT YEARS</t>
  </si>
  <si>
    <t>DATE + 10YEARS</t>
  </si>
  <si>
    <t>CONTROL + E</t>
  </si>
  <si>
    <t>YEAR,MONTH,DAY</t>
  </si>
  <si>
    <t>DASHBOARD</t>
  </si>
  <si>
    <t>COUNTRY</t>
  </si>
  <si>
    <t>INDIA</t>
  </si>
  <si>
    <t>AUTRALIA</t>
  </si>
  <si>
    <t>US</t>
  </si>
  <si>
    <t>CANADA</t>
  </si>
  <si>
    <t>SALES</t>
  </si>
  <si>
    <t>ALT+F1=SIMPLE CHART GENERATED</t>
  </si>
  <si>
    <t>INSERT + SHAPES+ ARROW+ COPY +PEST</t>
  </si>
  <si>
    <t>JAN</t>
  </si>
  <si>
    <t>FEB</t>
  </si>
  <si>
    <t>MAR</t>
  </si>
  <si>
    <t>APR</t>
  </si>
  <si>
    <t>MAY</t>
  </si>
  <si>
    <t>JUN</t>
  </si>
  <si>
    <t>JUL</t>
  </si>
  <si>
    <t>AUG</t>
  </si>
  <si>
    <t>MON</t>
  </si>
  <si>
    <t>TUE</t>
  </si>
  <si>
    <t>WED</t>
  </si>
  <si>
    <t>THU</t>
  </si>
  <si>
    <t>FRI</t>
  </si>
  <si>
    <t>SAT</t>
  </si>
  <si>
    <t>SUN</t>
  </si>
  <si>
    <t>CHANGING POSITION OF COLOUMN</t>
  </si>
  <si>
    <t xml:space="preserve">SELECT COLOUMN+SHIFT A </t>
  </si>
  <si>
    <t>DRAG+SHIFT</t>
  </si>
  <si>
    <t>a</t>
  </si>
  <si>
    <t>SEP</t>
  </si>
  <si>
    <t>aaaaaaaaaaaaaaaaaaaa</t>
  </si>
  <si>
    <t xml:space="preserve">CHART TYPE </t>
  </si>
  <si>
    <t>BAR CHART</t>
  </si>
  <si>
    <t>PIE CHART</t>
  </si>
  <si>
    <t>X-YCHART</t>
  </si>
  <si>
    <t>SPARKLINE CHART</t>
  </si>
  <si>
    <t>CHART ELEMENT</t>
  </si>
  <si>
    <t>CHART AREA</t>
  </si>
  <si>
    <t>PLAT ARREA</t>
  </si>
  <si>
    <t>SERIES</t>
  </si>
  <si>
    <t>DATA LABELS</t>
  </si>
  <si>
    <t>VERTICAL HORIZONTAL AREA</t>
  </si>
  <si>
    <t>GRIDLINE</t>
  </si>
  <si>
    <t>CHART TITLE</t>
  </si>
  <si>
    <t>TOY</t>
  </si>
  <si>
    <t>SHOES</t>
  </si>
  <si>
    <t>LAPTOP</t>
  </si>
  <si>
    <t>IN STORE SALES</t>
  </si>
  <si>
    <t>WEB SITE SALE</t>
  </si>
  <si>
    <t>MAIL ORDER SALES</t>
  </si>
  <si>
    <t>SELECT DATA+ALT F1=CHART</t>
  </si>
  <si>
    <t>double tab to the chart +selcet y axis data then + axis option</t>
  </si>
  <si>
    <t xml:space="preserve">select x axis data then  select text option custome angle for tilted text </t>
  </si>
  <si>
    <t>thayna</t>
  </si>
  <si>
    <t>select middle data+select bar + label position</t>
  </si>
  <si>
    <t>insert+shape slect</t>
  </si>
  <si>
    <t>change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</si>
</sst>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3" fillId="0" borderId="0" xfId="0" applyFont="1"/>
    <xf numFmtId="0" fontId="5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4" fillId="0" borderId="0" xfId="0" applyFont="1"/>
    <xf numFmtId="14" fontId="0" fillId="8" borderId="1" xfId="0" applyNumberFormat="1" applyFill="1" applyBorder="1"/>
    <xf numFmtId="0" fontId="0" fillId="8" borderId="1" xfId="0" applyFill="1" applyBorder="1"/>
    <xf numFmtId="14" fontId="0" fillId="6" borderId="1" xfId="0" applyNumberFormat="1" applyFill="1" applyBorder="1"/>
    <xf numFmtId="22" fontId="0" fillId="6" borderId="1" xfId="0" applyNumberFormat="1" applyFill="1" applyBorder="1"/>
    <xf numFmtId="0" fontId="9" fillId="2" borderId="0" xfId="0" applyFont="1" applyFill="1"/>
    <xf numFmtId="0" fontId="0" fillId="9" borderId="0" xfId="0" applyFill="1"/>
    <xf numFmtId="0" fontId="8" fillId="9" borderId="0" xfId="0" applyFont="1" applyFill="1"/>
    <xf numFmtId="0" fontId="7" fillId="10" borderId="0" xfId="0" applyFont="1" applyFill="1"/>
    <xf numFmtId="0" fontId="0" fillId="10" borderId="0" xfId="0" applyFill="1"/>
    <xf numFmtId="0" fontId="1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22792945274362E-2"/>
          <c:y val="0.1526957399555825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Sheet1!$D$74</c:f>
              <c:strCache>
                <c:ptCount val="1"/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Sheet1!$C$75:$C$79</c:f>
              <c:strCache>
                <c:ptCount val="5"/>
                <c:pt idx="0">
                  <c:v>COUNTRY</c:v>
                </c:pt>
                <c:pt idx="1">
                  <c:v>INDIA</c:v>
                </c:pt>
                <c:pt idx="2">
                  <c:v>AUTRALIA</c:v>
                </c:pt>
                <c:pt idx="3">
                  <c:v>US</c:v>
                </c:pt>
                <c:pt idx="4">
                  <c:v>CANADA</c:v>
                </c:pt>
              </c:strCache>
            </c:strRef>
          </c:cat>
          <c:val>
            <c:numRef>
              <c:f>Sheet1!$D$75:$D$79</c:f>
              <c:numCache>
                <c:formatCode>General</c:formatCode>
                <c:ptCount val="5"/>
                <c:pt idx="0">
                  <c:v>0</c:v>
                </c:pt>
                <c:pt idx="1">
                  <c:v>25191</c:v>
                </c:pt>
                <c:pt idx="2">
                  <c:v>24000</c:v>
                </c:pt>
                <c:pt idx="3">
                  <c:v>10868</c:v>
                </c:pt>
                <c:pt idx="4">
                  <c:v>20645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B-43C4-B6A1-3D909D075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603487"/>
        <c:axId val="707607327"/>
      </c:barChart>
      <c:catAx>
        <c:axId val="70760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07327"/>
        <c:crosses val="autoZero"/>
        <c:auto val="1"/>
        <c:lblAlgn val="ctr"/>
        <c:lblOffset val="100"/>
        <c:noMultiLvlLbl val="0"/>
      </c:catAx>
      <c:valAx>
        <c:axId val="7076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0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Sheet1!$D$101</c:f>
              <c:strCache>
                <c:ptCount val="1"/>
                <c:pt idx="0">
                  <c:v>TOY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Sheet1!$E$100:$H$100</c:f>
              <c:strCache>
                <c:ptCount val="3"/>
                <c:pt idx="0">
                  <c:v>IN STORE SALES</c:v>
                </c:pt>
                <c:pt idx="1">
                  <c:v>WEB SITE SALE</c:v>
                </c:pt>
                <c:pt idx="2">
                  <c:v>MAIL ORDER SALES</c:v>
                </c:pt>
              </c:strCache>
            </c:strRef>
          </c:cat>
          <c:val>
            <c:numRef>
              <c:f>Sheet1!$E$101:$H$101</c:f>
              <c:numCache>
                <c:formatCode>General</c:formatCode>
                <c:ptCount val="4"/>
                <c:pt idx="0">
                  <c:v>2215000</c:v>
                </c:pt>
                <c:pt idx="1">
                  <c:v>4369000</c:v>
                </c:pt>
                <c:pt idx="2">
                  <c:v>5789000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6-45F3-B3C3-CD50775D1065}"/>
            </c:ext>
          </c:extLst>
        </c:ser>
        <c:ser>
          <c:idx val="1"/>
          <c:order val="1"/>
          <c:tx>
            <c:strRef>
              <c:f>Sheet1!$D$102</c:f>
              <c:strCache>
                <c:ptCount val="1"/>
                <c:pt idx="0">
                  <c:v>SHOES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Sheet1!$E$100:$H$100</c:f>
              <c:strCache>
                <c:ptCount val="3"/>
                <c:pt idx="0">
                  <c:v>IN STORE SALES</c:v>
                </c:pt>
                <c:pt idx="1">
                  <c:v>WEB SITE SALE</c:v>
                </c:pt>
                <c:pt idx="2">
                  <c:v>MAIL ORDER SALES</c:v>
                </c:pt>
              </c:strCache>
            </c:strRef>
          </c:cat>
          <c:val>
            <c:numRef>
              <c:f>Sheet1!$E$102:$H$102</c:f>
              <c:numCache>
                <c:formatCode>General</c:formatCode>
                <c:ptCount val="4"/>
                <c:pt idx="0">
                  <c:v>13752200</c:v>
                </c:pt>
                <c:pt idx="1">
                  <c:v>15120000</c:v>
                </c:pt>
                <c:pt idx="2">
                  <c:v>4350000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6-45F3-B3C3-CD50775D1065}"/>
            </c:ext>
          </c:extLst>
        </c:ser>
        <c:ser>
          <c:idx val="2"/>
          <c:order val="2"/>
          <c:tx>
            <c:strRef>
              <c:f>Sheet1!$D$103</c:f>
              <c:strCache>
                <c:ptCount val="1"/>
                <c:pt idx="0">
                  <c:v>LAPTOP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Sheet1!$E$100:$H$100</c:f>
              <c:strCache>
                <c:ptCount val="3"/>
                <c:pt idx="0">
                  <c:v>IN STORE SALES</c:v>
                </c:pt>
                <c:pt idx="1">
                  <c:v>WEB SITE SALE</c:v>
                </c:pt>
                <c:pt idx="2">
                  <c:v>MAIL ORDER SALES</c:v>
                </c:pt>
              </c:strCache>
            </c:strRef>
          </c:cat>
          <c:val>
            <c:numRef>
              <c:f>Sheet1!$E$103:$H$103</c:f>
              <c:numCache>
                <c:formatCode>General</c:formatCode>
                <c:ptCount val="4"/>
                <c:pt idx="0">
                  <c:v>1754000</c:v>
                </c:pt>
                <c:pt idx="1">
                  <c:v>1455000</c:v>
                </c:pt>
                <c:pt idx="2">
                  <c:v>2789000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6-45F3-B3C3-CD50775D10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7102431"/>
        <c:axId val="1017102911"/>
      </c:barChart>
      <c:catAx>
        <c:axId val="10171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8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02911"/>
        <c:crosses val="autoZero"/>
        <c:auto val="1"/>
        <c:lblAlgn val="ctr"/>
        <c:lblOffset val="100"/>
        <c:noMultiLvlLbl val="0"/>
      </c:catAx>
      <c:valAx>
        <c:axId val="10171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pattFill prst="pct5">
                <a:fgClr>
                  <a:srgbClr val="FFFF00"/>
                </a:fgClr>
                <a:bgClr>
                  <a:schemeClr val="bg1"/>
                </a:bgClr>
              </a:pattFill>
              <a:effectLst>
                <a:glow rad="127000">
                  <a:schemeClr val="accent1">
                    <a:lumMod val="60000"/>
                    <a:lumOff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Sheet1!$D$101</c:f>
              <c:strCache>
                <c:ptCount val="1"/>
                <c:pt idx="0">
                  <c:v>TOY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Sheet1!$E$100:$H$100</c:f>
              <c:strCache>
                <c:ptCount val="3"/>
                <c:pt idx="0">
                  <c:v>IN STORE SALES</c:v>
                </c:pt>
                <c:pt idx="1">
                  <c:v>WEB SITE SALE</c:v>
                </c:pt>
                <c:pt idx="2">
                  <c:v>MAIL ORDER SALES</c:v>
                </c:pt>
              </c:strCache>
            </c:strRef>
          </c:cat>
          <c:val>
            <c:numRef>
              <c:f>Sheet1!$E$101:$H$101</c:f>
              <c:numCache>
                <c:formatCode>General</c:formatCode>
                <c:ptCount val="4"/>
                <c:pt idx="0">
                  <c:v>2215000</c:v>
                </c:pt>
                <c:pt idx="1">
                  <c:v>4369000</c:v>
                </c:pt>
                <c:pt idx="2">
                  <c:v>5789000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5-42E0-B882-71BE9B039A5D}"/>
            </c:ext>
          </c:extLst>
        </c:ser>
        <c:ser>
          <c:idx val="1"/>
          <c:order val="1"/>
          <c:tx>
            <c:strRef>
              <c:f>Sheet1!$D$102</c:f>
              <c:strCache>
                <c:ptCount val="1"/>
                <c:pt idx="0">
                  <c:v>SHOES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Sheet1!$E$100:$H$100</c:f>
              <c:strCache>
                <c:ptCount val="3"/>
                <c:pt idx="0">
                  <c:v>IN STORE SALES</c:v>
                </c:pt>
                <c:pt idx="1">
                  <c:v>WEB SITE SALE</c:v>
                </c:pt>
                <c:pt idx="2">
                  <c:v>MAIL ORDER SALES</c:v>
                </c:pt>
              </c:strCache>
            </c:strRef>
          </c:cat>
          <c:val>
            <c:numRef>
              <c:f>Sheet1!$E$102:$H$102</c:f>
              <c:numCache>
                <c:formatCode>General</c:formatCode>
                <c:ptCount val="4"/>
                <c:pt idx="0">
                  <c:v>13752200</c:v>
                </c:pt>
                <c:pt idx="1">
                  <c:v>15120000</c:v>
                </c:pt>
                <c:pt idx="2">
                  <c:v>4350000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5-42E0-B882-71BE9B039A5D}"/>
            </c:ext>
          </c:extLst>
        </c:ser>
        <c:ser>
          <c:idx val="2"/>
          <c:order val="2"/>
          <c:tx>
            <c:strRef>
              <c:f>Sheet1!$D$103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Sheet1!$E$100:$H$100</c:f>
              <c:strCache>
                <c:ptCount val="3"/>
                <c:pt idx="0">
                  <c:v>IN STORE SALES</c:v>
                </c:pt>
                <c:pt idx="1">
                  <c:v>WEB SITE SALE</c:v>
                </c:pt>
                <c:pt idx="2">
                  <c:v>MAIL ORDER SALES</c:v>
                </c:pt>
              </c:strCache>
            </c:strRef>
          </c:cat>
          <c:val>
            <c:numRef>
              <c:f>Sheet1!$E$103:$H$103</c:f>
              <c:numCache>
                <c:formatCode>General</c:formatCode>
                <c:ptCount val="4"/>
                <c:pt idx="0">
                  <c:v>1754000</c:v>
                </c:pt>
                <c:pt idx="1">
                  <c:v>1455000</c:v>
                </c:pt>
                <c:pt idx="2">
                  <c:v>2789000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5-42E0-B882-71BE9B03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3"/>
        <c:axId val="2033641791"/>
        <c:axId val="2033642271"/>
      </c:barChart>
      <c:catAx>
        <c:axId val="203364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pattFill prst="pct5">
                  <a:fgClr>
                    <a:srgbClr val="FFFF00"/>
                  </a:fgClr>
                  <a:bgClr>
                    <a:schemeClr val="bg1"/>
                  </a:bgClr>
                </a:pattFill>
                <a:effectLst>
                  <a:glow rad="127000">
                    <a:schemeClr val="accent1">
                      <a:lumMod val="60000"/>
                      <a:lumOff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42271"/>
        <c:crosses val="autoZero"/>
        <c:auto val="1"/>
        <c:lblAlgn val="ctr"/>
        <c:lblOffset val="100"/>
        <c:noMultiLvlLbl val="0"/>
      </c:catAx>
      <c:valAx>
        <c:axId val="20336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$-C0C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pct5">
                  <a:fgClr>
                    <a:srgbClr val="FFFF00"/>
                  </a:fgClr>
                  <a:bgClr>
                    <a:schemeClr val="bg1"/>
                  </a:bgClr>
                </a:pattFill>
                <a:effectLst>
                  <a:glow rad="127000">
                    <a:schemeClr val="accent1">
                      <a:lumMod val="60000"/>
                      <a:lumOff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417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pattFill prst="pct5">
                      <a:fgClr>
                        <a:srgbClr val="FFFF00"/>
                      </a:fgClr>
                      <a:bgClr>
                        <a:schemeClr val="bg1"/>
                      </a:bgClr>
                    </a:pattFill>
                    <a:effectLst>
                      <a:glow rad="127000">
                        <a:schemeClr val="accent1">
                          <a:lumMod val="60000"/>
                          <a:lumOff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pattFill prst="pct5">
                <a:fgClr>
                  <a:srgbClr val="FFFF00"/>
                </a:fgClr>
                <a:bgClr>
                  <a:schemeClr val="bg1"/>
                </a:bgClr>
              </a:pattFill>
              <a:effectLst>
                <a:glow rad="127000">
                  <a:schemeClr val="accent1">
                    <a:lumMod val="60000"/>
                    <a:lumOff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pattFill prst="pct5">
            <a:fgClr>
              <a:srgbClr val="FFFF00"/>
            </a:fgClr>
            <a:bgClr>
              <a:schemeClr val="bg1"/>
            </a:bgClr>
          </a:pattFill>
          <a:effectLst>
            <a:glow rad="127000">
              <a:schemeClr val="accent1">
                <a:lumMod val="60000"/>
                <a:lumOff val="40000"/>
              </a:schemeClr>
            </a:glo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79</xdr:row>
      <xdr:rowOff>99060</xdr:rowOff>
    </xdr:from>
    <xdr:to>
      <xdr:col>5</xdr:col>
      <xdr:colOff>502920</xdr:colOff>
      <xdr:row>95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89876-C9F6-EBC9-7D5A-C15979B4F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830580</xdr:colOff>
      <xdr:row>75</xdr:row>
      <xdr:rowOff>121920</xdr:rowOff>
    </xdr:from>
    <xdr:to>
      <xdr:col>8</xdr:col>
      <xdr:colOff>190500</xdr:colOff>
      <xdr:row>90</xdr:row>
      <xdr:rowOff>99060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84231248-26D8-3386-3C00-1DDD5F149D54}"/>
            </a:ext>
          </a:extLst>
        </xdr:cNvPr>
        <xdr:cNvSpPr/>
      </xdr:nvSpPr>
      <xdr:spPr>
        <a:xfrm>
          <a:off x="9319260" y="14698980"/>
          <a:ext cx="1005840" cy="27203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487680</xdr:colOff>
      <xdr:row>104</xdr:row>
      <xdr:rowOff>26670</xdr:rowOff>
    </xdr:from>
    <xdr:to>
      <xdr:col>5</xdr:col>
      <xdr:colOff>952500</xdr:colOff>
      <xdr:row>120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CD3828-E040-65F0-CB65-B256CBE38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236220</xdr:colOff>
      <xdr:row>103</xdr:row>
      <xdr:rowOff>45720</xdr:rowOff>
    </xdr:from>
    <xdr:to>
      <xdr:col>13</xdr:col>
      <xdr:colOff>281940</xdr:colOff>
      <xdr:row>119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FC2655-72D5-1C6E-C1DE-5A2300151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27C65D7-18AA-4828-8CEF-D51B24337CAC}">
  <we:reference id="wa200001584" version="2.8.1.5" store="en-US" storeType="OMEX"/>
  <we:alternateReferences>
    <we:reference id="WA200001584" version="2.8.1.5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9534-FDB0-4C68-A2E6-B2F41A6C1D78}">
  <dimension ref="B1:V129"/>
  <sheetViews>
    <sheetView tabSelected="1" topLeftCell="A134" workbookViewId="0">
      <selection activeCell="B132" sqref="B132"/>
    </sheetView>
  </sheetViews>
  <sheetFormatPr defaultRowHeight="14.4" x14ac:dyDescent="0.3"/>
  <cols>
    <col min="2" max="2" width="28.5546875" customWidth="1"/>
    <col min="3" max="3" width="39.44140625" customWidth="1"/>
    <col min="4" max="4" width="14.88671875" customWidth="1"/>
    <col min="5" max="5" width="17.44140625" customWidth="1"/>
    <col min="6" max="6" width="14.5546875" customWidth="1"/>
    <col min="7" max="7" width="15.109375" customWidth="1"/>
    <col min="10" max="10" width="15.5546875" customWidth="1"/>
    <col min="11" max="11" width="21.21875" customWidth="1"/>
    <col min="12" max="12" width="14.109375" customWidth="1"/>
  </cols>
  <sheetData>
    <row r="1" spans="2:14" ht="28.8" x14ac:dyDescent="0.55000000000000004">
      <c r="B1" s="1" t="s">
        <v>19</v>
      </c>
    </row>
    <row r="3" spans="2:14" x14ac:dyDescent="0.3">
      <c r="B3" t="s">
        <v>20</v>
      </c>
    </row>
    <row r="4" spans="2:14" x14ac:dyDescent="0.3">
      <c r="B4" t="s">
        <v>21</v>
      </c>
    </row>
    <row r="5" spans="2:14" x14ac:dyDescent="0.3">
      <c r="B5" t="s">
        <v>22</v>
      </c>
    </row>
    <row r="6" spans="2:14" x14ac:dyDescent="0.3">
      <c r="B6" t="s">
        <v>23</v>
      </c>
    </row>
    <row r="9" spans="2:14" x14ac:dyDescent="0.3">
      <c r="C9" s="2" t="s">
        <v>24</v>
      </c>
      <c r="D9" s="2" t="s">
        <v>25</v>
      </c>
      <c r="E9" s="2" t="s">
        <v>26</v>
      </c>
      <c r="F9" s="2" t="s">
        <v>27</v>
      </c>
      <c r="G9" s="2" t="s">
        <v>28</v>
      </c>
      <c r="K9" s="2" t="s">
        <v>41</v>
      </c>
      <c r="L9" s="2" t="s">
        <v>42</v>
      </c>
    </row>
    <row r="10" spans="2:14" x14ac:dyDescent="0.3">
      <c r="J10" t="s">
        <v>29</v>
      </c>
      <c r="K10" t="str">
        <f>LEFT(K9, 3)</f>
        <v>tut</v>
      </c>
      <c r="L10" s="3" t="s">
        <v>37</v>
      </c>
      <c r="M10" s="3"/>
      <c r="N10" s="3"/>
    </row>
    <row r="11" spans="2:14" x14ac:dyDescent="0.3">
      <c r="B11" t="s">
        <v>0</v>
      </c>
      <c r="C11" t="str">
        <f>TRIM(B11)</f>
        <v>LAST01 DAN B</v>
      </c>
      <c r="D11" t="str">
        <f>PROPER(C11)</f>
        <v>Last01 Dan B</v>
      </c>
      <c r="E11" t="str">
        <f>UPPER(D11)</f>
        <v>LAST01 DAN B</v>
      </c>
      <c r="F11" t="str">
        <f>LOWER(E11)</f>
        <v>last01 dan b</v>
      </c>
      <c r="G11">
        <f>LEN(F11)</f>
        <v>12</v>
      </c>
      <c r="J11" t="s">
        <v>30</v>
      </c>
      <c r="K11" t="str">
        <f>RIGHT(K9,4)</f>
        <v>ials</v>
      </c>
      <c r="L11" s="3" t="s">
        <v>38</v>
      </c>
      <c r="M11" s="3"/>
      <c r="N11" s="3"/>
    </row>
    <row r="12" spans="2:14" x14ac:dyDescent="0.3">
      <c r="B12" t="s">
        <v>1</v>
      </c>
      <c r="C12" t="str">
        <f t="shared" ref="C12:C29" si="0">TRIM(B12)</f>
        <v>LAST02 THAYNA</v>
      </c>
      <c r="D12" t="str">
        <f t="shared" ref="D12:D29" si="1">PROPER(C12)</f>
        <v>Last02 Thayna</v>
      </c>
      <c r="E12" t="str">
        <f t="shared" ref="E12:E29" si="2">UPPER(D12)</f>
        <v>LAST02 THAYNA</v>
      </c>
      <c r="F12" t="str">
        <f t="shared" ref="F12:F29" si="3">LOWER(E12)</f>
        <v>last02 thayna</v>
      </c>
      <c r="G12">
        <f t="shared" ref="G12:G29" si="4">LEN(F12)</f>
        <v>13</v>
      </c>
      <c r="J12" t="s">
        <v>31</v>
      </c>
      <c r="K12" t="str">
        <f>MID(K9, 3,3)</f>
        <v>tor</v>
      </c>
      <c r="L12" s="3" t="s">
        <v>40</v>
      </c>
      <c r="M12" s="3"/>
      <c r="N12" s="3"/>
    </row>
    <row r="13" spans="2:14" x14ac:dyDescent="0.3">
      <c r="B13" t="s">
        <v>2</v>
      </c>
      <c r="C13" t="str">
        <f t="shared" si="0"/>
        <v>LAST 03 NANCY D</v>
      </c>
      <c r="D13" t="str">
        <f t="shared" si="1"/>
        <v>Last 03 Nancy D</v>
      </c>
      <c r="E13" t="str">
        <f t="shared" si="2"/>
        <v>LAST 03 NANCY D</v>
      </c>
      <c r="F13" t="str">
        <f t="shared" si="3"/>
        <v>last 03 nancy d</v>
      </c>
      <c r="G13">
        <f t="shared" si="4"/>
        <v>15</v>
      </c>
      <c r="J13" t="s">
        <v>32</v>
      </c>
      <c r="K13" t="str">
        <f>CONCATENATE(K9,L9)</f>
        <v>tutorialspoint</v>
      </c>
      <c r="L13" s="3" t="s">
        <v>39</v>
      </c>
      <c r="M13" s="3"/>
      <c r="N13" s="3"/>
    </row>
    <row r="14" spans="2:14" x14ac:dyDescent="0.3">
      <c r="B14" t="s">
        <v>3</v>
      </c>
      <c r="C14" t="str">
        <f t="shared" si="0"/>
        <v>LAST 04 PAYAL</v>
      </c>
      <c r="D14" t="str">
        <f t="shared" si="1"/>
        <v>Last 04 Payal</v>
      </c>
      <c r="E14" t="str">
        <f t="shared" si="2"/>
        <v>LAST 04 PAYAL</v>
      </c>
      <c r="F14" t="str">
        <f t="shared" si="3"/>
        <v>last 04 payal</v>
      </c>
      <c r="G14">
        <f t="shared" si="4"/>
        <v>13</v>
      </c>
      <c r="K14" t="str">
        <f>CONCATENATE(K9," ",L9)</f>
        <v>tutorials point</v>
      </c>
    </row>
    <row r="15" spans="2:14" x14ac:dyDescent="0.3">
      <c r="B15" t="s">
        <v>4</v>
      </c>
      <c r="C15" t="str">
        <f t="shared" si="0"/>
        <v>LAST 05 DAG</v>
      </c>
      <c r="D15" t="str">
        <f t="shared" si="1"/>
        <v>Last 05 Dag</v>
      </c>
      <c r="E15" t="str">
        <f t="shared" si="2"/>
        <v>LAST 05 DAG</v>
      </c>
      <c r="F15" t="str">
        <f t="shared" si="3"/>
        <v>last 05 dag</v>
      </c>
      <c r="G15">
        <f t="shared" si="4"/>
        <v>11</v>
      </c>
    </row>
    <row r="16" spans="2:14" x14ac:dyDescent="0.3">
      <c r="B16" t="s">
        <v>5</v>
      </c>
      <c r="C16" t="str">
        <f t="shared" si="0"/>
        <v>LAST 06 KALI DOMA</v>
      </c>
      <c r="D16" t="str">
        <f t="shared" si="1"/>
        <v>Last 06 Kali Doma</v>
      </c>
      <c r="E16" t="str">
        <f t="shared" si="2"/>
        <v>LAST 06 KALI DOMA</v>
      </c>
      <c r="F16" t="str">
        <f t="shared" si="3"/>
        <v>last 06 kali doma</v>
      </c>
      <c r="G16">
        <f t="shared" si="4"/>
        <v>17</v>
      </c>
      <c r="H16" s="4" t="s">
        <v>43</v>
      </c>
      <c r="J16" t="s">
        <v>33</v>
      </c>
      <c r="K16">
        <f>FIND("m",H16)</f>
        <v>3</v>
      </c>
      <c r="L16" s="3" t="s">
        <v>44</v>
      </c>
    </row>
    <row r="17" spans="2:22" x14ac:dyDescent="0.3">
      <c r="B17" t="s">
        <v>6</v>
      </c>
      <c r="C17" t="str">
        <f t="shared" si="0"/>
        <v>LAST 07 NANCY</v>
      </c>
      <c r="D17" t="str">
        <f t="shared" si="1"/>
        <v>Last 07 Nancy</v>
      </c>
      <c r="E17" t="str">
        <f t="shared" si="2"/>
        <v>LAST 07 NANCY</v>
      </c>
      <c r="F17" t="str">
        <f t="shared" si="3"/>
        <v>last 07 nancy</v>
      </c>
      <c r="G17">
        <f t="shared" si="4"/>
        <v>13</v>
      </c>
      <c r="J17" t="s">
        <v>34</v>
      </c>
      <c r="K17">
        <f>SEARCH("m",H16)</f>
        <v>1</v>
      </c>
    </row>
    <row r="18" spans="2:22" x14ac:dyDescent="0.3">
      <c r="B18" t="s">
        <v>7</v>
      </c>
      <c r="C18" t="str">
        <f t="shared" si="0"/>
        <v>LAST 08 BABU</v>
      </c>
      <c r="D18" t="str">
        <f t="shared" si="1"/>
        <v>Last 08 Babu</v>
      </c>
      <c r="E18" t="str">
        <f t="shared" si="2"/>
        <v>LAST 08 BABU</v>
      </c>
      <c r="F18" t="str">
        <f t="shared" si="3"/>
        <v>last 08 babu</v>
      </c>
      <c r="G18">
        <f t="shared" si="4"/>
        <v>12</v>
      </c>
      <c r="J18" t="s">
        <v>35</v>
      </c>
      <c r="K18" t="str">
        <f>REPLACE(L9,3,2,"aaaaa")</f>
        <v>poaaaaat</v>
      </c>
    </row>
    <row r="19" spans="2:22" x14ac:dyDescent="0.3">
      <c r="B19" t="s">
        <v>8</v>
      </c>
      <c r="C19" t="str">
        <f t="shared" si="0"/>
        <v>LAST 09 BABILA</v>
      </c>
      <c r="D19" t="str">
        <f t="shared" si="1"/>
        <v>Last 09 Babila</v>
      </c>
      <c r="E19" t="str">
        <f t="shared" si="2"/>
        <v>LAST 09 BABILA</v>
      </c>
      <c r="F19" t="str">
        <f t="shared" si="3"/>
        <v>last 09 babila</v>
      </c>
      <c r="G19">
        <f t="shared" si="4"/>
        <v>14</v>
      </c>
      <c r="J19" t="s">
        <v>36</v>
      </c>
      <c r="K19" t="str">
        <f>SUBSTITUTE(H16,"m","k")</f>
        <v>Mukbai</v>
      </c>
    </row>
    <row r="20" spans="2:22" x14ac:dyDescent="0.3">
      <c r="B20" t="s">
        <v>9</v>
      </c>
      <c r="C20" t="str">
        <f t="shared" si="0"/>
        <v>LAST 10 DUMA</v>
      </c>
      <c r="D20" t="str">
        <f t="shared" si="1"/>
        <v>Last 10 Duma</v>
      </c>
      <c r="E20" t="str">
        <f t="shared" si="2"/>
        <v>LAST 10 DUMA</v>
      </c>
      <c r="F20" t="str">
        <f t="shared" si="3"/>
        <v>last 10 duma</v>
      </c>
      <c r="G20">
        <f t="shared" si="4"/>
        <v>12</v>
      </c>
    </row>
    <row r="21" spans="2:22" x14ac:dyDescent="0.3">
      <c r="B21" t="s">
        <v>10</v>
      </c>
      <c r="C21" t="str">
        <f t="shared" si="0"/>
        <v>LAST 11 BAC</v>
      </c>
      <c r="D21" t="str">
        <f t="shared" si="1"/>
        <v>Last 11 Bac</v>
      </c>
      <c r="E21" t="str">
        <f t="shared" si="2"/>
        <v>LAST 11 BAC</v>
      </c>
      <c r="F21" t="str">
        <f t="shared" si="3"/>
        <v>last 11 bac</v>
      </c>
      <c r="G21">
        <f t="shared" si="4"/>
        <v>11</v>
      </c>
    </row>
    <row r="22" spans="2:22" x14ac:dyDescent="0.3">
      <c r="B22" t="s">
        <v>11</v>
      </c>
      <c r="C22" t="str">
        <f t="shared" si="0"/>
        <v>LAST 12 THANU</v>
      </c>
      <c r="D22" t="str">
        <f t="shared" si="1"/>
        <v>Last 12 Thanu</v>
      </c>
      <c r="E22" t="str">
        <f t="shared" si="2"/>
        <v>LAST 12 THANU</v>
      </c>
      <c r="F22" t="str">
        <f t="shared" si="3"/>
        <v>last 12 thanu</v>
      </c>
      <c r="G22">
        <f t="shared" si="4"/>
        <v>13</v>
      </c>
    </row>
    <row r="23" spans="2:22" x14ac:dyDescent="0.3">
      <c r="B23" t="s">
        <v>12</v>
      </c>
      <c r="C23" t="str">
        <f t="shared" si="0"/>
        <v>LAST 13 THANU</v>
      </c>
      <c r="D23" t="str">
        <f t="shared" si="1"/>
        <v>Last 13 Thanu</v>
      </c>
      <c r="E23" t="str">
        <f t="shared" si="2"/>
        <v>LAST 13 THANU</v>
      </c>
      <c r="F23" t="str">
        <f t="shared" si="3"/>
        <v>last 13 thanu</v>
      </c>
      <c r="G23">
        <f t="shared" si="4"/>
        <v>13</v>
      </c>
    </row>
    <row r="24" spans="2:22" x14ac:dyDescent="0.3">
      <c r="B24" t="s">
        <v>13</v>
      </c>
      <c r="C24" t="str">
        <f t="shared" si="0"/>
        <v>LAST 14 HORSE</v>
      </c>
      <c r="D24" t="str">
        <f t="shared" si="1"/>
        <v>Last 14 Horse</v>
      </c>
      <c r="E24" t="str">
        <f t="shared" si="2"/>
        <v>LAST 14 HORSE</v>
      </c>
      <c r="F24" t="str">
        <f t="shared" si="3"/>
        <v>last 14 horse</v>
      </c>
      <c r="G24">
        <f t="shared" si="4"/>
        <v>13</v>
      </c>
      <c r="V24" t="s">
        <v>98</v>
      </c>
    </row>
    <row r="25" spans="2:22" x14ac:dyDescent="0.3">
      <c r="B25" t="s">
        <v>14</v>
      </c>
      <c r="C25" t="str">
        <f t="shared" si="0"/>
        <v>LAST 15 PRINCY</v>
      </c>
      <c r="D25" t="str">
        <f t="shared" si="1"/>
        <v>Last 15 Princy</v>
      </c>
      <c r="E25" t="str">
        <f t="shared" si="2"/>
        <v>LAST 15 PRINCY</v>
      </c>
      <c r="F25" t="str">
        <f t="shared" si="3"/>
        <v>last 15 princy</v>
      </c>
      <c r="G25">
        <f t="shared" si="4"/>
        <v>14</v>
      </c>
    </row>
    <row r="26" spans="2:22" x14ac:dyDescent="0.3">
      <c r="B26" t="s">
        <v>15</v>
      </c>
      <c r="C26" t="str">
        <f t="shared" si="0"/>
        <v>LAST 16 MISTI</v>
      </c>
      <c r="D26" t="str">
        <f t="shared" si="1"/>
        <v>Last 16 Misti</v>
      </c>
      <c r="E26" t="str">
        <f t="shared" si="2"/>
        <v>LAST 16 MISTI</v>
      </c>
      <c r="F26" t="str">
        <f t="shared" si="3"/>
        <v>last 16 misti</v>
      </c>
      <c r="G26">
        <f t="shared" si="4"/>
        <v>13</v>
      </c>
    </row>
    <row r="27" spans="2:22" x14ac:dyDescent="0.3">
      <c r="B27" t="s">
        <v>16</v>
      </c>
      <c r="C27" t="str">
        <f t="shared" si="0"/>
        <v>LAST 17 FOR</v>
      </c>
      <c r="D27" t="str">
        <f t="shared" si="1"/>
        <v>Last 17 For</v>
      </c>
      <c r="E27" t="str">
        <f t="shared" si="2"/>
        <v>LAST 17 FOR</v>
      </c>
      <c r="F27" t="str">
        <f t="shared" si="3"/>
        <v>last 17 for</v>
      </c>
      <c r="G27">
        <f t="shared" si="4"/>
        <v>11</v>
      </c>
    </row>
    <row r="28" spans="2:22" x14ac:dyDescent="0.3">
      <c r="B28" t="s">
        <v>17</v>
      </c>
      <c r="C28" t="str">
        <f t="shared" si="0"/>
        <v>LAST 18 ABHI</v>
      </c>
      <c r="D28" t="str">
        <f t="shared" si="1"/>
        <v>Last 18 Abhi</v>
      </c>
      <c r="E28" t="str">
        <f t="shared" si="2"/>
        <v>LAST 18 ABHI</v>
      </c>
      <c r="F28" t="str">
        <f t="shared" si="3"/>
        <v>last 18 abhi</v>
      </c>
      <c r="G28">
        <f t="shared" si="4"/>
        <v>12</v>
      </c>
    </row>
    <row r="29" spans="2:22" x14ac:dyDescent="0.3">
      <c r="B29" t="s">
        <v>18</v>
      </c>
      <c r="C29" t="str">
        <f t="shared" si="0"/>
        <v>LAST 19 ABHA</v>
      </c>
      <c r="D29" t="str">
        <f t="shared" si="1"/>
        <v>Last 19 Abha</v>
      </c>
      <c r="E29" t="str">
        <f t="shared" si="2"/>
        <v>LAST 19 ABHA</v>
      </c>
      <c r="F29" t="str">
        <f t="shared" si="3"/>
        <v>last 19 abha</v>
      </c>
      <c r="G29">
        <f t="shared" si="4"/>
        <v>12</v>
      </c>
      <c r="K29" t="s">
        <v>96</v>
      </c>
    </row>
    <row r="30" spans="2:22" x14ac:dyDescent="0.3">
      <c r="K30" t="s">
        <v>96</v>
      </c>
    </row>
    <row r="31" spans="2:22" s="5" customFormat="1" x14ac:dyDescent="0.3"/>
    <row r="32" spans="2:22" ht="23.4" x14ac:dyDescent="0.45">
      <c r="K32" s="22" t="s">
        <v>93</v>
      </c>
      <c r="L32" s="23"/>
      <c r="M32" s="23"/>
      <c r="N32" s="23"/>
    </row>
    <row r="33" spans="3:22" x14ac:dyDescent="0.3">
      <c r="J33" t="s">
        <v>86</v>
      </c>
      <c r="K33" t="s">
        <v>78</v>
      </c>
      <c r="U33" t="s">
        <v>86</v>
      </c>
      <c r="V33" t="s">
        <v>78</v>
      </c>
    </row>
    <row r="34" spans="3:22" ht="28.8" x14ac:dyDescent="0.55000000000000004">
      <c r="C34" s="7" t="s">
        <v>45</v>
      </c>
      <c r="D34" s="8"/>
      <c r="E34" s="8"/>
      <c r="J34" t="s">
        <v>87</v>
      </c>
      <c r="K34" t="s">
        <v>79</v>
      </c>
      <c r="U34" t="s">
        <v>87</v>
      </c>
      <c r="V34" t="s">
        <v>79</v>
      </c>
    </row>
    <row r="35" spans="3:22" x14ac:dyDescent="0.3">
      <c r="J35" t="s">
        <v>88</v>
      </c>
      <c r="K35" t="s">
        <v>80</v>
      </c>
      <c r="L35" t="s">
        <v>94</v>
      </c>
      <c r="U35" t="s">
        <v>88</v>
      </c>
      <c r="V35" t="s">
        <v>80</v>
      </c>
    </row>
    <row r="36" spans="3:22" x14ac:dyDescent="0.3">
      <c r="C36" t="s">
        <v>46</v>
      </c>
      <c r="J36" t="s">
        <v>89</v>
      </c>
      <c r="K36" t="s">
        <v>81</v>
      </c>
      <c r="L36" t="s">
        <v>95</v>
      </c>
      <c r="U36" t="s">
        <v>89</v>
      </c>
      <c r="V36" t="s">
        <v>81</v>
      </c>
    </row>
    <row r="37" spans="3:22" x14ac:dyDescent="0.3">
      <c r="C37" t="s">
        <v>47</v>
      </c>
      <c r="J37" t="s">
        <v>90</v>
      </c>
      <c r="K37" t="s">
        <v>82</v>
      </c>
      <c r="U37" t="s">
        <v>90</v>
      </c>
      <c r="V37" t="s">
        <v>82</v>
      </c>
    </row>
    <row r="38" spans="3:22" x14ac:dyDescent="0.3">
      <c r="C38" t="s">
        <v>48</v>
      </c>
      <c r="J38" t="s">
        <v>91</v>
      </c>
      <c r="K38" t="s">
        <v>83</v>
      </c>
      <c r="U38" t="s">
        <v>91</v>
      </c>
      <c r="V38" t="s">
        <v>83</v>
      </c>
    </row>
    <row r="39" spans="3:22" x14ac:dyDescent="0.3">
      <c r="C39" t="s">
        <v>49</v>
      </c>
      <c r="J39" t="s">
        <v>92</v>
      </c>
      <c r="K39" t="s">
        <v>84</v>
      </c>
      <c r="U39" t="s">
        <v>92</v>
      </c>
      <c r="V39" t="s">
        <v>84</v>
      </c>
    </row>
    <row r="40" spans="3:22" x14ac:dyDescent="0.3">
      <c r="J40" t="s">
        <v>86</v>
      </c>
      <c r="K40" t="s">
        <v>85</v>
      </c>
      <c r="U40" t="s">
        <v>86</v>
      </c>
      <c r="V40" t="s">
        <v>85</v>
      </c>
    </row>
    <row r="41" spans="3:22" x14ac:dyDescent="0.3">
      <c r="C41" s="9" t="s">
        <v>50</v>
      </c>
      <c r="D41" s="9" t="s">
        <v>51</v>
      </c>
      <c r="E41" s="9" t="s">
        <v>57</v>
      </c>
      <c r="V41" t="s">
        <v>97</v>
      </c>
    </row>
    <row r="42" spans="3:22" x14ac:dyDescent="0.3">
      <c r="C42" s="10" t="s">
        <v>52</v>
      </c>
      <c r="D42" s="11"/>
      <c r="E42" s="17">
        <f ca="1">TODAY()</f>
        <v>45595</v>
      </c>
    </row>
    <row r="43" spans="3:22" x14ac:dyDescent="0.3">
      <c r="C43" s="10" t="s">
        <v>53</v>
      </c>
      <c r="D43" s="11"/>
      <c r="E43" s="18">
        <f ca="1">NOW()</f>
        <v>45595.840485763889</v>
      </c>
    </row>
    <row r="44" spans="3:22" x14ac:dyDescent="0.3">
      <c r="C44" s="10" t="s">
        <v>54</v>
      </c>
      <c r="D44" s="11">
        <v>39480</v>
      </c>
      <c r="E44" s="12">
        <f>DAY(D44)</f>
        <v>2</v>
      </c>
    </row>
    <row r="45" spans="3:22" x14ac:dyDescent="0.3">
      <c r="C45" s="10" t="s">
        <v>55</v>
      </c>
      <c r="D45" s="11">
        <v>39480</v>
      </c>
      <c r="E45" s="12">
        <f>MONTH(D45)</f>
        <v>2</v>
      </c>
    </row>
    <row r="46" spans="3:22" x14ac:dyDescent="0.3">
      <c r="C46" s="10" t="s">
        <v>56</v>
      </c>
      <c r="D46" s="11">
        <v>39480</v>
      </c>
      <c r="E46" s="12">
        <f>YEAR(D46)</f>
        <v>2008</v>
      </c>
    </row>
    <row r="47" spans="3:22" x14ac:dyDescent="0.3">
      <c r="C47" s="10" t="s">
        <v>51</v>
      </c>
      <c r="D47" s="11"/>
      <c r="E47" s="17">
        <f>DATE(E46,E45,E44)</f>
        <v>39480</v>
      </c>
      <c r="F47" t="s">
        <v>68</v>
      </c>
    </row>
    <row r="48" spans="3:22" x14ac:dyDescent="0.3">
      <c r="D48" t="s">
        <v>67</v>
      </c>
    </row>
    <row r="51" spans="3:5" ht="21" x14ac:dyDescent="0.4">
      <c r="C51" s="6" t="s">
        <v>58</v>
      </c>
    </row>
    <row r="54" spans="3:5" x14ac:dyDescent="0.3">
      <c r="C54" s="13" t="s">
        <v>59</v>
      </c>
      <c r="D54" s="15">
        <v>42565</v>
      </c>
      <c r="E54" s="10"/>
    </row>
    <row r="55" spans="3:5" x14ac:dyDescent="0.3">
      <c r="C55" s="13" t="s">
        <v>60</v>
      </c>
      <c r="D55" s="15">
        <f>D54+E55</f>
        <v>42570</v>
      </c>
      <c r="E55" s="10">
        <v>5</v>
      </c>
    </row>
    <row r="56" spans="3:5" x14ac:dyDescent="0.3">
      <c r="C56" s="13" t="s">
        <v>61</v>
      </c>
      <c r="D56" s="15">
        <f>D54-E56</f>
        <v>42560</v>
      </c>
      <c r="E56" s="10">
        <v>5</v>
      </c>
    </row>
    <row r="59" spans="3:5" ht="21" x14ac:dyDescent="0.4">
      <c r="C59" s="6" t="s">
        <v>62</v>
      </c>
    </row>
    <row r="60" spans="3:5" x14ac:dyDescent="0.3">
      <c r="C60" s="3" t="s">
        <v>63</v>
      </c>
    </row>
    <row r="61" spans="3:5" x14ac:dyDescent="0.3">
      <c r="C61" s="13" t="s">
        <v>51</v>
      </c>
      <c r="D61" s="15">
        <v>42565</v>
      </c>
      <c r="E61" s="10"/>
    </row>
    <row r="62" spans="3:5" x14ac:dyDescent="0.3">
      <c r="C62" s="13" t="s">
        <v>64</v>
      </c>
      <c r="D62" s="16">
        <f>EDATE(D61,E62+10)</f>
        <v>43022</v>
      </c>
      <c r="E62" s="10">
        <v>5</v>
      </c>
    </row>
    <row r="63" spans="3:5" x14ac:dyDescent="0.3">
      <c r="C63" s="13" t="s">
        <v>64</v>
      </c>
      <c r="D63" s="16"/>
      <c r="E63" s="10">
        <v>5</v>
      </c>
    </row>
    <row r="66" spans="3:11" ht="23.4" x14ac:dyDescent="0.45">
      <c r="C66" s="14" t="s">
        <v>65</v>
      </c>
    </row>
    <row r="68" spans="3:11" x14ac:dyDescent="0.3">
      <c r="C68" s="13" t="s">
        <v>51</v>
      </c>
      <c r="D68" s="15">
        <v>42565</v>
      </c>
      <c r="E68" s="10"/>
    </row>
    <row r="69" spans="3:11" x14ac:dyDescent="0.3">
      <c r="C69" s="13" t="s">
        <v>66</v>
      </c>
      <c r="D69" s="16"/>
      <c r="E69" s="10">
        <v>5</v>
      </c>
    </row>
    <row r="70" spans="3:11" x14ac:dyDescent="0.3">
      <c r="C70" s="13" t="s">
        <v>66</v>
      </c>
      <c r="D70" s="16"/>
      <c r="E70" s="10">
        <v>5</v>
      </c>
    </row>
    <row r="72" spans="3:11" s="20" customFormat="1" ht="31.2" x14ac:dyDescent="0.6">
      <c r="G72" s="21"/>
    </row>
    <row r="74" spans="3:11" ht="33.6" x14ac:dyDescent="0.65">
      <c r="F74" s="19" t="s">
        <v>69</v>
      </c>
      <c r="G74" s="8"/>
    </row>
    <row r="75" spans="3:11" x14ac:dyDescent="0.3">
      <c r="C75" t="s">
        <v>70</v>
      </c>
      <c r="D75" t="s">
        <v>75</v>
      </c>
    </row>
    <row r="76" spans="3:11" x14ac:dyDescent="0.3">
      <c r="C76" t="s">
        <v>71</v>
      </c>
      <c r="D76">
        <v>25191</v>
      </c>
    </row>
    <row r="77" spans="3:11" x14ac:dyDescent="0.3">
      <c r="C77" t="s">
        <v>72</v>
      </c>
      <c r="D77">
        <v>24000</v>
      </c>
    </row>
    <row r="78" spans="3:11" x14ac:dyDescent="0.3">
      <c r="C78" t="s">
        <v>73</v>
      </c>
      <c r="D78">
        <v>10868</v>
      </c>
    </row>
    <row r="79" spans="3:11" x14ac:dyDescent="0.3">
      <c r="C79" t="s">
        <v>74</v>
      </c>
      <c r="D79">
        <v>20645</v>
      </c>
    </row>
    <row r="80" spans="3:11" x14ac:dyDescent="0.3">
      <c r="I80" s="20" t="s">
        <v>76</v>
      </c>
      <c r="J80" s="20"/>
      <c r="K80" s="20"/>
    </row>
    <row r="82" spans="9:9" x14ac:dyDescent="0.3">
      <c r="I82" t="s">
        <v>77</v>
      </c>
    </row>
    <row r="97" spans="2:10" s="20" customFormat="1" x14ac:dyDescent="0.3"/>
    <row r="100" spans="2:10" ht="21" x14ac:dyDescent="0.4">
      <c r="B100" s="6" t="s">
        <v>99</v>
      </c>
      <c r="D100" s="10"/>
      <c r="E100" s="10" t="s">
        <v>115</v>
      </c>
      <c r="F100" s="10" t="s">
        <v>116</v>
      </c>
      <c r="G100" s="10" t="s">
        <v>117</v>
      </c>
      <c r="H100" s="10"/>
      <c r="J100" t="s">
        <v>118</v>
      </c>
    </row>
    <row r="101" spans="2:10" x14ac:dyDescent="0.3">
      <c r="B101" t="s">
        <v>100</v>
      </c>
      <c r="D101" s="10" t="s">
        <v>112</v>
      </c>
      <c r="E101" s="10">
        <v>2215000</v>
      </c>
      <c r="F101" s="10">
        <v>4369000</v>
      </c>
      <c r="G101" s="10">
        <v>5789000</v>
      </c>
      <c r="H101" s="10"/>
    </row>
    <row r="102" spans="2:10" x14ac:dyDescent="0.3">
      <c r="B102" t="s">
        <v>101</v>
      </c>
      <c r="D102" s="10" t="s">
        <v>113</v>
      </c>
      <c r="E102" s="10">
        <v>13752200</v>
      </c>
      <c r="F102" s="10">
        <v>15120000</v>
      </c>
      <c r="G102" s="10">
        <v>4350000</v>
      </c>
      <c r="H102" s="10"/>
    </row>
    <row r="103" spans="2:10" x14ac:dyDescent="0.3">
      <c r="B103" t="s">
        <v>102</v>
      </c>
      <c r="D103" s="10" t="s">
        <v>114</v>
      </c>
      <c r="E103" s="10">
        <v>1754000</v>
      </c>
      <c r="F103" s="10">
        <v>1455000</v>
      </c>
      <c r="G103" s="10">
        <v>2789000</v>
      </c>
      <c r="H103" s="10"/>
    </row>
    <row r="104" spans="2:10" x14ac:dyDescent="0.3">
      <c r="B104" t="s">
        <v>103</v>
      </c>
    </row>
    <row r="106" spans="2:10" ht="21" x14ac:dyDescent="0.4">
      <c r="B106" s="6" t="s">
        <v>104</v>
      </c>
    </row>
    <row r="107" spans="2:10" x14ac:dyDescent="0.3">
      <c r="B107" t="s">
        <v>105</v>
      </c>
    </row>
    <row r="108" spans="2:10" x14ac:dyDescent="0.3">
      <c r="B108" t="s">
        <v>106</v>
      </c>
    </row>
    <row r="109" spans="2:10" x14ac:dyDescent="0.3">
      <c r="B109" t="s">
        <v>107</v>
      </c>
    </row>
    <row r="110" spans="2:10" x14ac:dyDescent="0.3">
      <c r="B110" t="s">
        <v>108</v>
      </c>
    </row>
    <row r="111" spans="2:10" x14ac:dyDescent="0.3">
      <c r="B111" t="s">
        <v>109</v>
      </c>
    </row>
    <row r="112" spans="2:10" x14ac:dyDescent="0.3">
      <c r="B112" t="s">
        <v>110</v>
      </c>
    </row>
    <row r="113" spans="2:10" x14ac:dyDescent="0.3">
      <c r="B113" t="s">
        <v>111</v>
      </c>
    </row>
    <row r="122" spans="2:10" x14ac:dyDescent="0.3">
      <c r="C122" t="s">
        <v>119</v>
      </c>
    </row>
    <row r="123" spans="2:10" x14ac:dyDescent="0.3">
      <c r="H123" t="s">
        <v>123</v>
      </c>
      <c r="J123" t="s">
        <v>124</v>
      </c>
    </row>
    <row r="124" spans="2:10" x14ac:dyDescent="0.3">
      <c r="C124" t="s">
        <v>120</v>
      </c>
      <c r="F124" t="s">
        <v>121</v>
      </c>
    </row>
    <row r="126" spans="2:10" x14ac:dyDescent="0.3">
      <c r="C126" t="s">
        <v>122</v>
      </c>
    </row>
    <row r="127" spans="2:10" s="20" customFormat="1" x14ac:dyDescent="0.3"/>
    <row r="129" spans="3:3" ht="46.2" x14ac:dyDescent="0.85">
      <c r="C129" s="24" t="s">
        <v>69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payal gedam</dc:creator>
  <cp:lastModifiedBy>payal gedam</cp:lastModifiedBy>
  <dcterms:created xsi:type="dcterms:W3CDTF">2024-06-09T06:08:01Z</dcterms:created>
  <dcterms:modified xsi:type="dcterms:W3CDTF">2024-10-30T14:40:24Z</dcterms:modified>
</cp:coreProperties>
</file>