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louriot/R/Paris_Sportifs/"/>
    </mc:Choice>
  </mc:AlternateContent>
  <xr:revisionPtr revIDLastSave="0" documentId="13_ncr:1_{93A7BCDC-E06F-3E40-AA19-C122D39A6112}" xr6:coauthVersionLast="40" xr6:coauthVersionMax="40" xr10:uidLastSave="{00000000-0000-0000-0000-000000000000}"/>
  <bookViews>
    <workbookView xWindow="480" yWindow="960" windowWidth="25040" windowHeight="14160" activeTab="1" xr2:uid="{3E6C84DC-2DA0-044F-9C42-0FDC8BCE9064}"/>
  </bookViews>
  <sheets>
    <sheet name="TCD" sheetId="2" r:id="rId1"/>
    <sheet name="Base" sheetId="1" r:id="rId2"/>
  </sheets>
  <definedNames>
    <definedName name="_xlnm._FilterDatabase" localSheetId="1" hidden="1">Base!$A$1:$S$310</definedName>
  </definedName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5" i="1" l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251" i="1"/>
  <c r="S252" i="1"/>
  <c r="S253" i="1" s="1"/>
  <c r="S254" i="1" s="1"/>
  <c r="O254" i="1"/>
  <c r="R254" i="1"/>
  <c r="Q254" i="1" s="1"/>
  <c r="O253" i="1"/>
  <c r="R253" i="1"/>
  <c r="Q253" i="1" s="1"/>
  <c r="O252" i="1"/>
  <c r="R252" i="1"/>
  <c r="Q252" i="1" s="1"/>
  <c r="P254" i="1"/>
  <c r="P253" i="1"/>
  <c r="P252" i="1"/>
  <c r="O251" i="1"/>
  <c r="R251" i="1"/>
  <c r="Q251" i="1"/>
  <c r="P251" i="1"/>
  <c r="O250" i="1"/>
  <c r="R250" i="1" s="1"/>
  <c r="Q250" i="1" s="1"/>
  <c r="O249" i="1"/>
  <c r="R249" i="1" s="1"/>
  <c r="Q249" i="1" s="1"/>
  <c r="P250" i="1"/>
  <c r="P249" i="1"/>
  <c r="O306" i="1"/>
  <c r="P306" i="1"/>
  <c r="R306" i="1"/>
  <c r="O307" i="1"/>
  <c r="R307" i="1" s="1"/>
  <c r="Q307" i="1" s="1"/>
  <c r="P307" i="1"/>
  <c r="O308" i="1"/>
  <c r="R308" i="1" s="1"/>
  <c r="Q308" i="1" s="1"/>
  <c r="P308" i="1"/>
  <c r="O309" i="1"/>
  <c r="R309" i="1" s="1"/>
  <c r="Q309" i="1" s="1"/>
  <c r="P309" i="1"/>
  <c r="O310" i="1"/>
  <c r="R310" i="1" s="1"/>
  <c r="Q310" i="1" s="1"/>
  <c r="P310" i="1"/>
  <c r="O299" i="1"/>
  <c r="P299" i="1"/>
  <c r="R299" i="1"/>
  <c r="O300" i="1"/>
  <c r="P300" i="1"/>
  <c r="R300" i="1"/>
  <c r="Q300" i="1" s="1"/>
  <c r="O301" i="1"/>
  <c r="P301" i="1"/>
  <c r="R301" i="1"/>
  <c r="Q301" i="1" s="1"/>
  <c r="O302" i="1"/>
  <c r="R302" i="1" s="1"/>
  <c r="Q302" i="1" s="1"/>
  <c r="P302" i="1"/>
  <c r="O303" i="1"/>
  <c r="R303" i="1" s="1"/>
  <c r="Q303" i="1" s="1"/>
  <c r="P303" i="1"/>
  <c r="O304" i="1"/>
  <c r="R304" i="1" s="1"/>
  <c r="Q304" i="1" s="1"/>
  <c r="P304" i="1"/>
  <c r="O305" i="1"/>
  <c r="P305" i="1"/>
  <c r="R305" i="1"/>
  <c r="Q305" i="1" s="1"/>
  <c r="O248" i="1"/>
  <c r="R248" i="1"/>
  <c r="Q248" i="1" s="1"/>
  <c r="P248" i="1"/>
  <c r="O247" i="1"/>
  <c r="R247" i="1"/>
  <c r="Q247" i="1" s="1"/>
  <c r="P247" i="1"/>
  <c r="O246" i="1"/>
  <c r="R246" i="1"/>
  <c r="Q246" i="1" s="1"/>
  <c r="P246" i="1"/>
  <c r="O245" i="1"/>
  <c r="R245" i="1" s="1"/>
  <c r="Q245" i="1" s="1"/>
  <c r="P245" i="1"/>
  <c r="O244" i="1"/>
  <c r="R244" i="1"/>
  <c r="Q244" i="1" s="1"/>
  <c r="P244" i="1"/>
  <c r="O243" i="1"/>
  <c r="R243" i="1" s="1"/>
  <c r="Q243" i="1" s="1"/>
  <c r="P243" i="1"/>
  <c r="O242" i="1"/>
  <c r="R242" i="1"/>
  <c r="Q242" i="1" s="1"/>
  <c r="P242" i="1"/>
  <c r="O241" i="1"/>
  <c r="R241" i="1"/>
  <c r="Q241" i="1" s="1"/>
  <c r="P241" i="1"/>
  <c r="O240" i="1"/>
  <c r="R240" i="1" s="1"/>
  <c r="Q240" i="1" s="1"/>
  <c r="P240" i="1"/>
  <c r="O239" i="1"/>
  <c r="R239" i="1" s="1"/>
  <c r="Q239" i="1" s="1"/>
  <c r="P239" i="1"/>
  <c r="O298" i="1"/>
  <c r="R298" i="1"/>
  <c r="Q298" i="1" s="1"/>
  <c r="P298" i="1"/>
  <c r="O238" i="1"/>
  <c r="R238" i="1" s="1"/>
  <c r="Q238" i="1" s="1"/>
  <c r="P238" i="1"/>
  <c r="R3" i="1"/>
  <c r="Q3" i="1" s="1"/>
  <c r="R7" i="1"/>
  <c r="Q7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22" i="1"/>
  <c r="Q22" i="1" s="1"/>
  <c r="R25" i="1"/>
  <c r="Q25" i="1" s="1"/>
  <c r="R26" i="1"/>
  <c r="Q26" i="1" s="1"/>
  <c r="R27" i="1"/>
  <c r="Q27" i="1" s="1"/>
  <c r="R28" i="1"/>
  <c r="Q28" i="1" s="1"/>
  <c r="R29" i="1"/>
  <c r="Q29" i="1" s="1"/>
  <c r="R31" i="1"/>
  <c r="Q31" i="1" s="1"/>
  <c r="R32" i="1"/>
  <c r="Q32" i="1" s="1"/>
  <c r="R34" i="1"/>
  <c r="Q34" i="1" s="1"/>
  <c r="R38" i="1"/>
  <c r="Q38" i="1" s="1"/>
  <c r="R39" i="1"/>
  <c r="Q39" i="1" s="1"/>
  <c r="R40" i="1"/>
  <c r="Q40" i="1" s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51" i="1"/>
  <c r="Q51" i="1" s="1"/>
  <c r="R53" i="1"/>
  <c r="Q53" i="1" s="1"/>
  <c r="R54" i="1"/>
  <c r="Q54" i="1" s="1"/>
  <c r="R56" i="1"/>
  <c r="Q56" i="1" s="1"/>
  <c r="R58" i="1"/>
  <c r="Q58" i="1" s="1"/>
  <c r="R59" i="1"/>
  <c r="Q59" i="1" s="1"/>
  <c r="R60" i="1"/>
  <c r="Q60" i="1" s="1"/>
  <c r="R61" i="1"/>
  <c r="Q61" i="1" s="1"/>
  <c r="R62" i="1"/>
  <c r="Q62" i="1" s="1"/>
  <c r="R65" i="1"/>
  <c r="Q65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6" i="1"/>
  <c r="Q76" i="1" s="1"/>
  <c r="R77" i="1"/>
  <c r="Q77" i="1" s="1"/>
  <c r="R78" i="1"/>
  <c r="Q78" i="1" s="1"/>
  <c r="R79" i="1"/>
  <c r="Q79" i="1" s="1"/>
  <c r="R81" i="1"/>
  <c r="Q81" i="1" s="1"/>
  <c r="R82" i="1"/>
  <c r="Q82" i="1" s="1"/>
  <c r="R83" i="1"/>
  <c r="Q83" i="1" s="1"/>
  <c r="R86" i="1"/>
  <c r="Q86" i="1" s="1"/>
  <c r="R87" i="1"/>
  <c r="Q87" i="1" s="1"/>
  <c r="R90" i="1"/>
  <c r="Q90" i="1" s="1"/>
  <c r="R91" i="1"/>
  <c r="Q91" i="1" s="1"/>
  <c r="R92" i="1"/>
  <c r="Q92" i="1" s="1"/>
  <c r="R93" i="1"/>
  <c r="Q93" i="1" s="1"/>
  <c r="R94" i="1"/>
  <c r="Q94" i="1" s="1"/>
  <c r="R96" i="1"/>
  <c r="Q96" i="1" s="1"/>
  <c r="R98" i="1"/>
  <c r="Q98" i="1" s="1"/>
  <c r="R99" i="1"/>
  <c r="Q99" i="1" s="1"/>
  <c r="R100" i="1"/>
  <c r="Q100" i="1" s="1"/>
  <c r="R105" i="1"/>
  <c r="Q105" i="1" s="1"/>
  <c r="R106" i="1"/>
  <c r="Q106" i="1" s="1"/>
  <c r="R107" i="1"/>
  <c r="Q107" i="1" s="1"/>
  <c r="R108" i="1"/>
  <c r="Q108" i="1" s="1"/>
  <c r="R109" i="1"/>
  <c r="Q109" i="1" s="1"/>
  <c r="R111" i="1"/>
  <c r="Q111" i="1" s="1"/>
  <c r="R112" i="1"/>
  <c r="Q112" i="1" s="1"/>
  <c r="R113" i="1"/>
  <c r="Q113" i="1" s="1"/>
  <c r="R114" i="1"/>
  <c r="Q114" i="1" s="1"/>
  <c r="R116" i="1"/>
  <c r="Q116" i="1" s="1"/>
  <c r="R119" i="1"/>
  <c r="Q119" i="1" s="1"/>
  <c r="R120" i="1"/>
  <c r="Q120" i="1" s="1"/>
  <c r="R122" i="1"/>
  <c r="Q122" i="1" s="1"/>
  <c r="R126" i="1"/>
  <c r="Q126" i="1" s="1"/>
  <c r="R129" i="1"/>
  <c r="Q129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8" i="1"/>
  <c r="Q138" i="1" s="1"/>
  <c r="R144" i="1"/>
  <c r="Q144" i="1" s="1"/>
  <c r="R146" i="1"/>
  <c r="Q146" i="1" s="1"/>
  <c r="R147" i="1"/>
  <c r="Q147" i="1" s="1"/>
  <c r="R150" i="1"/>
  <c r="Q150" i="1" s="1"/>
  <c r="R151" i="1"/>
  <c r="Q151" i="1" s="1"/>
  <c r="R152" i="1"/>
  <c r="Q152" i="1" s="1"/>
  <c r="R155" i="1"/>
  <c r="Q155" i="1" s="1"/>
  <c r="R156" i="1"/>
  <c r="Q156" i="1" s="1"/>
  <c r="R158" i="1"/>
  <c r="Q158" i="1" s="1"/>
  <c r="R161" i="1"/>
  <c r="Q161" i="1" s="1"/>
  <c r="R163" i="1"/>
  <c r="Q163" i="1" s="1"/>
  <c r="R166" i="1"/>
  <c r="Q166" i="1" s="1"/>
  <c r="R167" i="1"/>
  <c r="Q167" i="1" s="1"/>
  <c r="R168" i="1"/>
  <c r="Q168" i="1" s="1"/>
  <c r="R172" i="1"/>
  <c r="Q172" i="1" s="1"/>
  <c r="R173" i="1"/>
  <c r="Q173" i="1" s="1"/>
  <c r="R174" i="1"/>
  <c r="Q174" i="1" s="1"/>
  <c r="R176" i="1"/>
  <c r="Q176" i="1" s="1"/>
  <c r="R177" i="1"/>
  <c r="Q177" i="1" s="1"/>
  <c r="R179" i="1"/>
  <c r="Q179" i="1" s="1"/>
  <c r="R181" i="1"/>
  <c r="Q181" i="1" s="1"/>
  <c r="R183" i="1"/>
  <c r="Q183" i="1" s="1"/>
  <c r="R184" i="1"/>
  <c r="Q184" i="1" s="1"/>
  <c r="R186" i="1"/>
  <c r="Q186" i="1" s="1"/>
  <c r="R191" i="1"/>
  <c r="Q191" i="1" s="1"/>
  <c r="R192" i="1"/>
  <c r="Q192" i="1" s="1"/>
  <c r="R193" i="1"/>
  <c r="Q193" i="1" s="1"/>
  <c r="R195" i="1"/>
  <c r="Q195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R203" i="1"/>
  <c r="Q203" i="1" s="1"/>
  <c r="R204" i="1"/>
  <c r="Q204" i="1" s="1"/>
  <c r="R205" i="1"/>
  <c r="Q205" i="1" s="1"/>
  <c r="R206" i="1"/>
  <c r="Q206" i="1" s="1"/>
  <c r="R208" i="1"/>
  <c r="Q208" i="1" s="1"/>
  <c r="R212" i="1"/>
  <c r="Q212" i="1" s="1"/>
  <c r="R214" i="1"/>
  <c r="Q214" i="1" s="1"/>
  <c r="R215" i="1"/>
  <c r="Q215" i="1" s="1"/>
  <c r="R216" i="1"/>
  <c r="Q216" i="1" s="1"/>
  <c r="R218" i="1"/>
  <c r="Q218" i="1" s="1"/>
  <c r="R219" i="1"/>
  <c r="Q219" i="1" s="1"/>
  <c r="R221" i="1"/>
  <c r="Q221" i="1" s="1"/>
  <c r="R222" i="1"/>
  <c r="Q222" i="1" s="1"/>
  <c r="R223" i="1"/>
  <c r="Q223" i="1" s="1"/>
  <c r="R227" i="1"/>
  <c r="Q227" i="1" s="1"/>
  <c r="R229" i="1"/>
  <c r="Q229" i="1" s="1"/>
  <c r="R230" i="1"/>
  <c r="Q230" i="1" s="1"/>
  <c r="R235" i="1"/>
  <c r="Q235" i="1" s="1"/>
  <c r="R236" i="1"/>
  <c r="Q236" i="1" s="1"/>
  <c r="R237" i="1"/>
  <c r="Q237" i="1" s="1"/>
  <c r="R255" i="1"/>
  <c r="Q255" i="1" s="1"/>
  <c r="R258" i="1"/>
  <c r="Q258" i="1" s="1"/>
  <c r="R259" i="1"/>
  <c r="Q259" i="1" s="1"/>
  <c r="R260" i="1"/>
  <c r="Q260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5" i="1"/>
  <c r="Q275" i="1" s="1"/>
  <c r="R276" i="1"/>
  <c r="Q276" i="1" s="1"/>
  <c r="R277" i="1"/>
  <c r="Q277" i="1" s="1"/>
  <c r="R279" i="1"/>
  <c r="Q279" i="1" s="1"/>
  <c r="R280" i="1"/>
  <c r="Q280" i="1" s="1"/>
  <c r="R281" i="1"/>
  <c r="Q281" i="1" s="1"/>
  <c r="R283" i="1"/>
  <c r="Q283" i="1" s="1"/>
  <c r="R286" i="1"/>
  <c r="Q286" i="1" s="1"/>
  <c r="R289" i="1"/>
  <c r="Q289" i="1" s="1"/>
  <c r="R291" i="1"/>
  <c r="Q291" i="1" s="1"/>
  <c r="R293" i="1"/>
  <c r="Q293" i="1" s="1"/>
  <c r="R294" i="1"/>
  <c r="Q294" i="1" s="1"/>
  <c r="R296" i="1"/>
  <c r="Q296" i="1" s="1"/>
  <c r="R2" i="1"/>
  <c r="Q2" i="1" s="1"/>
  <c r="O3" i="1"/>
  <c r="O4" i="1"/>
  <c r="R4" i="1" s="1"/>
  <c r="Q4" i="1" s="1"/>
  <c r="O5" i="1"/>
  <c r="R5" i="1" s="1"/>
  <c r="Q5" i="1" s="1"/>
  <c r="O6" i="1"/>
  <c r="R6" i="1" s="1"/>
  <c r="Q6" i="1" s="1"/>
  <c r="O7" i="1"/>
  <c r="O8" i="1"/>
  <c r="R8" i="1" s="1"/>
  <c r="Q8" i="1" s="1"/>
  <c r="O9" i="1"/>
  <c r="R9" i="1" s="1"/>
  <c r="Q9" i="1" s="1"/>
  <c r="O10" i="1"/>
  <c r="O11" i="1"/>
  <c r="O12" i="1"/>
  <c r="O13" i="1"/>
  <c r="O14" i="1"/>
  <c r="O15" i="1"/>
  <c r="O16" i="1"/>
  <c r="O17" i="1"/>
  <c r="O18" i="1"/>
  <c r="O19" i="1"/>
  <c r="R19" i="1" s="1"/>
  <c r="Q19" i="1" s="1"/>
  <c r="O20" i="1"/>
  <c r="R20" i="1" s="1"/>
  <c r="Q20" i="1" s="1"/>
  <c r="O21" i="1"/>
  <c r="R21" i="1" s="1"/>
  <c r="Q21" i="1" s="1"/>
  <c r="O22" i="1"/>
  <c r="O23" i="1"/>
  <c r="R23" i="1" s="1"/>
  <c r="Q23" i="1" s="1"/>
  <c r="O24" i="1"/>
  <c r="R24" i="1" s="1"/>
  <c r="Q24" i="1" s="1"/>
  <c r="O25" i="1"/>
  <c r="O26" i="1"/>
  <c r="O27" i="1"/>
  <c r="O28" i="1"/>
  <c r="O29" i="1"/>
  <c r="O30" i="1"/>
  <c r="R30" i="1" s="1"/>
  <c r="Q30" i="1" s="1"/>
  <c r="O31" i="1"/>
  <c r="O32" i="1"/>
  <c r="O33" i="1"/>
  <c r="R33" i="1" s="1"/>
  <c r="Q33" i="1" s="1"/>
  <c r="O34" i="1"/>
  <c r="O35" i="1"/>
  <c r="R35" i="1" s="1"/>
  <c r="Q35" i="1" s="1"/>
  <c r="O36" i="1"/>
  <c r="R36" i="1" s="1"/>
  <c r="Q36" i="1" s="1"/>
  <c r="O37" i="1"/>
  <c r="R37" i="1" s="1"/>
  <c r="Q37" i="1" s="1"/>
  <c r="O38" i="1"/>
  <c r="O39" i="1"/>
  <c r="O40" i="1"/>
  <c r="O41" i="1"/>
  <c r="R41" i="1" s="1"/>
  <c r="Q41" i="1" s="1"/>
  <c r="O42" i="1"/>
  <c r="O43" i="1"/>
  <c r="O44" i="1"/>
  <c r="O45" i="1"/>
  <c r="O46" i="1"/>
  <c r="O47" i="1"/>
  <c r="O48" i="1"/>
  <c r="R48" i="1" s="1"/>
  <c r="Q48" i="1" s="1"/>
  <c r="O49" i="1"/>
  <c r="R49" i="1" s="1"/>
  <c r="Q49" i="1" s="1"/>
  <c r="O50" i="1"/>
  <c r="R50" i="1" s="1"/>
  <c r="Q50" i="1" s="1"/>
  <c r="O51" i="1"/>
  <c r="O52" i="1"/>
  <c r="R52" i="1" s="1"/>
  <c r="Q52" i="1" s="1"/>
  <c r="O53" i="1"/>
  <c r="O54" i="1"/>
  <c r="O55" i="1"/>
  <c r="R55" i="1" s="1"/>
  <c r="Q55" i="1" s="1"/>
  <c r="O56" i="1"/>
  <c r="O57" i="1"/>
  <c r="R57" i="1" s="1"/>
  <c r="Q57" i="1" s="1"/>
  <c r="O58" i="1"/>
  <c r="O59" i="1"/>
  <c r="O60" i="1"/>
  <c r="O61" i="1"/>
  <c r="O62" i="1"/>
  <c r="O63" i="1"/>
  <c r="R63" i="1" s="1"/>
  <c r="Q63" i="1" s="1"/>
  <c r="O64" i="1"/>
  <c r="R64" i="1" s="1"/>
  <c r="Q64" i="1" s="1"/>
  <c r="O65" i="1"/>
  <c r="O66" i="1"/>
  <c r="R66" i="1" s="1"/>
  <c r="Q66" i="1" s="1"/>
  <c r="O67" i="1"/>
  <c r="O68" i="1"/>
  <c r="O69" i="1"/>
  <c r="O70" i="1"/>
  <c r="O71" i="1"/>
  <c r="O72" i="1"/>
  <c r="O73" i="1"/>
  <c r="R73" i="1" s="1"/>
  <c r="Q73" i="1" s="1"/>
  <c r="O74" i="1"/>
  <c r="R74" i="1" s="1"/>
  <c r="Q74" i="1" s="1"/>
  <c r="O75" i="1"/>
  <c r="R75" i="1" s="1"/>
  <c r="Q75" i="1" s="1"/>
  <c r="O76" i="1"/>
  <c r="O77" i="1"/>
  <c r="O78" i="1"/>
  <c r="O79" i="1"/>
  <c r="O80" i="1"/>
  <c r="R80" i="1" s="1"/>
  <c r="Q80" i="1" s="1"/>
  <c r="O81" i="1"/>
  <c r="O82" i="1"/>
  <c r="O83" i="1"/>
  <c r="O84" i="1"/>
  <c r="R84" i="1" s="1"/>
  <c r="Q84" i="1" s="1"/>
  <c r="O85" i="1"/>
  <c r="R85" i="1" s="1"/>
  <c r="Q85" i="1" s="1"/>
  <c r="O86" i="1"/>
  <c r="O87" i="1"/>
  <c r="O88" i="1"/>
  <c r="R88" i="1" s="1"/>
  <c r="Q88" i="1" s="1"/>
  <c r="O89" i="1"/>
  <c r="R89" i="1" s="1"/>
  <c r="Q89" i="1" s="1"/>
  <c r="O90" i="1"/>
  <c r="O91" i="1"/>
  <c r="O92" i="1"/>
  <c r="O93" i="1"/>
  <c r="O94" i="1"/>
  <c r="O95" i="1"/>
  <c r="R95" i="1" s="1"/>
  <c r="Q95" i="1" s="1"/>
  <c r="O96" i="1"/>
  <c r="O97" i="1"/>
  <c r="R97" i="1" s="1"/>
  <c r="Q97" i="1" s="1"/>
  <c r="O98" i="1"/>
  <c r="O99" i="1"/>
  <c r="O100" i="1"/>
  <c r="O101" i="1"/>
  <c r="R101" i="1" s="1"/>
  <c r="Q101" i="1" s="1"/>
  <c r="O102" i="1"/>
  <c r="R102" i="1" s="1"/>
  <c r="Q102" i="1" s="1"/>
  <c r="O103" i="1"/>
  <c r="R103" i="1" s="1"/>
  <c r="Q103" i="1" s="1"/>
  <c r="O104" i="1"/>
  <c r="R104" i="1" s="1"/>
  <c r="Q104" i="1" s="1"/>
  <c r="O105" i="1"/>
  <c r="O106" i="1"/>
  <c r="O107" i="1"/>
  <c r="O108" i="1"/>
  <c r="O109" i="1"/>
  <c r="O110" i="1"/>
  <c r="R110" i="1" s="1"/>
  <c r="Q110" i="1" s="1"/>
  <c r="O111" i="1"/>
  <c r="O112" i="1"/>
  <c r="O113" i="1"/>
  <c r="O114" i="1"/>
  <c r="O115" i="1"/>
  <c r="R115" i="1" s="1"/>
  <c r="Q115" i="1" s="1"/>
  <c r="O116" i="1"/>
  <c r="O117" i="1"/>
  <c r="R117" i="1" s="1"/>
  <c r="Q117" i="1" s="1"/>
  <c r="O118" i="1"/>
  <c r="R118" i="1" s="1"/>
  <c r="Q118" i="1" s="1"/>
  <c r="O119" i="1"/>
  <c r="O120" i="1"/>
  <c r="O121" i="1"/>
  <c r="R121" i="1" s="1"/>
  <c r="Q121" i="1" s="1"/>
  <c r="O122" i="1"/>
  <c r="O123" i="1"/>
  <c r="R123" i="1" s="1"/>
  <c r="Q123" i="1" s="1"/>
  <c r="O124" i="1"/>
  <c r="R124" i="1" s="1"/>
  <c r="Q124" i="1" s="1"/>
  <c r="O125" i="1"/>
  <c r="R125" i="1" s="1"/>
  <c r="Q125" i="1" s="1"/>
  <c r="O126" i="1"/>
  <c r="O127" i="1"/>
  <c r="R127" i="1" s="1"/>
  <c r="Q127" i="1" s="1"/>
  <c r="O128" i="1"/>
  <c r="R128" i="1" s="1"/>
  <c r="Q128" i="1" s="1"/>
  <c r="O129" i="1"/>
  <c r="O130" i="1"/>
  <c r="R130" i="1" s="1"/>
  <c r="Q130" i="1" s="1"/>
  <c r="O131" i="1"/>
  <c r="O132" i="1"/>
  <c r="O133" i="1"/>
  <c r="O134" i="1"/>
  <c r="O135" i="1"/>
  <c r="O136" i="1"/>
  <c r="O137" i="1"/>
  <c r="R137" i="1" s="1"/>
  <c r="Q137" i="1" s="1"/>
  <c r="O138" i="1"/>
  <c r="O139" i="1"/>
  <c r="R139" i="1" s="1"/>
  <c r="Q139" i="1" s="1"/>
  <c r="O140" i="1"/>
  <c r="R140" i="1" s="1"/>
  <c r="Q140" i="1" s="1"/>
  <c r="O141" i="1"/>
  <c r="R141" i="1" s="1"/>
  <c r="Q141" i="1" s="1"/>
  <c r="O142" i="1"/>
  <c r="R142" i="1" s="1"/>
  <c r="Q142" i="1" s="1"/>
  <c r="O143" i="1"/>
  <c r="R143" i="1" s="1"/>
  <c r="Q143" i="1" s="1"/>
  <c r="O144" i="1"/>
  <c r="O145" i="1"/>
  <c r="R145" i="1" s="1"/>
  <c r="Q145" i="1" s="1"/>
  <c r="O146" i="1"/>
  <c r="O147" i="1"/>
  <c r="O148" i="1"/>
  <c r="R148" i="1" s="1"/>
  <c r="Q148" i="1" s="1"/>
  <c r="O149" i="1"/>
  <c r="R149" i="1" s="1"/>
  <c r="Q149" i="1" s="1"/>
  <c r="O150" i="1"/>
  <c r="O151" i="1"/>
  <c r="O152" i="1"/>
  <c r="O153" i="1"/>
  <c r="R153" i="1" s="1"/>
  <c r="Q153" i="1" s="1"/>
  <c r="O154" i="1"/>
  <c r="R154" i="1" s="1"/>
  <c r="Q154" i="1" s="1"/>
  <c r="O155" i="1"/>
  <c r="O156" i="1"/>
  <c r="O157" i="1"/>
  <c r="R157" i="1" s="1"/>
  <c r="Q157" i="1" s="1"/>
  <c r="O158" i="1"/>
  <c r="O159" i="1"/>
  <c r="R159" i="1" s="1"/>
  <c r="Q159" i="1" s="1"/>
  <c r="O160" i="1"/>
  <c r="R160" i="1" s="1"/>
  <c r="Q160" i="1" s="1"/>
  <c r="O161" i="1"/>
  <c r="O162" i="1"/>
  <c r="R162" i="1" s="1"/>
  <c r="Q162" i="1" s="1"/>
  <c r="O163" i="1"/>
  <c r="O164" i="1"/>
  <c r="R164" i="1" s="1"/>
  <c r="Q164" i="1" s="1"/>
  <c r="O165" i="1"/>
  <c r="R165" i="1" s="1"/>
  <c r="Q165" i="1" s="1"/>
  <c r="O166" i="1"/>
  <c r="O167" i="1"/>
  <c r="O168" i="1"/>
  <c r="O169" i="1"/>
  <c r="R169" i="1" s="1"/>
  <c r="Q169" i="1" s="1"/>
  <c r="O170" i="1"/>
  <c r="R170" i="1" s="1"/>
  <c r="Q170" i="1" s="1"/>
  <c r="O171" i="1"/>
  <c r="R171" i="1" s="1"/>
  <c r="Q171" i="1" s="1"/>
  <c r="O172" i="1"/>
  <c r="O173" i="1"/>
  <c r="O174" i="1"/>
  <c r="O175" i="1"/>
  <c r="R175" i="1" s="1"/>
  <c r="Q175" i="1" s="1"/>
  <c r="O176" i="1"/>
  <c r="O177" i="1"/>
  <c r="O178" i="1"/>
  <c r="R178" i="1" s="1"/>
  <c r="Q178" i="1" s="1"/>
  <c r="O179" i="1"/>
  <c r="O180" i="1"/>
  <c r="R180" i="1" s="1"/>
  <c r="Q180" i="1" s="1"/>
  <c r="O181" i="1"/>
  <c r="O182" i="1"/>
  <c r="R182" i="1" s="1"/>
  <c r="Q182" i="1" s="1"/>
  <c r="O183" i="1"/>
  <c r="O184" i="1"/>
  <c r="O185" i="1"/>
  <c r="R185" i="1" s="1"/>
  <c r="Q185" i="1" s="1"/>
  <c r="O186" i="1"/>
  <c r="O187" i="1"/>
  <c r="R187" i="1" s="1"/>
  <c r="Q187" i="1" s="1"/>
  <c r="O188" i="1"/>
  <c r="R188" i="1" s="1"/>
  <c r="Q188" i="1" s="1"/>
  <c r="O189" i="1"/>
  <c r="R189" i="1" s="1"/>
  <c r="Q189" i="1" s="1"/>
  <c r="O190" i="1"/>
  <c r="R190" i="1" s="1"/>
  <c r="Q190" i="1" s="1"/>
  <c r="O191" i="1"/>
  <c r="O192" i="1"/>
  <c r="O193" i="1"/>
  <c r="O194" i="1"/>
  <c r="R194" i="1" s="1"/>
  <c r="Q194" i="1" s="1"/>
  <c r="O195" i="1"/>
  <c r="O196" i="1"/>
  <c r="R196" i="1" s="1"/>
  <c r="Q196" i="1" s="1"/>
  <c r="O197" i="1"/>
  <c r="O198" i="1"/>
  <c r="O199" i="1"/>
  <c r="O200" i="1"/>
  <c r="O201" i="1"/>
  <c r="O202" i="1"/>
  <c r="O203" i="1"/>
  <c r="O204" i="1"/>
  <c r="O205" i="1"/>
  <c r="O206" i="1"/>
  <c r="O207" i="1"/>
  <c r="R207" i="1" s="1"/>
  <c r="Q207" i="1" s="1"/>
  <c r="O208" i="1"/>
  <c r="O209" i="1"/>
  <c r="R209" i="1" s="1"/>
  <c r="Q209" i="1" s="1"/>
  <c r="O210" i="1"/>
  <c r="R210" i="1" s="1"/>
  <c r="Q210" i="1" s="1"/>
  <c r="O211" i="1"/>
  <c r="R211" i="1" s="1"/>
  <c r="Q211" i="1" s="1"/>
  <c r="O212" i="1"/>
  <c r="O213" i="1"/>
  <c r="R213" i="1" s="1"/>
  <c r="Q213" i="1" s="1"/>
  <c r="O214" i="1"/>
  <c r="O215" i="1"/>
  <c r="O216" i="1"/>
  <c r="O217" i="1"/>
  <c r="R217" i="1" s="1"/>
  <c r="Q217" i="1" s="1"/>
  <c r="O218" i="1"/>
  <c r="O219" i="1"/>
  <c r="O220" i="1"/>
  <c r="R220" i="1" s="1"/>
  <c r="Q220" i="1" s="1"/>
  <c r="O221" i="1"/>
  <c r="O222" i="1"/>
  <c r="O223" i="1"/>
  <c r="O224" i="1"/>
  <c r="R224" i="1" s="1"/>
  <c r="Q224" i="1" s="1"/>
  <c r="O225" i="1"/>
  <c r="R225" i="1" s="1"/>
  <c r="Q225" i="1" s="1"/>
  <c r="O226" i="1"/>
  <c r="R226" i="1" s="1"/>
  <c r="Q226" i="1" s="1"/>
  <c r="O227" i="1"/>
  <c r="O228" i="1"/>
  <c r="R228" i="1" s="1"/>
  <c r="Q228" i="1" s="1"/>
  <c r="O229" i="1"/>
  <c r="O230" i="1"/>
  <c r="O231" i="1"/>
  <c r="R231" i="1" s="1"/>
  <c r="Q231" i="1" s="1"/>
  <c r="O232" i="1"/>
  <c r="R232" i="1" s="1"/>
  <c r="Q232" i="1" s="1"/>
  <c r="O233" i="1"/>
  <c r="R233" i="1" s="1"/>
  <c r="Q233" i="1" s="1"/>
  <c r="O234" i="1"/>
  <c r="R234" i="1" s="1"/>
  <c r="Q234" i="1" s="1"/>
  <c r="O235" i="1"/>
  <c r="O236" i="1"/>
  <c r="O237" i="1"/>
  <c r="O255" i="1"/>
  <c r="O256" i="1"/>
  <c r="R256" i="1" s="1"/>
  <c r="Q256" i="1" s="1"/>
  <c r="O257" i="1"/>
  <c r="R257" i="1" s="1"/>
  <c r="Q257" i="1" s="1"/>
  <c r="O258" i="1"/>
  <c r="O259" i="1"/>
  <c r="O260" i="1"/>
  <c r="O261" i="1"/>
  <c r="R261" i="1" s="1"/>
  <c r="Q261" i="1" s="1"/>
  <c r="O262" i="1"/>
  <c r="R262" i="1" s="1"/>
  <c r="Q262" i="1" s="1"/>
  <c r="O263" i="1"/>
  <c r="O264" i="1"/>
  <c r="O265" i="1"/>
  <c r="O266" i="1"/>
  <c r="O267" i="1"/>
  <c r="O268" i="1"/>
  <c r="O269" i="1"/>
  <c r="O270" i="1"/>
  <c r="O271" i="1"/>
  <c r="O272" i="1"/>
  <c r="O273" i="1"/>
  <c r="R273" i="1" s="1"/>
  <c r="Q273" i="1" s="1"/>
  <c r="O274" i="1"/>
  <c r="R274" i="1" s="1"/>
  <c r="Q274" i="1" s="1"/>
  <c r="O275" i="1"/>
  <c r="O276" i="1"/>
  <c r="O277" i="1"/>
  <c r="O278" i="1"/>
  <c r="R278" i="1" s="1"/>
  <c r="Q278" i="1" s="1"/>
  <c r="O279" i="1"/>
  <c r="O280" i="1"/>
  <c r="O281" i="1"/>
  <c r="O282" i="1"/>
  <c r="R282" i="1" s="1"/>
  <c r="Q282" i="1" s="1"/>
  <c r="O283" i="1"/>
  <c r="O284" i="1"/>
  <c r="R284" i="1" s="1"/>
  <c r="Q284" i="1" s="1"/>
  <c r="O285" i="1"/>
  <c r="R285" i="1" s="1"/>
  <c r="Q285" i="1" s="1"/>
  <c r="O286" i="1"/>
  <c r="O287" i="1"/>
  <c r="R287" i="1" s="1"/>
  <c r="Q287" i="1" s="1"/>
  <c r="O288" i="1"/>
  <c r="R288" i="1" s="1"/>
  <c r="Q288" i="1" s="1"/>
  <c r="O289" i="1"/>
  <c r="O290" i="1"/>
  <c r="R290" i="1" s="1"/>
  <c r="Q290" i="1" s="1"/>
  <c r="O291" i="1"/>
  <c r="O292" i="1"/>
  <c r="R292" i="1" s="1"/>
  <c r="Q292" i="1" s="1"/>
  <c r="O293" i="1"/>
  <c r="O294" i="1"/>
  <c r="O295" i="1"/>
  <c r="R295" i="1" s="1"/>
  <c r="Q295" i="1" s="1"/>
  <c r="O296" i="1"/>
  <c r="O297" i="1"/>
  <c r="R297" i="1" s="1"/>
  <c r="Q297" i="1" s="1"/>
  <c r="O2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5" i="1"/>
  <c r="P237" i="1"/>
  <c r="P23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" i="1"/>
  <c r="S2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Q306" i="1"/>
  <c r="Q299" i="1"/>
</calcChain>
</file>

<file path=xl/sharedStrings.xml><?xml version="1.0" encoding="utf-8"?>
<sst xmlns="http://schemas.openxmlformats.org/spreadsheetml/2006/main" count="2167" uniqueCount="318">
  <si>
    <t>F</t>
  </si>
  <si>
    <t>Foot</t>
  </si>
  <si>
    <t>Nantes</t>
  </si>
  <si>
    <t>Rennes</t>
  </si>
  <si>
    <t>Djion</t>
  </si>
  <si>
    <t>Montpellier</t>
  </si>
  <si>
    <t>Betis</t>
  </si>
  <si>
    <t>Real</t>
  </si>
  <si>
    <t>Tennis</t>
  </si>
  <si>
    <t>Seppi</t>
  </si>
  <si>
    <t>Johnson</t>
  </si>
  <si>
    <t>M</t>
  </si>
  <si>
    <t>Guingamp</t>
  </si>
  <si>
    <t>Angers</t>
  </si>
  <si>
    <t>Zverev</t>
  </si>
  <si>
    <t>Raonic</t>
  </si>
  <si>
    <t>Nancy</t>
  </si>
  <si>
    <t>Combiné</t>
  </si>
  <si>
    <t>Toulouse</t>
  </si>
  <si>
    <t>Reims</t>
  </si>
  <si>
    <t>Monaco</t>
  </si>
  <si>
    <t>Metz</t>
  </si>
  <si>
    <t>Bergerac</t>
  </si>
  <si>
    <t>Orleans</t>
  </si>
  <si>
    <t>Niort</t>
  </si>
  <si>
    <t>Beziers</t>
  </si>
  <si>
    <t>Gazelec</t>
  </si>
  <si>
    <t>Clermont</t>
  </si>
  <si>
    <t>Grenoble</t>
  </si>
  <si>
    <t>Red Star</t>
  </si>
  <si>
    <t>Rayo</t>
  </si>
  <si>
    <t>Girone</t>
  </si>
  <si>
    <t>Espanyol</t>
  </si>
  <si>
    <t>Valladoid</t>
  </si>
  <si>
    <t>Tottenham</t>
  </si>
  <si>
    <t>Arsenal</t>
  </si>
  <si>
    <t>Janvier</t>
  </si>
  <si>
    <t>Mars</t>
  </si>
  <si>
    <t>Avril</t>
  </si>
  <si>
    <t>Mai</t>
  </si>
  <si>
    <t>Brigthon</t>
  </si>
  <si>
    <t>Huddersfield</t>
  </si>
  <si>
    <t>Villareal</t>
  </si>
  <si>
    <t>Alaves</t>
  </si>
  <si>
    <t>Huesca</t>
  </si>
  <si>
    <t>Seville</t>
  </si>
  <si>
    <t>Amiens</t>
  </si>
  <si>
    <t>Rosario</t>
  </si>
  <si>
    <t>Belgrano</t>
  </si>
  <si>
    <t>San Martin</t>
  </si>
  <si>
    <t>Lanus</t>
  </si>
  <si>
    <t>San Juan</t>
  </si>
  <si>
    <t>Godoy Cruz</t>
  </si>
  <si>
    <t xml:space="preserve">Lille </t>
  </si>
  <si>
    <t>Dijon</t>
  </si>
  <si>
    <t>Lyon</t>
  </si>
  <si>
    <t>Marseille</t>
  </si>
  <si>
    <t>Saint Etienne</t>
  </si>
  <si>
    <t>Troyes</t>
  </si>
  <si>
    <t>Chateauroux</t>
  </si>
  <si>
    <t>Ajaccio</t>
  </si>
  <si>
    <t>Paris FC</t>
  </si>
  <si>
    <t>Lorient</t>
  </si>
  <si>
    <t>Ito</t>
  </si>
  <si>
    <t>Donaldson</t>
  </si>
  <si>
    <t>Sandgren</t>
  </si>
  <si>
    <t>Manarino</t>
  </si>
  <si>
    <t>Tsitsipas</t>
  </si>
  <si>
    <t>Auger</t>
  </si>
  <si>
    <t>Bordeaux</t>
  </si>
  <si>
    <t>Nimes</t>
  </si>
  <si>
    <t>Chievo</t>
  </si>
  <si>
    <t>Milan</t>
  </si>
  <si>
    <t>Getafe</t>
  </si>
  <si>
    <t>Coric</t>
  </si>
  <si>
    <t>Karlovic</t>
  </si>
  <si>
    <t>Frosinone</t>
  </si>
  <si>
    <t>Torino</t>
  </si>
  <si>
    <t>Manchester United</t>
  </si>
  <si>
    <t xml:space="preserve">Levante </t>
  </si>
  <si>
    <t>Krajimovic</t>
  </si>
  <si>
    <t>Goffin</t>
  </si>
  <si>
    <t>Schwartzman</t>
  </si>
  <si>
    <t>Carbellas</t>
  </si>
  <si>
    <t>Sheffield</t>
  </si>
  <si>
    <t>Brentford</t>
  </si>
  <si>
    <t>Struff</t>
  </si>
  <si>
    <t>Derby</t>
  </si>
  <si>
    <t>Stoke</t>
  </si>
  <si>
    <t>Birmingham</t>
  </si>
  <si>
    <t>Millwall</t>
  </si>
  <si>
    <t>Bayern</t>
  </si>
  <si>
    <t>Liverpool</t>
  </si>
  <si>
    <t>Barcelone</t>
  </si>
  <si>
    <t>Isner</t>
  </si>
  <si>
    <t>Khachanov</t>
  </si>
  <si>
    <t>Thiem</t>
  </si>
  <si>
    <t>Krasnodar</t>
  </si>
  <si>
    <t>Valence</t>
  </si>
  <si>
    <t>Inter</t>
  </si>
  <si>
    <t>Francfort</t>
  </si>
  <si>
    <t>Prague</t>
  </si>
  <si>
    <t>Everton</t>
  </si>
  <si>
    <t>Chelsea</t>
  </si>
  <si>
    <t>Berrettini</t>
  </si>
  <si>
    <t>Hurkacz</t>
  </si>
  <si>
    <t>Bulgarie</t>
  </si>
  <si>
    <t>Montenegro</t>
  </si>
  <si>
    <t>Luxembourg</t>
  </si>
  <si>
    <t>Littuanie</t>
  </si>
  <si>
    <t>Albanie</t>
  </si>
  <si>
    <t>Turquie</t>
  </si>
  <si>
    <t>Cornet</t>
  </si>
  <si>
    <t>Buznarescu</t>
  </si>
  <si>
    <t>Wawrinka</t>
  </si>
  <si>
    <t>Krajinovic</t>
  </si>
  <si>
    <t>Opelka</t>
  </si>
  <si>
    <t>Tennis/Foot</t>
  </si>
  <si>
    <t>Hongrie</t>
  </si>
  <si>
    <t>Croatie</t>
  </si>
  <si>
    <t>Edmund</t>
  </si>
  <si>
    <t>Hercog</t>
  </si>
  <si>
    <t>Halep</t>
  </si>
  <si>
    <t>Pays Bas</t>
  </si>
  <si>
    <t>Allemagne</t>
  </si>
  <si>
    <t>Chardy</t>
  </si>
  <si>
    <t>Auxerre</t>
  </si>
  <si>
    <t>Valenciennes</t>
  </si>
  <si>
    <t>Juventus</t>
  </si>
  <si>
    <t>Empoli</t>
  </si>
  <si>
    <t>Strasbourg</t>
  </si>
  <si>
    <t>Federer</t>
  </si>
  <si>
    <t>Mladenovic</t>
  </si>
  <si>
    <t>Haddad</t>
  </si>
  <si>
    <t>Watford</t>
  </si>
  <si>
    <t>Fulham</t>
  </si>
  <si>
    <t>Hockey</t>
  </si>
  <si>
    <t>Oulu</t>
  </si>
  <si>
    <t>HIFK</t>
  </si>
  <si>
    <t>Kanepi</t>
  </si>
  <si>
    <t>Mertens</t>
  </si>
  <si>
    <t>Basket</t>
  </si>
  <si>
    <t>Ouahab</t>
  </si>
  <si>
    <t>Grigelis</t>
  </si>
  <si>
    <t>Dima</t>
  </si>
  <si>
    <t>Garanganga</t>
  </si>
  <si>
    <t>Rugby</t>
  </si>
  <si>
    <t>Toulon</t>
  </si>
  <si>
    <t>Wolfsburg</t>
  </si>
  <si>
    <t>Hanovre</t>
  </si>
  <si>
    <t>Rotherham</t>
  </si>
  <si>
    <t>Nottingham</t>
  </si>
  <si>
    <t>Lille</t>
  </si>
  <si>
    <t>Londero</t>
  </si>
  <si>
    <t>Berlocq</t>
  </si>
  <si>
    <t>Kolshchreiber</t>
  </si>
  <si>
    <t>Davidovich</t>
  </si>
  <si>
    <t>Fognini</t>
  </si>
  <si>
    <t>Vesely</t>
  </si>
  <si>
    <t>Rogers</t>
  </si>
  <si>
    <t>Sharma</t>
  </si>
  <si>
    <t>Haase</t>
  </si>
  <si>
    <t>Sonego</t>
  </si>
  <si>
    <t>Tomic</t>
  </si>
  <si>
    <t>Granollers</t>
  </si>
  <si>
    <t>Hull</t>
  </si>
  <si>
    <t>Wigan</t>
  </si>
  <si>
    <t>Andujar</t>
  </si>
  <si>
    <t>Gaz Ajaccio</t>
  </si>
  <si>
    <t>Errani</t>
  </si>
  <si>
    <t>Blackurn</t>
  </si>
  <si>
    <t>QPR</t>
  </si>
  <si>
    <t>Swansea</t>
  </si>
  <si>
    <t>Dimitrov</t>
  </si>
  <si>
    <t>Paris</t>
  </si>
  <si>
    <t>Delbonis</t>
  </si>
  <si>
    <t>Klizan</t>
  </si>
  <si>
    <t>Rublev</t>
  </si>
  <si>
    <t>Sliema</t>
  </si>
  <si>
    <t>Sanglea</t>
  </si>
  <si>
    <t>Gzira</t>
  </si>
  <si>
    <t>Floriana</t>
  </si>
  <si>
    <t>Dundalk</t>
  </si>
  <si>
    <t>Bohemians</t>
  </si>
  <si>
    <t>Simon</t>
  </si>
  <si>
    <t>Popyrin</t>
  </si>
  <si>
    <t>Ajax</t>
  </si>
  <si>
    <t>Medvedev</t>
  </si>
  <si>
    <t>Albot</t>
  </si>
  <si>
    <t>Kukushkin</t>
  </si>
  <si>
    <t>Fuscovics</t>
  </si>
  <si>
    <t>Norrie</t>
  </si>
  <si>
    <t>Raja</t>
  </si>
  <si>
    <t>Ittihad</t>
  </si>
  <si>
    <t>Porto</t>
  </si>
  <si>
    <t>Manchester City</t>
  </si>
  <si>
    <t>Pella</t>
  </si>
  <si>
    <t>Cecchinato</t>
  </si>
  <si>
    <t>Naples</t>
  </si>
  <si>
    <t>Benfica</t>
  </si>
  <si>
    <t>Djokovic</t>
  </si>
  <si>
    <t>Middlesbrough</t>
  </si>
  <si>
    <t>Preston</t>
  </si>
  <si>
    <t>Ipwich</t>
  </si>
  <si>
    <t>West bromwich</t>
  </si>
  <si>
    <t>Augsburg</t>
  </si>
  <si>
    <t>Stuttgart</t>
  </si>
  <si>
    <t>Bournemouth</t>
  </si>
  <si>
    <t>Gladbach</t>
  </si>
  <si>
    <t>Leipzig</t>
  </si>
  <si>
    <t>Nice</t>
  </si>
  <si>
    <t>Caen</t>
  </si>
  <si>
    <t>Lajovic</t>
  </si>
  <si>
    <t>Fortuna</t>
  </si>
  <si>
    <t>Breda</t>
  </si>
  <si>
    <t>Jaziri</t>
  </si>
  <si>
    <t>Andreozzi</t>
  </si>
  <si>
    <t>Brest</t>
  </si>
  <si>
    <t>Southampton</t>
  </si>
  <si>
    <t>Nadal</t>
  </si>
  <si>
    <t>Mayer</t>
  </si>
  <si>
    <t>Milman</t>
  </si>
  <si>
    <t>Balazs</t>
  </si>
  <si>
    <t>Atletico</t>
  </si>
  <si>
    <t>Celta Vigo</t>
  </si>
  <si>
    <t>Wolves</t>
  </si>
  <si>
    <t>Nishikori</t>
  </si>
  <si>
    <t>Sevastova</t>
  </si>
  <si>
    <t>Siegmund</t>
  </si>
  <si>
    <t>Bedene</t>
  </si>
  <si>
    <t>Basilashvili</t>
  </si>
  <si>
    <t>Gojowczyk</t>
  </si>
  <si>
    <t>Sinner</t>
  </si>
  <si>
    <t>Djere</t>
  </si>
  <si>
    <t>Paire</t>
  </si>
  <si>
    <t>Vallecano</t>
  </si>
  <si>
    <t>Pliskova</t>
  </si>
  <si>
    <t>Azarenka</t>
  </si>
  <si>
    <t>Herbert</t>
  </si>
  <si>
    <t>Cuevas</t>
  </si>
  <si>
    <t>Kudermetova</t>
  </si>
  <si>
    <t>Gasparyan</t>
  </si>
  <si>
    <t>Daniel</t>
  </si>
  <si>
    <t>Humbert</t>
  </si>
  <si>
    <t>Dellien</t>
  </si>
  <si>
    <t>Zvonareva</t>
  </si>
  <si>
    <t>Arruabarrena</t>
  </si>
  <si>
    <t>Sousa</t>
  </si>
  <si>
    <t>Fucsovics</t>
  </si>
  <si>
    <t>Garin</t>
  </si>
  <si>
    <t>Krigios</t>
  </si>
  <si>
    <t>Shapovalov</t>
  </si>
  <si>
    <t>Mois</t>
  </si>
  <si>
    <t>Pari</t>
  </si>
  <si>
    <t>Nb dans le combiné</t>
  </si>
  <si>
    <t>Type</t>
  </si>
  <si>
    <t>Sport</t>
  </si>
  <si>
    <t>Equipe1</t>
  </si>
  <si>
    <t>Equipe2</t>
  </si>
  <si>
    <t>Cote</t>
  </si>
  <si>
    <t>Argent</t>
  </si>
  <si>
    <t>Réussite</t>
  </si>
  <si>
    <t>Freebets</t>
  </si>
  <si>
    <t>Cash out</t>
  </si>
  <si>
    <t>Gain</t>
  </si>
  <si>
    <t>Gain net</t>
  </si>
  <si>
    <t>Gain cumulé</t>
  </si>
  <si>
    <t>Cilic</t>
  </si>
  <si>
    <t>Pouille</t>
  </si>
  <si>
    <t>Site</t>
  </si>
  <si>
    <t>Betclic</t>
  </si>
  <si>
    <t>Winamax</t>
  </si>
  <si>
    <t>Spal</t>
  </si>
  <si>
    <t>Lazio</t>
  </si>
  <si>
    <t>Maccabi</t>
  </si>
  <si>
    <t>Hapoel</t>
  </si>
  <si>
    <t>Brighton</t>
  </si>
  <si>
    <t>Lens</t>
  </si>
  <si>
    <t>Aston Villa</t>
  </si>
  <si>
    <t>Shamrock</t>
  </si>
  <si>
    <t>Saint Patricks</t>
  </si>
  <si>
    <t>Monfils</t>
  </si>
  <si>
    <t>Maden</t>
  </si>
  <si>
    <t>Peterson</t>
  </si>
  <si>
    <t xml:space="preserve">Lepchencko </t>
  </si>
  <si>
    <t>Van Uytanck</t>
  </si>
  <si>
    <t>Tifaoe</t>
  </si>
  <si>
    <t>Nishioka</t>
  </si>
  <si>
    <t>Sochaux</t>
  </si>
  <si>
    <t>Le Havre</t>
  </si>
  <si>
    <t>Munar</t>
  </si>
  <si>
    <t>Numéro</t>
  </si>
  <si>
    <t>Simple</t>
  </si>
  <si>
    <t>Pegula</t>
  </si>
  <si>
    <t>Argent sans freebets</t>
  </si>
  <si>
    <t xml:space="preserve">Gains </t>
  </si>
  <si>
    <t>Somme de Gain net</t>
  </si>
  <si>
    <t xml:space="preserve">Somme de Gains </t>
  </si>
  <si>
    <t>Somme de Argent sans freebets</t>
  </si>
  <si>
    <t>Somme de Gain</t>
  </si>
  <si>
    <t>Étiquettes de lignes</t>
  </si>
  <si>
    <t>(vide)</t>
  </si>
  <si>
    <t>Total général</t>
  </si>
  <si>
    <t>(Tous)</t>
  </si>
  <si>
    <t>Atalanta</t>
  </si>
  <si>
    <t>Genoa</t>
  </si>
  <si>
    <t>Nuremberg</t>
  </si>
  <si>
    <t>Wolsburg</t>
  </si>
  <si>
    <t>Real Madrid</t>
  </si>
  <si>
    <t>Sociedad</t>
  </si>
  <si>
    <t>Sassuolo</t>
  </si>
  <si>
    <t>Tsonga</t>
  </si>
  <si>
    <t>Gasquet</t>
  </si>
  <si>
    <t>Kyrgrios</t>
  </si>
  <si>
    <t>Verdasco</t>
  </si>
  <si>
    <t>Boulogne</t>
  </si>
  <si>
    <t>Parme</t>
  </si>
  <si>
    <t>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</si>
</sst>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Base!$S$1</c:f>
              <c:strCache>
                <c:ptCount val="1"/>
                <c:pt idx="0">
                  <c:v>Gain cumulé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Base!$S$2:$S$310</c:f>
              <c:numCache>
                <c:formatCode>General</c:formatCode>
                <c:ptCount val="309"/>
                <c:pt idx="0">
                  <c:v>-5</c:v>
                </c:pt>
                <c:pt idx="1">
                  <c:v>-10</c:v>
                </c:pt>
                <c:pt idx="2">
                  <c:v>-4.6500000000000004</c:v>
                </c:pt>
                <c:pt idx="3">
                  <c:v>-0.40000000000000036</c:v>
                </c:pt>
                <c:pt idx="4">
                  <c:v>10.35</c:v>
                </c:pt>
                <c:pt idx="5">
                  <c:v>10.35</c:v>
                </c:pt>
                <c:pt idx="6">
                  <c:v>11.75</c:v>
                </c:pt>
                <c:pt idx="7">
                  <c:v>12.85</c:v>
                </c:pt>
                <c:pt idx="8">
                  <c:v>7.85</c:v>
                </c:pt>
                <c:pt idx="9">
                  <c:v>7.85</c:v>
                </c:pt>
                <c:pt idx="10">
                  <c:v>7.85</c:v>
                </c:pt>
                <c:pt idx="11">
                  <c:v>5.85</c:v>
                </c:pt>
                <c:pt idx="12">
                  <c:v>3.8499999999999996</c:v>
                </c:pt>
                <c:pt idx="13">
                  <c:v>1.9999999999999996</c:v>
                </c:pt>
                <c:pt idx="14">
                  <c:v>-3.0000000000000004</c:v>
                </c:pt>
                <c:pt idx="15">
                  <c:v>-5</c:v>
                </c:pt>
                <c:pt idx="16">
                  <c:v>-7</c:v>
                </c:pt>
                <c:pt idx="17">
                  <c:v>-5.6</c:v>
                </c:pt>
                <c:pt idx="18">
                  <c:v>-4.3999999999999995</c:v>
                </c:pt>
                <c:pt idx="19">
                  <c:v>-2.9599999999999995</c:v>
                </c:pt>
                <c:pt idx="20">
                  <c:v>-4.9599999999999991</c:v>
                </c:pt>
                <c:pt idx="21">
                  <c:v>-3.4599999999999991</c:v>
                </c:pt>
                <c:pt idx="22">
                  <c:v>-1.1599999999999993</c:v>
                </c:pt>
                <c:pt idx="23">
                  <c:v>-3.1599999999999993</c:v>
                </c:pt>
                <c:pt idx="24">
                  <c:v>-5.1599999999999993</c:v>
                </c:pt>
                <c:pt idx="25">
                  <c:v>-6.1599999999999993</c:v>
                </c:pt>
                <c:pt idx="26">
                  <c:v>-8.16</c:v>
                </c:pt>
                <c:pt idx="27">
                  <c:v>-10.16</c:v>
                </c:pt>
                <c:pt idx="28">
                  <c:v>-7.4</c:v>
                </c:pt>
                <c:pt idx="29">
                  <c:v>-9.4</c:v>
                </c:pt>
                <c:pt idx="30">
                  <c:v>-10.4</c:v>
                </c:pt>
                <c:pt idx="31">
                  <c:v>-9.4600000000000009</c:v>
                </c:pt>
                <c:pt idx="32">
                  <c:v>-11.46</c:v>
                </c:pt>
                <c:pt idx="33">
                  <c:v>-10.88</c:v>
                </c:pt>
                <c:pt idx="34">
                  <c:v>-9.3600000000000012</c:v>
                </c:pt>
                <c:pt idx="35">
                  <c:v>-7.160000000000001</c:v>
                </c:pt>
                <c:pt idx="36">
                  <c:v>-9.16</c:v>
                </c:pt>
                <c:pt idx="37">
                  <c:v>-11.16</c:v>
                </c:pt>
                <c:pt idx="38">
                  <c:v>-13.16</c:v>
                </c:pt>
                <c:pt idx="39">
                  <c:v>-9.26</c:v>
                </c:pt>
                <c:pt idx="40">
                  <c:v>-11.26</c:v>
                </c:pt>
                <c:pt idx="41">
                  <c:v>-13.26</c:v>
                </c:pt>
                <c:pt idx="42">
                  <c:v>-15.26</c:v>
                </c:pt>
                <c:pt idx="43">
                  <c:v>-17.259999999999998</c:v>
                </c:pt>
                <c:pt idx="44">
                  <c:v>-22.259999999999998</c:v>
                </c:pt>
                <c:pt idx="45">
                  <c:v>-24.259999999999998</c:v>
                </c:pt>
                <c:pt idx="46">
                  <c:v>-19.259999999999998</c:v>
                </c:pt>
                <c:pt idx="47">
                  <c:v>-14.759999999999998</c:v>
                </c:pt>
                <c:pt idx="48">
                  <c:v>-8.3099999999999987</c:v>
                </c:pt>
                <c:pt idx="49">
                  <c:v>-10.309999999999999</c:v>
                </c:pt>
                <c:pt idx="50">
                  <c:v>-8.27</c:v>
                </c:pt>
                <c:pt idx="51">
                  <c:v>-10.27</c:v>
                </c:pt>
                <c:pt idx="52">
                  <c:v>-12.27</c:v>
                </c:pt>
                <c:pt idx="53">
                  <c:v>-9.4699999999999989</c:v>
                </c:pt>
                <c:pt idx="54">
                  <c:v>-11.469999999999999</c:v>
                </c:pt>
                <c:pt idx="55">
                  <c:v>-7.4699999999999989</c:v>
                </c:pt>
                <c:pt idx="56">
                  <c:v>-9.4699999999999989</c:v>
                </c:pt>
                <c:pt idx="57">
                  <c:v>-11.469999999999999</c:v>
                </c:pt>
                <c:pt idx="58">
                  <c:v>-16.47</c:v>
                </c:pt>
                <c:pt idx="59">
                  <c:v>-19.47</c:v>
                </c:pt>
                <c:pt idx="60">
                  <c:v>-22.47</c:v>
                </c:pt>
                <c:pt idx="61">
                  <c:v>-18.369999999999997</c:v>
                </c:pt>
                <c:pt idx="62">
                  <c:v>-15.769999999999998</c:v>
                </c:pt>
                <c:pt idx="63">
                  <c:v>-17.769999999999996</c:v>
                </c:pt>
                <c:pt idx="64">
                  <c:v>-13.269999999999996</c:v>
                </c:pt>
                <c:pt idx="65">
                  <c:v>-15.269999999999996</c:v>
                </c:pt>
                <c:pt idx="66">
                  <c:v>-20.269999999999996</c:v>
                </c:pt>
                <c:pt idx="67">
                  <c:v>-21.269999999999996</c:v>
                </c:pt>
                <c:pt idx="68">
                  <c:v>-22.269999999999996</c:v>
                </c:pt>
                <c:pt idx="69">
                  <c:v>-24.269999999999996</c:v>
                </c:pt>
                <c:pt idx="70">
                  <c:v>-34.269999999999996</c:v>
                </c:pt>
                <c:pt idx="71">
                  <c:v>-30.569999999999997</c:v>
                </c:pt>
                <c:pt idx="72">
                  <c:v>-19.569999999999997</c:v>
                </c:pt>
                <c:pt idx="73">
                  <c:v>-13.569999999999997</c:v>
                </c:pt>
                <c:pt idx="74">
                  <c:v>-18.569999999999997</c:v>
                </c:pt>
                <c:pt idx="75">
                  <c:v>-23.569999999999997</c:v>
                </c:pt>
                <c:pt idx="76">
                  <c:v>-28.569999999999997</c:v>
                </c:pt>
                <c:pt idx="77">
                  <c:v>-33.569999999999993</c:v>
                </c:pt>
                <c:pt idx="78">
                  <c:v>-30.869999999999994</c:v>
                </c:pt>
                <c:pt idx="79">
                  <c:v>-31.269999999999992</c:v>
                </c:pt>
                <c:pt idx="80">
                  <c:v>-36.269999999999996</c:v>
                </c:pt>
                <c:pt idx="81">
                  <c:v>-36.269999999999996</c:v>
                </c:pt>
                <c:pt idx="82">
                  <c:v>-29.369999999999997</c:v>
                </c:pt>
                <c:pt idx="83">
                  <c:v>-23.47</c:v>
                </c:pt>
                <c:pt idx="84">
                  <c:v>-28.47</c:v>
                </c:pt>
                <c:pt idx="85">
                  <c:v>-33.47</c:v>
                </c:pt>
                <c:pt idx="86">
                  <c:v>-27.97</c:v>
                </c:pt>
                <c:pt idx="87">
                  <c:v>-17.169999999999998</c:v>
                </c:pt>
                <c:pt idx="88">
                  <c:v>-22.169999999999998</c:v>
                </c:pt>
                <c:pt idx="89">
                  <c:v>-27.169999999999998</c:v>
                </c:pt>
                <c:pt idx="90">
                  <c:v>-32.17</c:v>
                </c:pt>
                <c:pt idx="91">
                  <c:v>-37.17</c:v>
                </c:pt>
                <c:pt idx="92">
                  <c:v>-47.35</c:v>
                </c:pt>
                <c:pt idx="93">
                  <c:v>-41.6</c:v>
                </c:pt>
                <c:pt idx="94">
                  <c:v>-46.6</c:v>
                </c:pt>
                <c:pt idx="95">
                  <c:v>-19.600000000000001</c:v>
                </c:pt>
                <c:pt idx="96">
                  <c:v>-26.330000000000002</c:v>
                </c:pt>
                <c:pt idx="97">
                  <c:v>-27.330000000000002</c:v>
                </c:pt>
                <c:pt idx="98">
                  <c:v>-28.330000000000002</c:v>
                </c:pt>
                <c:pt idx="99">
                  <c:v>-20.830000000000002</c:v>
                </c:pt>
                <c:pt idx="100">
                  <c:v>-13.830000000000002</c:v>
                </c:pt>
                <c:pt idx="101">
                  <c:v>-4.0800000000000018</c:v>
                </c:pt>
                <c:pt idx="102">
                  <c:v>2.4199999999999982</c:v>
                </c:pt>
                <c:pt idx="103">
                  <c:v>-2.5800000000000018</c:v>
                </c:pt>
                <c:pt idx="104">
                  <c:v>-12.580000000000002</c:v>
                </c:pt>
                <c:pt idx="105">
                  <c:v>-22.580000000000002</c:v>
                </c:pt>
                <c:pt idx="106">
                  <c:v>-32.58</c:v>
                </c:pt>
                <c:pt idx="107">
                  <c:v>-37.58</c:v>
                </c:pt>
                <c:pt idx="108">
                  <c:v>-30.88</c:v>
                </c:pt>
                <c:pt idx="109">
                  <c:v>-35.879999999999995</c:v>
                </c:pt>
                <c:pt idx="110">
                  <c:v>-37.879999999999995</c:v>
                </c:pt>
                <c:pt idx="111">
                  <c:v>-42.879999999999995</c:v>
                </c:pt>
                <c:pt idx="112">
                  <c:v>-44.08</c:v>
                </c:pt>
                <c:pt idx="113">
                  <c:v>-37.58</c:v>
                </c:pt>
                <c:pt idx="114">
                  <c:v>-42.58</c:v>
                </c:pt>
                <c:pt idx="115">
                  <c:v>-37.58</c:v>
                </c:pt>
                <c:pt idx="116">
                  <c:v>-32.58</c:v>
                </c:pt>
                <c:pt idx="117">
                  <c:v>-42.58</c:v>
                </c:pt>
                <c:pt idx="118">
                  <c:v>-44.08</c:v>
                </c:pt>
                <c:pt idx="119">
                  <c:v>-35.58</c:v>
                </c:pt>
                <c:pt idx="120">
                  <c:v>-41.57</c:v>
                </c:pt>
                <c:pt idx="121">
                  <c:v>-35.369999999999997</c:v>
                </c:pt>
                <c:pt idx="122">
                  <c:v>-29.369999999999997</c:v>
                </c:pt>
                <c:pt idx="123">
                  <c:v>-19.369999999999997</c:v>
                </c:pt>
                <c:pt idx="124">
                  <c:v>-24.15</c:v>
                </c:pt>
                <c:pt idx="125">
                  <c:v>-18.899999999999999</c:v>
                </c:pt>
                <c:pt idx="126">
                  <c:v>-15.249999999999998</c:v>
                </c:pt>
                <c:pt idx="127">
                  <c:v>-15.429999999999998</c:v>
                </c:pt>
                <c:pt idx="128">
                  <c:v>-11.679999999999998</c:v>
                </c:pt>
                <c:pt idx="129">
                  <c:v>-16.68</c:v>
                </c:pt>
                <c:pt idx="130">
                  <c:v>-21.68</c:v>
                </c:pt>
                <c:pt idx="131">
                  <c:v>-26.68</c:v>
                </c:pt>
                <c:pt idx="132">
                  <c:v>-31.68</c:v>
                </c:pt>
                <c:pt idx="133">
                  <c:v>-32.68</c:v>
                </c:pt>
                <c:pt idx="134">
                  <c:v>-33.68</c:v>
                </c:pt>
                <c:pt idx="135">
                  <c:v>-30.48</c:v>
                </c:pt>
                <c:pt idx="136">
                  <c:v>-32.480000000000004</c:v>
                </c:pt>
                <c:pt idx="137">
                  <c:v>-24.480000000000004</c:v>
                </c:pt>
                <c:pt idx="138">
                  <c:v>-15.230000000000004</c:v>
                </c:pt>
                <c:pt idx="139">
                  <c:v>-10.830000000000004</c:v>
                </c:pt>
                <c:pt idx="140">
                  <c:v>-7.8300000000000036</c:v>
                </c:pt>
                <c:pt idx="141">
                  <c:v>-2.3300000000000036</c:v>
                </c:pt>
                <c:pt idx="142">
                  <c:v>-7.3300000000000036</c:v>
                </c:pt>
                <c:pt idx="143">
                  <c:v>-2.5800000000000036</c:v>
                </c:pt>
                <c:pt idx="144">
                  <c:v>-4.5800000000000036</c:v>
                </c:pt>
                <c:pt idx="145">
                  <c:v>-4.5800000000000036</c:v>
                </c:pt>
                <c:pt idx="146">
                  <c:v>0.76999999999999602</c:v>
                </c:pt>
                <c:pt idx="147">
                  <c:v>5.269999999999996</c:v>
                </c:pt>
                <c:pt idx="148">
                  <c:v>5.269999999999996</c:v>
                </c:pt>
                <c:pt idx="149">
                  <c:v>0.26999999999999602</c:v>
                </c:pt>
                <c:pt idx="150">
                  <c:v>-4.730000000000004</c:v>
                </c:pt>
                <c:pt idx="151">
                  <c:v>-0.3300000000000054</c:v>
                </c:pt>
                <c:pt idx="152">
                  <c:v>2.769999999999996</c:v>
                </c:pt>
                <c:pt idx="153">
                  <c:v>-2.230000000000004</c:v>
                </c:pt>
                <c:pt idx="154">
                  <c:v>-7.230000000000004</c:v>
                </c:pt>
                <c:pt idx="155">
                  <c:v>-1.203000000000003</c:v>
                </c:pt>
                <c:pt idx="156">
                  <c:v>-6.203000000000003</c:v>
                </c:pt>
                <c:pt idx="157">
                  <c:v>-2.703000000000003</c:v>
                </c:pt>
                <c:pt idx="158">
                  <c:v>2.546999999999997</c:v>
                </c:pt>
                <c:pt idx="159">
                  <c:v>-2.453000000000003</c:v>
                </c:pt>
                <c:pt idx="160">
                  <c:v>3.046999999999997</c:v>
                </c:pt>
                <c:pt idx="161">
                  <c:v>1.046999999999997</c:v>
                </c:pt>
                <c:pt idx="162">
                  <c:v>4.8069999999999968</c:v>
                </c:pt>
                <c:pt idx="163">
                  <c:v>8.6569999999999965</c:v>
                </c:pt>
                <c:pt idx="164">
                  <c:v>6.1569999999999965</c:v>
                </c:pt>
                <c:pt idx="165">
                  <c:v>6.1569999999999965</c:v>
                </c:pt>
                <c:pt idx="166">
                  <c:v>1.1569999999999965</c:v>
                </c:pt>
                <c:pt idx="167">
                  <c:v>4.7569999999999961</c:v>
                </c:pt>
                <c:pt idx="168">
                  <c:v>9.9569999999999954</c:v>
                </c:pt>
                <c:pt idx="169">
                  <c:v>13.356999999999996</c:v>
                </c:pt>
                <c:pt idx="170">
                  <c:v>12.356999999999996</c:v>
                </c:pt>
                <c:pt idx="171">
                  <c:v>11.356999999999996</c:v>
                </c:pt>
                <c:pt idx="172">
                  <c:v>6.3569999999999958</c:v>
                </c:pt>
                <c:pt idx="173">
                  <c:v>11.706999999999995</c:v>
                </c:pt>
                <c:pt idx="174">
                  <c:v>6.7069999999999954</c:v>
                </c:pt>
                <c:pt idx="175">
                  <c:v>6.7069999999999954</c:v>
                </c:pt>
                <c:pt idx="176">
                  <c:v>12.806999999999997</c:v>
                </c:pt>
                <c:pt idx="177">
                  <c:v>7.8069999999999968</c:v>
                </c:pt>
                <c:pt idx="178">
                  <c:v>15.106999999999998</c:v>
                </c:pt>
                <c:pt idx="179">
                  <c:v>13.106999999999998</c:v>
                </c:pt>
                <c:pt idx="180">
                  <c:v>19.856999999999999</c:v>
                </c:pt>
                <c:pt idx="181">
                  <c:v>14.856999999999999</c:v>
                </c:pt>
                <c:pt idx="182">
                  <c:v>9.8569999999999993</c:v>
                </c:pt>
                <c:pt idx="183">
                  <c:v>17.606999999999999</c:v>
                </c:pt>
                <c:pt idx="184">
                  <c:v>12.606999999999999</c:v>
                </c:pt>
                <c:pt idx="185">
                  <c:v>17.106999999999999</c:v>
                </c:pt>
                <c:pt idx="186">
                  <c:v>23.856999999999999</c:v>
                </c:pt>
                <c:pt idx="187">
                  <c:v>26.756999999999998</c:v>
                </c:pt>
                <c:pt idx="188">
                  <c:v>32.506999999999998</c:v>
                </c:pt>
                <c:pt idx="189">
                  <c:v>27.506999999999998</c:v>
                </c:pt>
                <c:pt idx="190">
                  <c:v>22.506999999999998</c:v>
                </c:pt>
                <c:pt idx="191">
                  <c:v>17.506999999999998</c:v>
                </c:pt>
                <c:pt idx="192">
                  <c:v>21.606999999999999</c:v>
                </c:pt>
                <c:pt idx="193">
                  <c:v>16.606999999999999</c:v>
                </c:pt>
                <c:pt idx="194">
                  <c:v>25.856999999999999</c:v>
                </c:pt>
                <c:pt idx="195">
                  <c:v>22.317</c:v>
                </c:pt>
                <c:pt idx="196">
                  <c:v>17.317</c:v>
                </c:pt>
                <c:pt idx="197">
                  <c:v>12.317</c:v>
                </c:pt>
                <c:pt idx="198">
                  <c:v>7.3170000000000002</c:v>
                </c:pt>
                <c:pt idx="199">
                  <c:v>5.3170000000000002</c:v>
                </c:pt>
                <c:pt idx="200">
                  <c:v>0.31700000000000017</c:v>
                </c:pt>
                <c:pt idx="201">
                  <c:v>-4.6829999999999998</c:v>
                </c:pt>
                <c:pt idx="202">
                  <c:v>-9.6829999999999998</c:v>
                </c:pt>
                <c:pt idx="203">
                  <c:v>-14.683</c:v>
                </c:pt>
                <c:pt idx="204">
                  <c:v>-16.702999999999999</c:v>
                </c:pt>
                <c:pt idx="205">
                  <c:v>-10.702999999999999</c:v>
                </c:pt>
                <c:pt idx="206">
                  <c:v>-15.702999999999999</c:v>
                </c:pt>
                <c:pt idx="207">
                  <c:v>-9.7029999999999994</c:v>
                </c:pt>
                <c:pt idx="208">
                  <c:v>-4.4529999999999994</c:v>
                </c:pt>
                <c:pt idx="209">
                  <c:v>1.8469999999999978</c:v>
                </c:pt>
                <c:pt idx="210">
                  <c:v>1.8469999999999978</c:v>
                </c:pt>
                <c:pt idx="211">
                  <c:v>6.4469999999999974</c:v>
                </c:pt>
                <c:pt idx="212">
                  <c:v>4.4469999999999974</c:v>
                </c:pt>
                <c:pt idx="213">
                  <c:v>-0.5530000000000026</c:v>
                </c:pt>
                <c:pt idx="214">
                  <c:v>-2.5530000000000026</c:v>
                </c:pt>
                <c:pt idx="215">
                  <c:v>4.9469999999999974</c:v>
                </c:pt>
                <c:pt idx="216">
                  <c:v>-5.3000000000002601E-2</c:v>
                </c:pt>
                <c:pt idx="217">
                  <c:v>-5.0530000000000026</c:v>
                </c:pt>
                <c:pt idx="218">
                  <c:v>-0.3030000000000026</c:v>
                </c:pt>
                <c:pt idx="219">
                  <c:v>-5.3030000000000026</c:v>
                </c:pt>
                <c:pt idx="220">
                  <c:v>-6.3030000000000026</c:v>
                </c:pt>
                <c:pt idx="221">
                  <c:v>-11.303000000000003</c:v>
                </c:pt>
                <c:pt idx="222">
                  <c:v>-8.0530000000000026</c:v>
                </c:pt>
                <c:pt idx="223">
                  <c:v>-1.0530000000000026</c:v>
                </c:pt>
                <c:pt idx="224">
                  <c:v>5.1969999999999974</c:v>
                </c:pt>
                <c:pt idx="225">
                  <c:v>0.1969999999999974</c:v>
                </c:pt>
                <c:pt idx="226">
                  <c:v>11.446999999999997</c:v>
                </c:pt>
                <c:pt idx="227">
                  <c:v>6.4469999999999974</c:v>
                </c:pt>
                <c:pt idx="228">
                  <c:v>1.4469999999999974</c:v>
                </c:pt>
                <c:pt idx="229">
                  <c:v>6.4469999999999974</c:v>
                </c:pt>
                <c:pt idx="230">
                  <c:v>11.446999999999997</c:v>
                </c:pt>
                <c:pt idx="231">
                  <c:v>15.046999999999997</c:v>
                </c:pt>
                <c:pt idx="232">
                  <c:v>21.046999999999997</c:v>
                </c:pt>
                <c:pt idx="233">
                  <c:v>16.046999999999997</c:v>
                </c:pt>
                <c:pt idx="234">
                  <c:v>11.046999999999997</c:v>
                </c:pt>
                <c:pt idx="235">
                  <c:v>6.046999999999997</c:v>
                </c:pt>
                <c:pt idx="236">
                  <c:v>17.046999999999997</c:v>
                </c:pt>
                <c:pt idx="237">
                  <c:v>19.796999999999997</c:v>
                </c:pt>
                <c:pt idx="238">
                  <c:v>24.046999999999997</c:v>
                </c:pt>
                <c:pt idx="239">
                  <c:v>19.046999999999997</c:v>
                </c:pt>
                <c:pt idx="240">
                  <c:v>18.746999999999996</c:v>
                </c:pt>
                <c:pt idx="241">
                  <c:v>24.246999999999996</c:v>
                </c:pt>
                <c:pt idx="242">
                  <c:v>19.246999999999996</c:v>
                </c:pt>
                <c:pt idx="243">
                  <c:v>22.646999999999998</c:v>
                </c:pt>
                <c:pt idx="244">
                  <c:v>17.646999999999998</c:v>
                </c:pt>
                <c:pt idx="245">
                  <c:v>12.646999999999998</c:v>
                </c:pt>
                <c:pt idx="246">
                  <c:v>7.6469999999999985</c:v>
                </c:pt>
                <c:pt idx="247">
                  <c:v>13.496999999999998</c:v>
                </c:pt>
                <c:pt idx="248">
                  <c:v>8.4969999999999981</c:v>
                </c:pt>
                <c:pt idx="249">
                  <c:v>12.396999999999998</c:v>
                </c:pt>
                <c:pt idx="250">
                  <c:v>7.3969999999999985</c:v>
                </c:pt>
                <c:pt idx="251">
                  <c:v>2.3969999999999985</c:v>
                </c:pt>
                <c:pt idx="252">
                  <c:v>-2.6030000000000015</c:v>
                </c:pt>
                <c:pt idx="253">
                  <c:v>-7.6030000000000015</c:v>
                </c:pt>
                <c:pt idx="254">
                  <c:v>-0.10300000000000153</c:v>
                </c:pt>
                <c:pt idx="255">
                  <c:v>4.8969999999999985</c:v>
                </c:pt>
                <c:pt idx="256">
                  <c:v>-0.10300000000000153</c:v>
                </c:pt>
                <c:pt idx="257">
                  <c:v>-2.6030000000000015</c:v>
                </c:pt>
                <c:pt idx="258">
                  <c:v>-7.6030000000000015</c:v>
                </c:pt>
                <c:pt idx="259">
                  <c:v>0.24699999999999811</c:v>
                </c:pt>
                <c:pt idx="260">
                  <c:v>2.646999999999998</c:v>
                </c:pt>
                <c:pt idx="261">
                  <c:v>1.646999999999998</c:v>
                </c:pt>
                <c:pt idx="262">
                  <c:v>0.64699999999999802</c:v>
                </c:pt>
                <c:pt idx="263">
                  <c:v>-4.3530000000000015</c:v>
                </c:pt>
                <c:pt idx="264">
                  <c:v>-9.3530000000000015</c:v>
                </c:pt>
                <c:pt idx="265">
                  <c:v>-11.353000000000002</c:v>
                </c:pt>
                <c:pt idx="266">
                  <c:v>-13.353000000000002</c:v>
                </c:pt>
                <c:pt idx="267">
                  <c:v>-18.353000000000002</c:v>
                </c:pt>
                <c:pt idx="268">
                  <c:v>-22.833000000000002</c:v>
                </c:pt>
                <c:pt idx="269">
                  <c:v>-25.333000000000002</c:v>
                </c:pt>
                <c:pt idx="270">
                  <c:v>-30.333000000000002</c:v>
                </c:pt>
                <c:pt idx="271">
                  <c:v>-24.520200000000003</c:v>
                </c:pt>
                <c:pt idx="272">
                  <c:v>-16.855200000000004</c:v>
                </c:pt>
                <c:pt idx="273">
                  <c:v>-21.855200000000004</c:v>
                </c:pt>
                <c:pt idx="274">
                  <c:v>-24.855200000000004</c:v>
                </c:pt>
                <c:pt idx="275">
                  <c:v>-29.855200000000004</c:v>
                </c:pt>
                <c:pt idx="276">
                  <c:v>-25.605200000000004</c:v>
                </c:pt>
                <c:pt idx="277">
                  <c:v>-28.585200000000004</c:v>
                </c:pt>
                <c:pt idx="278">
                  <c:v>-33.5852</c:v>
                </c:pt>
                <c:pt idx="279">
                  <c:v>-37.8352</c:v>
                </c:pt>
                <c:pt idx="280">
                  <c:v>-32.8352</c:v>
                </c:pt>
                <c:pt idx="281">
                  <c:v>-35.3352</c:v>
                </c:pt>
                <c:pt idx="282">
                  <c:v>-32.7102</c:v>
                </c:pt>
                <c:pt idx="283">
                  <c:v>-29.4602</c:v>
                </c:pt>
                <c:pt idx="284">
                  <c:v>-34.4602</c:v>
                </c:pt>
                <c:pt idx="285">
                  <c:v>-28.7102</c:v>
                </c:pt>
                <c:pt idx="286">
                  <c:v>-22.7102</c:v>
                </c:pt>
                <c:pt idx="287">
                  <c:v>-27.7102</c:v>
                </c:pt>
                <c:pt idx="288">
                  <c:v>-23.9602</c:v>
                </c:pt>
                <c:pt idx="289">
                  <c:v>-26.8202</c:v>
                </c:pt>
                <c:pt idx="290">
                  <c:v>-21.8202</c:v>
                </c:pt>
                <c:pt idx="291">
                  <c:v>-26.8202</c:v>
                </c:pt>
                <c:pt idx="292">
                  <c:v>-31.8202</c:v>
                </c:pt>
                <c:pt idx="293">
                  <c:v>-26.3202</c:v>
                </c:pt>
                <c:pt idx="294">
                  <c:v>-31.3202</c:v>
                </c:pt>
                <c:pt idx="295">
                  <c:v>-27.5702</c:v>
                </c:pt>
                <c:pt idx="296">
                  <c:v>-32.5702</c:v>
                </c:pt>
                <c:pt idx="297">
                  <c:v>-37.5702</c:v>
                </c:pt>
                <c:pt idx="298">
                  <c:v>-42.5702</c:v>
                </c:pt>
                <c:pt idx="299">
                  <c:v>-47.5702</c:v>
                </c:pt>
                <c:pt idx="300">
                  <c:v>-39.8202</c:v>
                </c:pt>
                <c:pt idx="301">
                  <c:v>-37.0702</c:v>
                </c:pt>
                <c:pt idx="302">
                  <c:v>-34.420200000000001</c:v>
                </c:pt>
                <c:pt idx="303">
                  <c:v>-39.420200000000001</c:v>
                </c:pt>
                <c:pt idx="304">
                  <c:v>-44.420200000000001</c:v>
                </c:pt>
                <c:pt idx="305">
                  <c:v>-38.420200000000001</c:v>
                </c:pt>
                <c:pt idx="306">
                  <c:v>-43.420200000000001</c:v>
                </c:pt>
                <c:pt idx="307">
                  <c:v>-33.670200000000001</c:v>
                </c:pt>
                <c:pt idx="308">
                  <c:v>-38.670200000000001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4-F24C-B2FB-348C45D8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993776"/>
        <c:axId val="2049217344"/>
      </c:lineChart>
      <c:catAx>
        <c:axId val="203699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217344"/>
        <c:crosses val="autoZero"/>
        <c:auto val="1"/>
        <c:lblAlgn val="ctr"/>
        <c:lblOffset val="100"/>
        <c:noMultiLvlLbl val="0"/>
      </c:catAx>
      <c:valAx>
        <c:axId val="20492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69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565150</xdr:colOff>
      <xdr:row>7</xdr:row>
      <xdr:rowOff>0</xdr:rowOff>
    </xdr:from>
    <xdr:to>
      <xdr:col>16</xdr:col>
      <xdr:colOff>184150</xdr:colOff>
      <xdr:row>20</xdr:row>
      <xdr:rowOff>101600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2599F5-A848-7A41-B81C-06C7512E4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FLOURIOT" refreshedDate="43599.732718287036" createdVersion="6" refreshedVersion="6" minRefreshableVersion="3" recordCount="310" xr:uid="{230FD7DE-7450-054B-BD00-D762F6369256}">
  <cacheSource type="worksheet">
    <worksheetSource ref="A1:S1048576" sheet="Base"/>
  </cacheSource>
  <cacheFields count="19">
    <cacheField name="Numéro" numFmtId="0">
      <sharedItems containsString="0" containsBlank="1" containsNumber="1" containsInteger="1" minValue="1" maxValue="253"/>
    </cacheField>
    <cacheField name="Site" numFmtId="0">
      <sharedItems containsBlank="1"/>
    </cacheField>
    <cacheField name="Mois" numFmtId="0">
      <sharedItems containsBlank="1" count="6">
        <s v="Janvier"/>
        <s v="Mars"/>
        <s v="Avril"/>
        <s v="Mai"/>
        <m/>
        <s v="Juin" u="1"/>
      </sharedItems>
    </cacheField>
    <cacheField name="Pari" numFmtId="0">
      <sharedItems containsBlank="1" count="3">
        <s v="Simple"/>
        <s v="Combiné"/>
        <m/>
      </sharedItems>
    </cacheField>
    <cacheField name="Nb dans le combiné" numFmtId="0">
      <sharedItems containsString="0" containsBlank="1" containsNumber="1" containsInteger="1" minValue="0" maxValue="10"/>
    </cacheField>
    <cacheField name="Type" numFmtId="0">
      <sharedItems containsBlank="1" count="3">
        <s v="M"/>
        <s v="F"/>
        <m/>
      </sharedItems>
    </cacheField>
    <cacheField name="Sport" numFmtId="0">
      <sharedItems containsBlank="1" count="7">
        <s v="Foot"/>
        <s v="Tennis"/>
        <s v="Tennis/Foot"/>
        <s v="Hockey"/>
        <s v="Basket"/>
        <s v="Rugby"/>
        <m/>
      </sharedItems>
    </cacheField>
    <cacheField name="Equipe1" numFmtId="0">
      <sharedItems containsBlank="1"/>
    </cacheField>
    <cacheField name="Equipe2" numFmtId="0">
      <sharedItems containsBlank="1"/>
    </cacheField>
    <cacheField name="Cote" numFmtId="0">
      <sharedItems containsString="0" containsBlank="1" containsNumber="1" minValue="1" maxValue="320.5"/>
    </cacheField>
    <cacheField name="Argent" numFmtId="0">
      <sharedItems containsString="0" containsBlank="1" containsNumber="1" minValue="0.18" maxValue="100"/>
    </cacheField>
    <cacheField name="Réussite" numFmtId="0">
      <sharedItems containsString="0" containsBlank="1" containsNumber="1" containsInteger="1" minValue="0" maxValue="1"/>
    </cacheField>
    <cacheField name="Freebets" numFmtId="0">
      <sharedItems containsString="0" containsBlank="1" containsNumber="1" containsInteger="1" minValue="0" maxValue="1"/>
    </cacheField>
    <cacheField name="Cash out" numFmtId="0">
      <sharedItems containsString="0" containsBlank="1" containsNumber="1" minValue="0" maxValue="4.01"/>
    </cacheField>
    <cacheField name="Gain" numFmtId="0">
      <sharedItems containsString="0" containsBlank="1" containsNumber="1" minValue="0" maxValue="127"/>
    </cacheField>
    <cacheField name="Argent sans freebets" numFmtId="0">
      <sharedItems containsString="0" containsBlank="1" containsNumber="1" minValue="0" maxValue="100"/>
    </cacheField>
    <cacheField name="Gains " numFmtId="0">
      <sharedItems containsString="0" containsBlank="1" containsNumber="1" minValue="0" maxValue="127"/>
    </cacheField>
    <cacheField name="Gain net" numFmtId="0">
      <sharedItems containsString="0" containsBlank="1" containsNumber="1" minValue="-10.18" maxValue="27"/>
    </cacheField>
    <cacheField name="Gain cumulé" numFmtId="0">
      <sharedItems containsString="0" containsBlank="1" containsNumber="1" minValue="-47.5702" maxValue="32.506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n v="1"/>
    <s v="Betclic"/>
    <x v="0"/>
    <x v="0"/>
    <n v="0"/>
    <x v="0"/>
    <x v="0"/>
    <s v="Nantes"/>
    <s v="Rennes"/>
    <n v="2.5499999999999998"/>
    <n v="5"/>
    <n v="0"/>
    <n v="1"/>
    <n v="0"/>
    <n v="0"/>
    <n v="5"/>
    <n v="0"/>
    <n v="-5"/>
    <n v="-5"/>
  </r>
  <r>
    <n v="2"/>
    <s v="Betclic"/>
    <x v="0"/>
    <x v="0"/>
    <n v="0"/>
    <x v="0"/>
    <x v="0"/>
    <s v="Djion"/>
    <s v="Montpellier"/>
    <n v="2.2200000000000002"/>
    <n v="5"/>
    <n v="0"/>
    <n v="1"/>
    <n v="0"/>
    <n v="0"/>
    <n v="5"/>
    <n v="0"/>
    <n v="-5"/>
    <n v="-10"/>
  </r>
  <r>
    <n v="3"/>
    <s v="Betclic"/>
    <x v="0"/>
    <x v="0"/>
    <n v="0"/>
    <x v="0"/>
    <x v="0"/>
    <s v="Betis"/>
    <s v="Real"/>
    <n v="2.0699999999999998"/>
    <n v="5"/>
    <n v="1"/>
    <n v="1"/>
    <n v="0"/>
    <n v="10.35"/>
    <n v="5"/>
    <n v="10.35"/>
    <n v="5.35"/>
    <n v="-4.6500000000000004"/>
  </r>
  <r>
    <n v="4"/>
    <s v="Betclic"/>
    <x v="0"/>
    <x v="0"/>
    <n v="0"/>
    <x v="0"/>
    <x v="1"/>
    <s v="Seppi"/>
    <s v="Johnson"/>
    <n v="1.85"/>
    <n v="5"/>
    <n v="1"/>
    <n v="1"/>
    <n v="0"/>
    <n v="9.25"/>
    <n v="5"/>
    <n v="9.25"/>
    <n v="4.25"/>
    <n v="-0.40000000000000036"/>
  </r>
  <r>
    <n v="5"/>
    <s v="Betclic"/>
    <x v="0"/>
    <x v="0"/>
    <n v="0"/>
    <x v="0"/>
    <x v="0"/>
    <s v="Guingamp"/>
    <s v="Rennes"/>
    <n v="3.15"/>
    <n v="5"/>
    <n v="1"/>
    <n v="1"/>
    <n v="0"/>
    <n v="15.75"/>
    <n v="5"/>
    <n v="15.75"/>
    <n v="10.75"/>
    <n v="10.35"/>
  </r>
  <r>
    <n v="6"/>
    <s v="Betclic"/>
    <x v="0"/>
    <x v="0"/>
    <n v="0"/>
    <x v="0"/>
    <x v="0"/>
    <s v="Rennes"/>
    <s v="Montpellier"/>
    <n v="3.9"/>
    <n v="1"/>
    <n v="0"/>
    <n v="0"/>
    <n v="0"/>
    <n v="0"/>
    <n v="0"/>
    <n v="0"/>
    <n v="0"/>
    <n v="10.35"/>
  </r>
  <r>
    <n v="7"/>
    <s v="Betclic"/>
    <x v="0"/>
    <x v="0"/>
    <n v="0"/>
    <x v="0"/>
    <x v="0"/>
    <s v="Angers"/>
    <s v="Nantes"/>
    <n v="2.4"/>
    <n v="1"/>
    <n v="1"/>
    <n v="0"/>
    <n v="0"/>
    <n v="2.4"/>
    <n v="0"/>
    <n v="1.4"/>
    <n v="1.4"/>
    <n v="11.75"/>
  </r>
  <r>
    <n v="8"/>
    <s v="Betclic"/>
    <x v="0"/>
    <x v="0"/>
    <n v="0"/>
    <x v="0"/>
    <x v="1"/>
    <s v="Zverev"/>
    <s v="Raonic"/>
    <n v="2.1"/>
    <n v="1"/>
    <n v="1"/>
    <n v="0"/>
    <n v="0"/>
    <n v="2.1"/>
    <n v="0"/>
    <n v="1.1000000000000001"/>
    <n v="1.1000000000000001"/>
    <n v="12.85"/>
  </r>
  <r>
    <n v="9"/>
    <s v="Betclic"/>
    <x v="0"/>
    <x v="0"/>
    <n v="0"/>
    <x v="0"/>
    <x v="0"/>
    <s v="Nancy"/>
    <s v="Guingamp"/>
    <n v="2.15"/>
    <n v="5"/>
    <n v="0"/>
    <n v="1"/>
    <n v="0"/>
    <n v="0"/>
    <n v="5"/>
    <n v="0"/>
    <n v="-5"/>
    <n v="7.85"/>
  </r>
  <r>
    <n v="10"/>
    <s v="Betclic"/>
    <x v="0"/>
    <x v="1"/>
    <n v="3"/>
    <x v="0"/>
    <x v="0"/>
    <m/>
    <m/>
    <n v="8.2799999999999994"/>
    <n v="1"/>
    <n v="0"/>
    <n v="0"/>
    <n v="0"/>
    <n v="0"/>
    <n v="0"/>
    <n v="0"/>
    <n v="0"/>
    <n v="7.85"/>
  </r>
  <r>
    <n v="11"/>
    <s v="Betclic"/>
    <x v="0"/>
    <x v="1"/>
    <n v="3"/>
    <x v="0"/>
    <x v="0"/>
    <m/>
    <m/>
    <n v="10.8"/>
    <n v="1"/>
    <n v="0"/>
    <n v="0"/>
    <n v="0"/>
    <n v="0"/>
    <n v="0"/>
    <n v="0"/>
    <n v="0"/>
    <n v="7.85"/>
  </r>
  <r>
    <n v="12"/>
    <s v="Betclic"/>
    <x v="0"/>
    <x v="0"/>
    <n v="0"/>
    <x v="0"/>
    <x v="0"/>
    <s v="Toulouse"/>
    <s v="Reims"/>
    <n v="2.4500000000000002"/>
    <n v="2"/>
    <n v="0"/>
    <n v="1"/>
    <n v="0"/>
    <n v="0"/>
    <n v="2"/>
    <n v="0"/>
    <n v="-2"/>
    <n v="5.85"/>
  </r>
  <r>
    <n v="13"/>
    <s v="Betclic"/>
    <x v="0"/>
    <x v="0"/>
    <n v="0"/>
    <x v="0"/>
    <x v="0"/>
    <s v="Monaco"/>
    <s v="Metz"/>
    <n v="2.0499999999999998"/>
    <n v="2"/>
    <n v="0"/>
    <n v="1"/>
    <n v="0"/>
    <n v="0"/>
    <n v="2"/>
    <n v="0"/>
    <n v="-2"/>
    <n v="3.8499999999999996"/>
  </r>
  <r>
    <n v="14"/>
    <s v="Betclic"/>
    <x v="0"/>
    <x v="0"/>
    <n v="0"/>
    <x v="0"/>
    <x v="0"/>
    <s v="Bergerac"/>
    <s v="Orleans"/>
    <n v="1.9"/>
    <n v="1.85"/>
    <n v="0"/>
    <n v="1"/>
    <n v="0"/>
    <n v="0"/>
    <n v="1.85"/>
    <n v="0"/>
    <n v="-1.85"/>
    <n v="1.9999999999999996"/>
  </r>
  <r>
    <n v="15"/>
    <s v="Betclic"/>
    <x v="0"/>
    <x v="0"/>
    <n v="0"/>
    <x v="0"/>
    <x v="0"/>
    <s v="Guingamp"/>
    <s v="Reims"/>
    <n v="2.35"/>
    <n v="5"/>
    <n v="0"/>
    <n v="1"/>
    <n v="0"/>
    <n v="0"/>
    <n v="5"/>
    <n v="0"/>
    <n v="-5"/>
    <n v="-3.0000000000000004"/>
  </r>
  <r>
    <n v="16"/>
    <s v="Betclic"/>
    <x v="1"/>
    <x v="0"/>
    <n v="0"/>
    <x v="0"/>
    <x v="0"/>
    <s v="Niort"/>
    <s v="Beziers"/>
    <n v="1.85"/>
    <n v="2"/>
    <n v="0"/>
    <n v="1"/>
    <n v="0"/>
    <n v="0"/>
    <n v="2"/>
    <n v="0"/>
    <n v="-2"/>
    <n v="-5"/>
  </r>
  <r>
    <n v="17"/>
    <s v="Betclic"/>
    <x v="1"/>
    <x v="0"/>
    <n v="0"/>
    <x v="0"/>
    <x v="0"/>
    <s v="Gazelec"/>
    <s v="Clermont"/>
    <n v="1.48"/>
    <n v="2"/>
    <n v="0"/>
    <n v="1"/>
    <n v="0"/>
    <n v="0"/>
    <n v="2"/>
    <n v="0"/>
    <n v="-2"/>
    <n v="-7"/>
  </r>
  <r>
    <n v="18"/>
    <s v="Betclic"/>
    <x v="1"/>
    <x v="0"/>
    <n v="0"/>
    <x v="0"/>
    <x v="0"/>
    <s v="Grenoble"/>
    <s v="Red Star"/>
    <n v="1.7"/>
    <n v="2"/>
    <n v="1"/>
    <n v="1"/>
    <n v="0"/>
    <n v="3.4"/>
    <n v="2"/>
    <n v="3.4"/>
    <n v="1.4"/>
    <n v="-5.6"/>
  </r>
  <r>
    <n v="19"/>
    <s v="Betclic"/>
    <x v="1"/>
    <x v="0"/>
    <n v="0"/>
    <x v="0"/>
    <x v="0"/>
    <s v="Rayo"/>
    <s v="Girone"/>
    <n v="1.6"/>
    <n v="2"/>
    <n v="1"/>
    <n v="1"/>
    <n v="0"/>
    <n v="3.2"/>
    <n v="2"/>
    <n v="3.2"/>
    <n v="1.2000000000000002"/>
    <n v="-4.3999999999999995"/>
  </r>
  <r>
    <n v="20"/>
    <s v="Betclic"/>
    <x v="1"/>
    <x v="0"/>
    <n v="0"/>
    <x v="0"/>
    <x v="0"/>
    <s v="Espanyol"/>
    <s v="Valladoid"/>
    <n v="1.72"/>
    <n v="2"/>
    <n v="1"/>
    <n v="1"/>
    <n v="0"/>
    <n v="3.44"/>
    <n v="2"/>
    <n v="3.44"/>
    <n v="1.44"/>
    <n v="-2.9599999999999995"/>
  </r>
  <r>
    <n v="21"/>
    <s v="Betclic"/>
    <x v="1"/>
    <x v="0"/>
    <n v="0"/>
    <x v="0"/>
    <x v="0"/>
    <s v="Tottenham"/>
    <s v="Arsenal"/>
    <n v="1.97"/>
    <n v="2"/>
    <n v="0"/>
    <n v="1"/>
    <n v="0"/>
    <n v="0"/>
    <n v="2"/>
    <n v="0"/>
    <n v="-2"/>
    <n v="-4.9599999999999991"/>
  </r>
  <r>
    <n v="22"/>
    <s v="Betclic"/>
    <x v="1"/>
    <x v="0"/>
    <n v="0"/>
    <x v="0"/>
    <x v="0"/>
    <s v="Brigthon"/>
    <s v="Huddersfield"/>
    <n v="1.75"/>
    <n v="2"/>
    <n v="1"/>
    <n v="1"/>
    <n v="0"/>
    <n v="3.5"/>
    <n v="2"/>
    <n v="3.5"/>
    <n v="1.5"/>
    <n v="-3.4599999999999991"/>
  </r>
  <r>
    <n v="23"/>
    <s v="Betclic"/>
    <x v="1"/>
    <x v="0"/>
    <n v="0"/>
    <x v="0"/>
    <x v="0"/>
    <s v="Villareal"/>
    <s v="Alaves"/>
    <n v="2.15"/>
    <n v="2"/>
    <n v="1"/>
    <n v="1"/>
    <n v="0"/>
    <n v="4.3"/>
    <n v="2"/>
    <n v="4.3"/>
    <n v="2.2999999999999998"/>
    <n v="-1.1599999999999993"/>
  </r>
  <r>
    <n v="24"/>
    <s v="Betclic"/>
    <x v="1"/>
    <x v="0"/>
    <n v="0"/>
    <x v="0"/>
    <x v="0"/>
    <s v="Huesca"/>
    <s v="Seville"/>
    <n v="1.9"/>
    <n v="2"/>
    <n v="0"/>
    <n v="1"/>
    <n v="0"/>
    <n v="0"/>
    <n v="2"/>
    <n v="0"/>
    <n v="-2"/>
    <n v="-3.1599999999999993"/>
  </r>
  <r>
    <n v="25"/>
    <s v="Betclic"/>
    <x v="1"/>
    <x v="0"/>
    <n v="0"/>
    <x v="0"/>
    <x v="0"/>
    <s v="Angers"/>
    <s v="Monaco"/>
    <n v="2.25"/>
    <n v="2"/>
    <n v="0"/>
    <n v="1"/>
    <n v="0"/>
    <n v="0"/>
    <n v="2"/>
    <n v="0"/>
    <n v="-2"/>
    <n v="-5.1599999999999993"/>
  </r>
  <r>
    <n v="26"/>
    <s v="Betclic"/>
    <x v="1"/>
    <x v="0"/>
    <n v="0"/>
    <x v="0"/>
    <x v="0"/>
    <s v="Reims"/>
    <s v="Amiens"/>
    <n v="3.05"/>
    <n v="1"/>
    <n v="0"/>
    <n v="1"/>
    <n v="0"/>
    <n v="0"/>
    <n v="1"/>
    <n v="0"/>
    <n v="-1"/>
    <n v="-6.1599999999999993"/>
  </r>
  <r>
    <n v="27"/>
    <s v="Betclic"/>
    <x v="1"/>
    <x v="0"/>
    <n v="0"/>
    <x v="0"/>
    <x v="0"/>
    <s v="Reims"/>
    <s v="Amiens"/>
    <n v="1.77"/>
    <n v="2"/>
    <n v="0"/>
    <n v="1"/>
    <n v="0"/>
    <n v="0"/>
    <n v="2"/>
    <n v="0"/>
    <n v="-2"/>
    <n v="-8.16"/>
  </r>
  <r>
    <n v="28"/>
    <s v="Betclic"/>
    <x v="1"/>
    <x v="0"/>
    <n v="0"/>
    <x v="0"/>
    <x v="0"/>
    <s v="Rosario"/>
    <s v="Belgrano"/>
    <n v="2.0299999999999998"/>
    <n v="2"/>
    <n v="0"/>
    <n v="1"/>
    <n v="0"/>
    <n v="0"/>
    <n v="2"/>
    <n v="0"/>
    <n v="-2"/>
    <n v="-10.16"/>
  </r>
  <r>
    <n v="29"/>
    <s v="Betclic"/>
    <x v="1"/>
    <x v="0"/>
    <n v="0"/>
    <x v="0"/>
    <x v="0"/>
    <s v="San Martin"/>
    <s v="Lanus"/>
    <n v="2.38"/>
    <n v="2"/>
    <n v="1"/>
    <n v="1"/>
    <n v="0"/>
    <n v="4.76"/>
    <n v="2"/>
    <n v="4.76"/>
    <n v="2.76"/>
    <n v="-7.4"/>
  </r>
  <r>
    <n v="30"/>
    <s v="Betclic"/>
    <x v="1"/>
    <x v="0"/>
    <n v="0"/>
    <x v="0"/>
    <x v="0"/>
    <s v="San Juan"/>
    <s v="Godoy Cruz"/>
    <n v="3.1"/>
    <n v="2"/>
    <n v="0"/>
    <n v="1"/>
    <n v="0"/>
    <n v="0"/>
    <n v="2"/>
    <n v="0"/>
    <n v="-2"/>
    <n v="-9.4"/>
  </r>
  <r>
    <n v="31"/>
    <s v="Betclic"/>
    <x v="1"/>
    <x v="0"/>
    <n v="0"/>
    <x v="0"/>
    <x v="0"/>
    <s v="Lille "/>
    <s v="Dijon"/>
    <n v="2.15"/>
    <n v="1"/>
    <n v="0"/>
    <n v="1"/>
    <n v="0"/>
    <n v="0"/>
    <n v="1"/>
    <n v="0"/>
    <n v="-1"/>
    <n v="-10.4"/>
  </r>
  <r>
    <n v="32"/>
    <s v="Betclic"/>
    <x v="1"/>
    <x v="0"/>
    <n v="0"/>
    <x v="0"/>
    <x v="0"/>
    <s v="Lille "/>
    <s v="Dijon"/>
    <n v="1.47"/>
    <n v="2"/>
    <n v="1"/>
    <n v="1"/>
    <n v="0"/>
    <n v="2.94"/>
    <n v="2"/>
    <n v="2.94"/>
    <n v="0.94"/>
    <n v="-9.4600000000000009"/>
  </r>
  <r>
    <n v="33"/>
    <s v="Betclic"/>
    <x v="1"/>
    <x v="0"/>
    <n v="0"/>
    <x v="0"/>
    <x v="0"/>
    <s v="Guingamp"/>
    <s v="Nantes"/>
    <n v="2.78"/>
    <n v="2"/>
    <n v="0"/>
    <n v="1"/>
    <n v="0"/>
    <n v="0"/>
    <n v="2"/>
    <n v="0"/>
    <n v="-2"/>
    <n v="-11.46"/>
  </r>
  <r>
    <n v="34"/>
    <s v="Betclic"/>
    <x v="1"/>
    <x v="0"/>
    <n v="0"/>
    <x v="0"/>
    <x v="0"/>
    <s v="Lyon"/>
    <s v="Toulouse"/>
    <n v="1.29"/>
    <n v="2"/>
    <n v="1"/>
    <n v="1"/>
    <n v="0"/>
    <n v="2.58"/>
    <n v="2"/>
    <n v="2.58"/>
    <n v="0.58000000000000007"/>
    <n v="-10.88"/>
  </r>
  <r>
    <n v="35"/>
    <s v="Betclic"/>
    <x v="1"/>
    <x v="0"/>
    <n v="0"/>
    <x v="0"/>
    <x v="0"/>
    <s v="Marseille"/>
    <s v="Saint Etienne"/>
    <n v="1.76"/>
    <n v="2"/>
    <n v="1"/>
    <n v="1"/>
    <n v="0"/>
    <n v="3.52"/>
    <n v="2"/>
    <n v="3.52"/>
    <n v="1.52"/>
    <n v="-9.3600000000000012"/>
  </r>
  <r>
    <n v="36"/>
    <s v="Betclic"/>
    <x v="1"/>
    <x v="0"/>
    <n v="0"/>
    <x v="0"/>
    <x v="0"/>
    <s v="Troyes"/>
    <s v="Chateauroux"/>
    <n v="2.1"/>
    <n v="2"/>
    <n v="1"/>
    <n v="1"/>
    <n v="0"/>
    <n v="4.2"/>
    <n v="2"/>
    <n v="4.2"/>
    <n v="2.2000000000000002"/>
    <n v="-7.160000000000001"/>
  </r>
  <r>
    <n v="37"/>
    <s v="Betclic"/>
    <x v="1"/>
    <x v="0"/>
    <n v="0"/>
    <x v="0"/>
    <x v="0"/>
    <s v="Ajaccio"/>
    <s v="Red Star"/>
    <n v="2.12"/>
    <n v="2"/>
    <n v="0"/>
    <n v="1"/>
    <n v="0"/>
    <n v="0"/>
    <n v="2"/>
    <n v="0"/>
    <n v="-2"/>
    <n v="-9.16"/>
  </r>
  <r>
    <n v="38"/>
    <s v="Betclic"/>
    <x v="1"/>
    <x v="0"/>
    <n v="0"/>
    <x v="0"/>
    <x v="0"/>
    <s v="Clermont"/>
    <s v="Grenoble"/>
    <n v="2"/>
    <n v="2"/>
    <n v="0"/>
    <n v="1"/>
    <n v="0"/>
    <n v="0"/>
    <n v="2"/>
    <n v="0"/>
    <n v="-2"/>
    <n v="-11.16"/>
  </r>
  <r>
    <n v="39"/>
    <s v="Betclic"/>
    <x v="1"/>
    <x v="0"/>
    <n v="0"/>
    <x v="0"/>
    <x v="0"/>
    <s v="Paris FC"/>
    <s v="Niort"/>
    <n v="1.85"/>
    <n v="2"/>
    <n v="0"/>
    <n v="1"/>
    <n v="0"/>
    <n v="0"/>
    <n v="2"/>
    <n v="0"/>
    <n v="-2"/>
    <n v="-13.16"/>
  </r>
  <r>
    <n v="40"/>
    <s v="Betclic"/>
    <x v="1"/>
    <x v="0"/>
    <n v="0"/>
    <x v="0"/>
    <x v="0"/>
    <s v="Nancy"/>
    <s v="Lorient"/>
    <n v="2.95"/>
    <n v="2"/>
    <n v="1"/>
    <n v="1"/>
    <n v="0"/>
    <n v="5.9"/>
    <n v="2"/>
    <n v="5.9"/>
    <n v="3.9000000000000004"/>
    <n v="-9.26"/>
  </r>
  <r>
    <n v="41"/>
    <s v="Betclic"/>
    <x v="1"/>
    <x v="0"/>
    <n v="0"/>
    <x v="0"/>
    <x v="1"/>
    <s v="Ito"/>
    <s v="Donaldson"/>
    <n v="2"/>
    <n v="2"/>
    <n v="0"/>
    <n v="1"/>
    <n v="0"/>
    <n v="0"/>
    <n v="2"/>
    <n v="0"/>
    <n v="-2"/>
    <n v="-11.26"/>
  </r>
  <r>
    <n v="42"/>
    <s v="Betclic"/>
    <x v="1"/>
    <x v="0"/>
    <n v="0"/>
    <x v="0"/>
    <x v="1"/>
    <s v="Sandgren"/>
    <s v="Manarino"/>
    <n v="2"/>
    <n v="2"/>
    <n v="0"/>
    <n v="1"/>
    <n v="0"/>
    <n v="0"/>
    <n v="2"/>
    <n v="0"/>
    <n v="-2"/>
    <n v="-13.26"/>
  </r>
  <r>
    <n v="43"/>
    <s v="Betclic"/>
    <x v="1"/>
    <x v="0"/>
    <n v="0"/>
    <x v="0"/>
    <x v="1"/>
    <s v="Tsitsipas"/>
    <s v="Auger"/>
    <n v="2.35"/>
    <n v="2"/>
    <n v="0"/>
    <n v="1"/>
    <n v="0"/>
    <n v="0"/>
    <n v="2"/>
    <n v="0"/>
    <n v="-2"/>
    <n v="-15.26"/>
  </r>
  <r>
    <n v="44"/>
    <s v="Betclic"/>
    <x v="1"/>
    <x v="0"/>
    <n v="0"/>
    <x v="0"/>
    <x v="0"/>
    <s v="Monaco"/>
    <s v="Bordeaux"/>
    <n v="2.1"/>
    <n v="2"/>
    <n v="0"/>
    <n v="1"/>
    <n v="0"/>
    <n v="0"/>
    <n v="2"/>
    <n v="0"/>
    <n v="-2"/>
    <n v="-17.259999999999998"/>
  </r>
  <r>
    <n v="45"/>
    <s v="Betclic"/>
    <x v="1"/>
    <x v="0"/>
    <n v="0"/>
    <x v="0"/>
    <x v="0"/>
    <s v="Dijon"/>
    <s v="Reims"/>
    <n v="1.85"/>
    <n v="5"/>
    <n v="0"/>
    <n v="1"/>
    <n v="0"/>
    <n v="0"/>
    <n v="5"/>
    <n v="0"/>
    <n v="-5"/>
    <n v="-22.259999999999998"/>
  </r>
  <r>
    <n v="46"/>
    <s v="Betclic"/>
    <x v="1"/>
    <x v="0"/>
    <n v="0"/>
    <x v="0"/>
    <x v="0"/>
    <s v="Amiens"/>
    <s v="Nimes"/>
    <n v="2.4500000000000002"/>
    <n v="2"/>
    <n v="0"/>
    <n v="1"/>
    <n v="0"/>
    <n v="0"/>
    <n v="2"/>
    <n v="0"/>
    <n v="-2"/>
    <n v="-24.259999999999998"/>
  </r>
  <r>
    <n v="47"/>
    <s v="Betclic"/>
    <x v="1"/>
    <x v="0"/>
    <n v="0"/>
    <x v="0"/>
    <x v="0"/>
    <s v="Chievo"/>
    <s v="Milan"/>
    <n v="2"/>
    <n v="5"/>
    <n v="1"/>
    <n v="1"/>
    <n v="0"/>
    <n v="10"/>
    <n v="5"/>
    <n v="10"/>
    <n v="5"/>
    <n v="-19.259999999999998"/>
  </r>
  <r>
    <n v="48"/>
    <s v="Betclic"/>
    <x v="1"/>
    <x v="0"/>
    <n v="0"/>
    <x v="0"/>
    <x v="0"/>
    <s v="Getafe"/>
    <s v="Huesca"/>
    <n v="1.9"/>
    <n v="5"/>
    <n v="1"/>
    <n v="1"/>
    <n v="0"/>
    <n v="9.5"/>
    <n v="5"/>
    <n v="9.5"/>
    <n v="4.5"/>
    <n v="-14.759999999999998"/>
  </r>
  <r>
    <n v="49"/>
    <s v="Betclic"/>
    <x v="1"/>
    <x v="0"/>
    <n v="0"/>
    <x v="0"/>
    <x v="1"/>
    <s v="Coric"/>
    <s v="Karlovic"/>
    <n v="3.15"/>
    <n v="3"/>
    <n v="1"/>
    <n v="1"/>
    <n v="0"/>
    <n v="9.4499999999999993"/>
    <n v="3"/>
    <n v="9.4499999999999993"/>
    <n v="6.4499999999999993"/>
    <n v="-8.3099999999999987"/>
  </r>
  <r>
    <n v="50"/>
    <s v="Betclic"/>
    <x v="1"/>
    <x v="0"/>
    <n v="0"/>
    <x v="0"/>
    <x v="0"/>
    <s v="Toulouse"/>
    <s v="Guingamp"/>
    <n v="3.45"/>
    <n v="2"/>
    <n v="0"/>
    <n v="1"/>
    <n v="0"/>
    <n v="0"/>
    <n v="2"/>
    <n v="0"/>
    <n v="-2"/>
    <n v="-10.309999999999999"/>
  </r>
  <r>
    <n v="51"/>
    <s v="Betclic"/>
    <x v="1"/>
    <x v="0"/>
    <n v="0"/>
    <x v="0"/>
    <x v="0"/>
    <s v="Frosinone"/>
    <s v="Torino"/>
    <n v="2.02"/>
    <n v="2"/>
    <n v="1"/>
    <n v="1"/>
    <n v="0"/>
    <n v="4.04"/>
    <n v="2"/>
    <n v="4.04"/>
    <n v="2.04"/>
    <n v="-8.27"/>
  </r>
  <r>
    <n v="52"/>
    <s v="Betclic"/>
    <x v="1"/>
    <x v="0"/>
    <n v="0"/>
    <x v="0"/>
    <x v="0"/>
    <s v="Arsenal"/>
    <s v="Manchester United"/>
    <n v="3.45"/>
    <n v="2"/>
    <n v="0"/>
    <n v="1"/>
    <n v="0"/>
    <n v="0"/>
    <n v="2"/>
    <n v="0"/>
    <n v="-2"/>
    <n v="-10.27"/>
  </r>
  <r>
    <n v="53"/>
    <s v="Betclic"/>
    <x v="1"/>
    <x v="0"/>
    <n v="0"/>
    <x v="0"/>
    <x v="0"/>
    <s v="Levante "/>
    <s v="Villareal"/>
    <n v="2.65"/>
    <n v="2"/>
    <n v="0"/>
    <n v="1"/>
    <n v="0"/>
    <n v="0"/>
    <n v="2"/>
    <n v="0"/>
    <n v="-2"/>
    <n v="-12.27"/>
  </r>
  <r>
    <n v="54"/>
    <s v="Betclic"/>
    <x v="1"/>
    <x v="0"/>
    <n v="0"/>
    <x v="0"/>
    <x v="1"/>
    <s v="Krajimovic"/>
    <s v="Goffin"/>
    <n v="2.4"/>
    <n v="2"/>
    <n v="1"/>
    <n v="1"/>
    <n v="0"/>
    <n v="4.8"/>
    <n v="2"/>
    <n v="4.8"/>
    <n v="2.8"/>
    <n v="-9.4699999999999989"/>
  </r>
  <r>
    <n v="55"/>
    <s v="Betclic"/>
    <x v="1"/>
    <x v="0"/>
    <n v="0"/>
    <x v="0"/>
    <x v="1"/>
    <s v="Schwartzman"/>
    <s v="Carbellas"/>
    <n v="2"/>
    <n v="2"/>
    <n v="0"/>
    <n v="1"/>
    <n v="0"/>
    <n v="0"/>
    <n v="2"/>
    <n v="0"/>
    <n v="-2"/>
    <n v="-11.469999999999999"/>
  </r>
  <r>
    <n v="56"/>
    <s v="Betclic"/>
    <x v="1"/>
    <x v="0"/>
    <n v="0"/>
    <x v="0"/>
    <x v="0"/>
    <s v="Sheffield"/>
    <s v="Brentford"/>
    <n v="1.8"/>
    <n v="5"/>
    <n v="1"/>
    <n v="1"/>
    <n v="0"/>
    <n v="9"/>
    <n v="5"/>
    <n v="9"/>
    <n v="4"/>
    <n v="-7.4699999999999989"/>
  </r>
  <r>
    <n v="57"/>
    <s v="Betclic"/>
    <x v="1"/>
    <x v="0"/>
    <n v="0"/>
    <x v="0"/>
    <x v="1"/>
    <s v="Struff"/>
    <s v="Raonic"/>
    <n v="3.2"/>
    <n v="2"/>
    <n v="0"/>
    <n v="1"/>
    <n v="0"/>
    <n v="0"/>
    <n v="2"/>
    <n v="0"/>
    <n v="-2"/>
    <n v="-9.4699999999999989"/>
  </r>
  <r>
    <n v="58"/>
    <s v="Betclic"/>
    <x v="1"/>
    <x v="0"/>
    <n v="0"/>
    <x v="0"/>
    <x v="0"/>
    <s v="Derby"/>
    <s v="Stoke"/>
    <n v="2.2999999999999998"/>
    <n v="2"/>
    <n v="0"/>
    <n v="1"/>
    <n v="0"/>
    <n v="0"/>
    <n v="2"/>
    <n v="0"/>
    <n v="-2"/>
    <n v="-11.469999999999999"/>
  </r>
  <r>
    <n v="59"/>
    <s v="Betclic"/>
    <x v="1"/>
    <x v="0"/>
    <n v="0"/>
    <x v="0"/>
    <x v="0"/>
    <s v="Birmingham"/>
    <s v="Millwall"/>
    <n v="1.95"/>
    <n v="5"/>
    <n v="0"/>
    <n v="1"/>
    <n v="0"/>
    <n v="0"/>
    <n v="5"/>
    <n v="0"/>
    <n v="-5"/>
    <n v="-16.47"/>
  </r>
  <r>
    <n v="60"/>
    <s v="Betclic"/>
    <x v="1"/>
    <x v="0"/>
    <n v="0"/>
    <x v="0"/>
    <x v="0"/>
    <s v="Bayern"/>
    <s v="Liverpool"/>
    <n v="2.15"/>
    <n v="3"/>
    <n v="0"/>
    <n v="1"/>
    <n v="0"/>
    <n v="0"/>
    <n v="3"/>
    <n v="0"/>
    <n v="-3"/>
    <n v="-19.47"/>
  </r>
  <r>
    <n v="61"/>
    <s v="Betclic"/>
    <x v="1"/>
    <x v="0"/>
    <n v="0"/>
    <x v="0"/>
    <x v="0"/>
    <s v="Barcelone"/>
    <s v="Lyon"/>
    <n v="2.4500000000000002"/>
    <n v="3"/>
    <n v="0"/>
    <n v="1"/>
    <n v="0"/>
    <n v="0"/>
    <n v="3"/>
    <n v="0"/>
    <n v="-3"/>
    <n v="-22.47"/>
  </r>
  <r>
    <n v="62"/>
    <s v="Betclic"/>
    <x v="1"/>
    <x v="0"/>
    <n v="0"/>
    <x v="0"/>
    <x v="0"/>
    <s v="Barcelone"/>
    <s v="Lyon"/>
    <n v="3.05"/>
    <n v="2"/>
    <n v="1"/>
    <n v="1"/>
    <n v="0"/>
    <n v="6.1"/>
    <n v="2"/>
    <n v="6.1"/>
    <n v="4.0999999999999996"/>
    <n v="-18.369999999999997"/>
  </r>
  <r>
    <n v="63"/>
    <s v="Betclic"/>
    <x v="1"/>
    <x v="0"/>
    <n v="0"/>
    <x v="0"/>
    <x v="1"/>
    <s v="Isner"/>
    <s v="Khachanov"/>
    <n v="2.2999999999999998"/>
    <n v="2"/>
    <n v="1"/>
    <n v="1"/>
    <n v="0"/>
    <n v="4.5999999999999996"/>
    <n v="2"/>
    <n v="4.5999999999999996"/>
    <n v="2.5999999999999996"/>
    <n v="-15.769999999999998"/>
  </r>
  <r>
    <n v="64"/>
    <s v="Betclic"/>
    <x v="1"/>
    <x v="0"/>
    <n v="0"/>
    <x v="0"/>
    <x v="1"/>
    <s v="Karlovic"/>
    <s v="Thiem"/>
    <n v="3.6"/>
    <n v="2"/>
    <n v="0"/>
    <n v="1"/>
    <n v="0"/>
    <n v="0"/>
    <n v="2"/>
    <n v="0"/>
    <n v="-2"/>
    <n v="-17.769999999999996"/>
  </r>
  <r>
    <n v="65"/>
    <s v="Betclic"/>
    <x v="1"/>
    <x v="0"/>
    <n v="0"/>
    <x v="0"/>
    <x v="0"/>
    <s v="Krasnodar"/>
    <s v="Valence"/>
    <n v="3.25"/>
    <n v="2"/>
    <n v="1"/>
    <n v="1"/>
    <n v="0"/>
    <n v="6.5"/>
    <n v="2"/>
    <n v="6.5"/>
    <n v="4.5"/>
    <n v="-13.269999999999996"/>
  </r>
  <r>
    <n v="66"/>
    <s v="Betclic"/>
    <x v="1"/>
    <x v="0"/>
    <n v="0"/>
    <x v="0"/>
    <x v="0"/>
    <s v="Inter"/>
    <s v="Francfort"/>
    <n v="3.3"/>
    <n v="2"/>
    <n v="0"/>
    <n v="1"/>
    <n v="0"/>
    <n v="0"/>
    <n v="2"/>
    <n v="0"/>
    <n v="-2"/>
    <n v="-15.269999999999996"/>
  </r>
  <r>
    <n v="67"/>
    <s v="Betclic"/>
    <x v="1"/>
    <x v="0"/>
    <n v="0"/>
    <x v="0"/>
    <x v="0"/>
    <s v="Arsenal"/>
    <s v="Rennes"/>
    <n v="3.4"/>
    <n v="5"/>
    <n v="0"/>
    <n v="1"/>
    <n v="0"/>
    <n v="0"/>
    <n v="5"/>
    <n v="0"/>
    <n v="-5"/>
    <n v="-20.269999999999996"/>
  </r>
  <r>
    <n v="68"/>
    <s v="Betclic"/>
    <x v="1"/>
    <x v="0"/>
    <n v="0"/>
    <x v="0"/>
    <x v="0"/>
    <s v="Arsenal"/>
    <s v="Rennes"/>
    <n v="30"/>
    <n v="1"/>
    <n v="0"/>
    <n v="1"/>
    <n v="0"/>
    <n v="0"/>
    <n v="1"/>
    <n v="0"/>
    <n v="-1"/>
    <n v="-21.269999999999996"/>
  </r>
  <r>
    <n v="69"/>
    <s v="Betclic"/>
    <x v="1"/>
    <x v="0"/>
    <n v="0"/>
    <x v="0"/>
    <x v="0"/>
    <s v="Arsenal"/>
    <s v="Rennes"/>
    <n v="26"/>
    <n v="1"/>
    <n v="0"/>
    <n v="1"/>
    <n v="0"/>
    <n v="0"/>
    <n v="1"/>
    <n v="0"/>
    <n v="-1"/>
    <n v="-22.269999999999996"/>
  </r>
  <r>
    <n v="70"/>
    <s v="Betclic"/>
    <x v="1"/>
    <x v="0"/>
    <n v="0"/>
    <x v="0"/>
    <x v="0"/>
    <s v="Prague"/>
    <s v="Seville"/>
    <n v="2"/>
    <n v="2"/>
    <n v="0"/>
    <n v="1"/>
    <n v="0"/>
    <n v="0"/>
    <n v="2"/>
    <n v="0"/>
    <n v="-2"/>
    <n v="-24.269999999999996"/>
  </r>
  <r>
    <n v="71"/>
    <s v="Betclic"/>
    <x v="1"/>
    <x v="0"/>
    <n v="0"/>
    <x v="0"/>
    <x v="0"/>
    <s v="Lille "/>
    <s v="Monaco"/>
    <n v="2.15"/>
    <n v="10"/>
    <n v="0"/>
    <n v="1"/>
    <n v="0"/>
    <n v="0"/>
    <n v="10"/>
    <n v="0"/>
    <n v="-10"/>
    <n v="-34.269999999999996"/>
  </r>
  <r>
    <n v="72"/>
    <s v="Betclic"/>
    <x v="1"/>
    <x v="0"/>
    <n v="0"/>
    <x v="0"/>
    <x v="0"/>
    <s v="Huesca"/>
    <s v="Alaves"/>
    <n v="2.85"/>
    <n v="2"/>
    <n v="1"/>
    <n v="1"/>
    <n v="0"/>
    <n v="5.7"/>
    <n v="2"/>
    <n v="5.7"/>
    <n v="3.7"/>
    <n v="-30.569999999999997"/>
  </r>
  <r>
    <n v="73"/>
    <s v="Betclic"/>
    <x v="1"/>
    <x v="0"/>
    <n v="0"/>
    <x v="0"/>
    <x v="0"/>
    <s v="Guingamp"/>
    <s v="Dijon"/>
    <n v="2.1"/>
    <n v="10"/>
    <n v="1"/>
    <n v="1"/>
    <n v="0"/>
    <n v="21"/>
    <n v="10"/>
    <n v="21"/>
    <n v="11"/>
    <n v="-19.569999999999997"/>
  </r>
  <r>
    <n v="74"/>
    <s v="Betclic"/>
    <x v="1"/>
    <x v="0"/>
    <n v="0"/>
    <x v="0"/>
    <x v="0"/>
    <s v="Reims"/>
    <s v="Nantes"/>
    <n v="2.2000000000000002"/>
    <n v="5"/>
    <n v="1"/>
    <n v="1"/>
    <n v="0"/>
    <n v="11"/>
    <n v="5"/>
    <n v="11"/>
    <n v="6"/>
    <n v="-13.569999999999997"/>
  </r>
  <r>
    <n v="75"/>
    <s v="Betclic"/>
    <x v="1"/>
    <x v="0"/>
    <n v="0"/>
    <x v="0"/>
    <x v="0"/>
    <s v="Espanyol"/>
    <s v="Seville"/>
    <n v="2.4500000000000002"/>
    <n v="5"/>
    <n v="0"/>
    <n v="1"/>
    <n v="0"/>
    <n v="0"/>
    <n v="5"/>
    <n v="0"/>
    <n v="-5"/>
    <n v="-18.569999999999997"/>
  </r>
  <r>
    <n v="76"/>
    <s v="Betclic"/>
    <x v="1"/>
    <x v="0"/>
    <n v="0"/>
    <x v="0"/>
    <x v="0"/>
    <s v="Bordeaux"/>
    <s v="Rennes"/>
    <n v="2.6"/>
    <n v="5"/>
    <n v="0"/>
    <n v="1"/>
    <n v="0"/>
    <n v="0"/>
    <n v="5"/>
    <n v="0"/>
    <n v="-5"/>
    <n v="-23.569999999999997"/>
  </r>
  <r>
    <n v="77"/>
    <s v="Betclic"/>
    <x v="1"/>
    <x v="0"/>
    <n v="0"/>
    <x v="0"/>
    <x v="0"/>
    <s v="Everton"/>
    <s v="Chelsea"/>
    <n v="1.8"/>
    <n v="5"/>
    <n v="0"/>
    <n v="1"/>
    <n v="0"/>
    <n v="0"/>
    <n v="5"/>
    <n v="0"/>
    <n v="-5"/>
    <n v="-28.569999999999997"/>
  </r>
  <r>
    <n v="78"/>
    <s v="Betclic"/>
    <x v="1"/>
    <x v="0"/>
    <n v="0"/>
    <x v="0"/>
    <x v="0"/>
    <s v="Milan"/>
    <s v="Inter"/>
    <n v="2.4"/>
    <n v="5"/>
    <n v="0"/>
    <n v="1"/>
    <n v="0"/>
    <n v="0"/>
    <n v="5"/>
    <n v="0"/>
    <n v="-5"/>
    <n v="-33.569999999999993"/>
  </r>
  <r>
    <n v="79"/>
    <s v="Betclic"/>
    <x v="1"/>
    <x v="0"/>
    <n v="0"/>
    <x v="0"/>
    <x v="1"/>
    <s v="Berrettini"/>
    <s v="Hurkacz"/>
    <n v="2"/>
    <n v="2.7"/>
    <n v="1"/>
    <n v="1"/>
    <n v="0"/>
    <n v="5.4"/>
    <n v="2.7"/>
    <n v="5.4"/>
    <n v="2.7"/>
    <n v="-30.869999999999994"/>
  </r>
  <r>
    <n v="80"/>
    <s v="Betclic"/>
    <x v="1"/>
    <x v="1"/>
    <n v="8"/>
    <x v="0"/>
    <x v="0"/>
    <m/>
    <m/>
    <n v="54.71"/>
    <n v="0.4"/>
    <n v="0"/>
    <n v="1"/>
    <n v="0"/>
    <n v="0"/>
    <n v="0.4"/>
    <n v="0"/>
    <n v="-0.4"/>
    <n v="-31.269999999999992"/>
  </r>
  <r>
    <n v="81"/>
    <s v="Betclic"/>
    <x v="1"/>
    <x v="0"/>
    <n v="0"/>
    <x v="0"/>
    <x v="0"/>
    <s v="Bulgarie"/>
    <s v="Montenegro"/>
    <n v="2.15"/>
    <n v="5"/>
    <n v="0"/>
    <n v="1"/>
    <n v="0"/>
    <n v="0"/>
    <n v="5"/>
    <n v="0"/>
    <n v="-5"/>
    <n v="-36.269999999999996"/>
  </r>
  <r>
    <n v="82"/>
    <s v="Betclic"/>
    <x v="1"/>
    <x v="1"/>
    <n v="10"/>
    <x v="0"/>
    <x v="0"/>
    <m/>
    <m/>
    <n v="7.08"/>
    <n v="1"/>
    <n v="0"/>
    <n v="0"/>
    <n v="0"/>
    <n v="0"/>
    <n v="0"/>
    <n v="0"/>
    <n v="0"/>
    <n v="-36.269999999999996"/>
  </r>
  <r>
    <n v="83"/>
    <s v="Betclic"/>
    <x v="1"/>
    <x v="0"/>
    <n v="0"/>
    <x v="0"/>
    <x v="0"/>
    <s v="Luxembourg"/>
    <s v="Littuanie"/>
    <n v="2.38"/>
    <n v="5"/>
    <n v="1"/>
    <n v="1"/>
    <n v="0"/>
    <n v="11.899999999999999"/>
    <n v="5"/>
    <n v="11.899999999999999"/>
    <n v="6.8999999999999986"/>
    <n v="-29.369999999999997"/>
  </r>
  <r>
    <n v="84"/>
    <s v="Betclic"/>
    <x v="1"/>
    <x v="0"/>
    <n v="0"/>
    <x v="0"/>
    <x v="0"/>
    <s v="Albanie"/>
    <s v="Turquie"/>
    <n v="2.1800000000000002"/>
    <n v="5"/>
    <n v="1"/>
    <n v="1"/>
    <n v="0"/>
    <n v="10.9"/>
    <n v="5"/>
    <n v="10.9"/>
    <n v="5.9"/>
    <n v="-23.47"/>
  </r>
  <r>
    <n v="85"/>
    <s v="Betclic"/>
    <x v="1"/>
    <x v="0"/>
    <n v="0"/>
    <x v="1"/>
    <x v="1"/>
    <s v="Cornet"/>
    <s v="Buznarescu"/>
    <n v="2.25"/>
    <n v="5"/>
    <n v="0"/>
    <n v="1"/>
    <n v="0"/>
    <n v="0"/>
    <n v="5"/>
    <n v="0"/>
    <n v="-5"/>
    <n v="-28.47"/>
  </r>
  <r>
    <n v="86"/>
    <s v="Betclic"/>
    <x v="1"/>
    <x v="0"/>
    <n v="0"/>
    <x v="0"/>
    <x v="1"/>
    <s v="Wawrinka"/>
    <s v="Krajinovic"/>
    <n v="2.1"/>
    <n v="5"/>
    <n v="0"/>
    <n v="1"/>
    <n v="0"/>
    <n v="0"/>
    <n v="5"/>
    <n v="0"/>
    <n v="-5"/>
    <n v="-33.47"/>
  </r>
  <r>
    <n v="87"/>
    <s v="Betclic"/>
    <x v="1"/>
    <x v="0"/>
    <n v="0"/>
    <x v="0"/>
    <x v="1"/>
    <s v="Opelka"/>
    <s v="Schwartzman"/>
    <n v="2.1"/>
    <n v="5"/>
    <n v="1"/>
    <n v="1"/>
    <n v="0"/>
    <n v="10.5"/>
    <n v="5"/>
    <n v="10.5"/>
    <n v="5.5"/>
    <n v="-27.97"/>
  </r>
  <r>
    <n v="88"/>
    <s v="Betclic"/>
    <x v="1"/>
    <x v="1"/>
    <n v="6"/>
    <x v="0"/>
    <x v="2"/>
    <m/>
    <m/>
    <n v="3.16"/>
    <n v="5"/>
    <n v="1"/>
    <n v="1"/>
    <n v="0"/>
    <n v="15.8"/>
    <n v="5"/>
    <n v="15.8"/>
    <n v="10.8"/>
    <n v="-17.169999999999998"/>
  </r>
  <r>
    <n v="89"/>
    <s v="Betclic"/>
    <x v="1"/>
    <x v="0"/>
    <n v="0"/>
    <x v="0"/>
    <x v="0"/>
    <s v="Hongrie"/>
    <s v="Croatie"/>
    <n v="2.15"/>
    <n v="5"/>
    <n v="0"/>
    <n v="1"/>
    <n v="0"/>
    <n v="0"/>
    <n v="5"/>
    <n v="0"/>
    <n v="-5"/>
    <n v="-22.169999999999998"/>
  </r>
  <r>
    <n v="90"/>
    <s v="Betclic"/>
    <x v="1"/>
    <x v="0"/>
    <n v="0"/>
    <x v="0"/>
    <x v="1"/>
    <s v="Raonic"/>
    <s v="Edmund"/>
    <n v="2.5499999999999998"/>
    <n v="5"/>
    <n v="0"/>
    <n v="1"/>
    <n v="0"/>
    <n v="0"/>
    <n v="5"/>
    <n v="0"/>
    <n v="-5"/>
    <n v="-27.169999999999998"/>
  </r>
  <r>
    <n v="91"/>
    <s v="Betclic"/>
    <x v="1"/>
    <x v="0"/>
    <n v="0"/>
    <x v="1"/>
    <x v="1"/>
    <s v="Hercog"/>
    <s v="Halep"/>
    <n v="2.5499999999999998"/>
    <n v="5"/>
    <n v="0"/>
    <n v="1"/>
    <n v="0"/>
    <n v="0"/>
    <n v="5"/>
    <n v="0"/>
    <n v="-5"/>
    <n v="-32.17"/>
  </r>
  <r>
    <n v="92"/>
    <s v="Betclic"/>
    <x v="1"/>
    <x v="0"/>
    <n v="0"/>
    <x v="0"/>
    <x v="0"/>
    <s v="Pays Bas"/>
    <s v="Allemagne"/>
    <n v="2.2999999999999998"/>
    <n v="5"/>
    <n v="0"/>
    <n v="1"/>
    <n v="0"/>
    <n v="0"/>
    <n v="5"/>
    <n v="0"/>
    <n v="-5"/>
    <n v="-37.17"/>
  </r>
  <r>
    <n v="93"/>
    <s v="Betclic"/>
    <x v="1"/>
    <x v="0"/>
    <n v="0"/>
    <x v="0"/>
    <x v="1"/>
    <s v="Coric"/>
    <s v="Chardy"/>
    <n v="2.5"/>
    <n v="10.18"/>
    <n v="0"/>
    <n v="1"/>
    <n v="0"/>
    <n v="0"/>
    <n v="10.18"/>
    <n v="0"/>
    <n v="-10.18"/>
    <n v="-47.35"/>
  </r>
  <r>
    <n v="94"/>
    <s v="Betclic"/>
    <x v="1"/>
    <x v="0"/>
    <n v="0"/>
    <x v="0"/>
    <x v="0"/>
    <s v="Paris FC"/>
    <s v="Auxerre"/>
    <n v="2.15"/>
    <n v="5"/>
    <n v="1"/>
    <n v="1"/>
    <n v="0"/>
    <n v="10.75"/>
    <n v="5"/>
    <n v="10.75"/>
    <n v="5.75"/>
    <n v="-41.6"/>
  </r>
  <r>
    <n v="95"/>
    <s v="Betclic"/>
    <x v="1"/>
    <x v="0"/>
    <n v="0"/>
    <x v="0"/>
    <x v="0"/>
    <s v="Nancy"/>
    <s v="Valenciennes"/>
    <n v="1.95"/>
    <n v="5"/>
    <n v="0"/>
    <n v="1"/>
    <n v="0"/>
    <n v="0"/>
    <n v="5"/>
    <n v="0"/>
    <n v="-5"/>
    <n v="-46.6"/>
  </r>
  <r>
    <n v="96"/>
    <s v="Betclic"/>
    <x v="1"/>
    <x v="0"/>
    <n v="0"/>
    <x v="0"/>
    <x v="0"/>
    <s v="Juventus"/>
    <s v="Empoli"/>
    <n v="1.27"/>
    <n v="100"/>
    <n v="1"/>
    <n v="1"/>
    <n v="0"/>
    <n v="127"/>
    <n v="100"/>
    <n v="127"/>
    <n v="27"/>
    <n v="-19.600000000000001"/>
  </r>
  <r>
    <n v="97"/>
    <s v="Betclic"/>
    <x v="1"/>
    <x v="0"/>
    <n v="0"/>
    <x v="0"/>
    <x v="0"/>
    <s v="Strasbourg"/>
    <s v="Guingamp"/>
    <n v="3.25"/>
    <n v="6.73"/>
    <n v="0"/>
    <n v="1"/>
    <n v="0"/>
    <n v="0"/>
    <n v="6.73"/>
    <n v="0"/>
    <n v="-6.73"/>
    <n v="-26.330000000000002"/>
  </r>
  <r>
    <n v="98"/>
    <s v="Betclic"/>
    <x v="1"/>
    <x v="0"/>
    <n v="0"/>
    <x v="0"/>
    <x v="0"/>
    <s v="Strasbourg"/>
    <s v="Guingamp"/>
    <n v="30"/>
    <n v="1"/>
    <n v="0"/>
    <n v="1"/>
    <n v="0"/>
    <n v="0"/>
    <n v="1"/>
    <n v="0"/>
    <n v="-1"/>
    <n v="-27.330000000000002"/>
  </r>
  <r>
    <n v="99"/>
    <s v="Betclic"/>
    <x v="1"/>
    <x v="0"/>
    <n v="0"/>
    <x v="0"/>
    <x v="0"/>
    <s v="Strasbourg"/>
    <s v="Guingamp"/>
    <n v="24"/>
    <n v="1"/>
    <n v="0"/>
    <n v="1"/>
    <n v="0"/>
    <n v="0"/>
    <n v="1"/>
    <n v="0"/>
    <n v="-1"/>
    <n v="-28.330000000000002"/>
  </r>
  <r>
    <n v="100"/>
    <s v="Betclic"/>
    <x v="1"/>
    <x v="0"/>
    <n v="0"/>
    <x v="0"/>
    <x v="1"/>
    <s v="Isner"/>
    <s v="Federer"/>
    <n v="2.5"/>
    <n v="5"/>
    <n v="1"/>
    <n v="1"/>
    <n v="0"/>
    <n v="12.5"/>
    <n v="5"/>
    <n v="12.5"/>
    <n v="7.5"/>
    <n v="-20.830000000000002"/>
  </r>
  <r>
    <n v="101"/>
    <s v="Betclic"/>
    <x v="2"/>
    <x v="0"/>
    <n v="0"/>
    <x v="1"/>
    <x v="1"/>
    <s v="Mladenovic"/>
    <s v="Haddad"/>
    <n v="2.4"/>
    <n v="5"/>
    <n v="1"/>
    <n v="1"/>
    <n v="0"/>
    <n v="12"/>
    <n v="5"/>
    <n v="12"/>
    <n v="7"/>
    <n v="-13.830000000000002"/>
  </r>
  <r>
    <n v="102"/>
    <s v="Betclic"/>
    <x v="2"/>
    <x v="0"/>
    <n v="0"/>
    <x v="0"/>
    <x v="0"/>
    <s v="Watford"/>
    <s v="Fulham"/>
    <n v="2.5"/>
    <n v="6.5"/>
    <n v="1"/>
    <n v="1"/>
    <n v="0"/>
    <n v="16.25"/>
    <n v="6.5"/>
    <n v="16.25"/>
    <n v="9.75"/>
    <n v="-4.0800000000000018"/>
  </r>
  <r>
    <n v="103"/>
    <s v="Betclic"/>
    <x v="2"/>
    <x v="0"/>
    <n v="0"/>
    <x v="0"/>
    <x v="0"/>
    <s v="Watford"/>
    <s v="Fulham"/>
    <n v="1.65"/>
    <n v="10"/>
    <n v="1"/>
    <n v="1"/>
    <n v="0"/>
    <n v="16.5"/>
    <n v="10"/>
    <n v="16.5"/>
    <n v="6.5"/>
    <n v="2.4199999999999982"/>
  </r>
  <r>
    <n v="104"/>
    <s v="Betclic"/>
    <x v="2"/>
    <x v="1"/>
    <n v="6"/>
    <x v="0"/>
    <x v="1"/>
    <m/>
    <m/>
    <n v="6.62"/>
    <n v="5"/>
    <n v="0"/>
    <n v="1"/>
    <n v="0"/>
    <n v="0"/>
    <n v="5"/>
    <n v="0"/>
    <n v="-5"/>
    <n v="-2.5800000000000018"/>
  </r>
  <r>
    <n v="105"/>
    <s v="Betclic"/>
    <x v="2"/>
    <x v="0"/>
    <n v="0"/>
    <x v="1"/>
    <x v="1"/>
    <s v="Pegula"/>
    <s v="Sevastova"/>
    <n v="1.78"/>
    <n v="10"/>
    <n v="0"/>
    <n v="1"/>
    <n v="0"/>
    <n v="0"/>
    <n v="10"/>
    <n v="0"/>
    <n v="-10"/>
    <n v="-12.580000000000002"/>
  </r>
  <r>
    <n v="106"/>
    <s v="Betclic"/>
    <x v="2"/>
    <x v="0"/>
    <n v="0"/>
    <x v="0"/>
    <x v="3"/>
    <s v="Oulu"/>
    <s v="HIFK"/>
    <n v="1.52"/>
    <n v="10"/>
    <n v="0"/>
    <n v="1"/>
    <n v="0"/>
    <n v="0"/>
    <n v="10"/>
    <n v="0"/>
    <n v="-10"/>
    <n v="-22.580000000000002"/>
  </r>
  <r>
    <n v="107"/>
    <s v="Betclic"/>
    <x v="2"/>
    <x v="0"/>
    <n v="0"/>
    <x v="1"/>
    <x v="1"/>
    <s v="Kanepi"/>
    <s v="Mertens"/>
    <n v="1.63"/>
    <n v="10"/>
    <n v="0"/>
    <n v="1"/>
    <n v="0"/>
    <n v="0"/>
    <n v="10"/>
    <n v="0"/>
    <n v="-10"/>
    <n v="-32.58"/>
  </r>
  <r>
    <n v="108"/>
    <s v="Betclic"/>
    <x v="2"/>
    <x v="1"/>
    <n v="3"/>
    <x v="0"/>
    <x v="4"/>
    <m/>
    <m/>
    <n v="2.38"/>
    <n v="5"/>
    <n v="0"/>
    <n v="1"/>
    <n v="0"/>
    <n v="0"/>
    <n v="5"/>
    <n v="0"/>
    <n v="-5"/>
    <n v="-37.58"/>
  </r>
  <r>
    <n v="109"/>
    <s v="Betclic"/>
    <x v="2"/>
    <x v="0"/>
    <n v="0"/>
    <x v="0"/>
    <x v="1"/>
    <s v="Ouahab"/>
    <s v="Grigelis"/>
    <n v="2.34"/>
    <n v="5"/>
    <n v="1"/>
    <n v="1"/>
    <n v="0"/>
    <n v="11.7"/>
    <n v="5"/>
    <n v="11.7"/>
    <n v="6.6999999999999993"/>
    <n v="-30.88"/>
  </r>
  <r>
    <n v="110"/>
    <s v="Betclic"/>
    <x v="2"/>
    <x v="0"/>
    <n v="0"/>
    <x v="0"/>
    <x v="1"/>
    <s v="Dima"/>
    <s v="Garanganga"/>
    <n v="2.17"/>
    <n v="5"/>
    <n v="0"/>
    <n v="1"/>
    <n v="0"/>
    <n v="0"/>
    <n v="5"/>
    <n v="0"/>
    <n v="-5"/>
    <n v="-35.879999999999995"/>
  </r>
  <r>
    <n v="111"/>
    <s v="Betclic"/>
    <x v="2"/>
    <x v="0"/>
    <n v="0"/>
    <x v="0"/>
    <x v="5"/>
    <s v="Toulon"/>
    <s v="Toulouse"/>
    <n v="2.1"/>
    <n v="2"/>
    <n v="0"/>
    <n v="1"/>
    <n v="0"/>
    <n v="0"/>
    <n v="2"/>
    <n v="0"/>
    <n v="-2"/>
    <n v="-37.879999999999995"/>
  </r>
  <r>
    <n v="112"/>
    <s v="Betclic"/>
    <x v="2"/>
    <x v="0"/>
    <n v="0"/>
    <x v="0"/>
    <x v="0"/>
    <s v="Auxerre"/>
    <s v="Metz"/>
    <n v="2.25"/>
    <n v="5"/>
    <n v="0"/>
    <n v="1"/>
    <n v="0"/>
    <n v="0"/>
    <n v="5"/>
    <n v="0"/>
    <n v="-5"/>
    <n v="-42.879999999999995"/>
  </r>
  <r>
    <n v="113"/>
    <s v="Betclic"/>
    <x v="2"/>
    <x v="0"/>
    <n v="0"/>
    <x v="0"/>
    <x v="0"/>
    <s v="Wolfsburg"/>
    <s v="Hanovre"/>
    <n v="2.2999999999999998"/>
    <n v="1.2"/>
    <n v="0"/>
    <n v="1"/>
    <n v="0"/>
    <n v="0"/>
    <n v="1.2"/>
    <n v="0"/>
    <n v="-1.2"/>
    <n v="-44.08"/>
  </r>
  <r>
    <n v="114"/>
    <s v="Betclic"/>
    <x v="2"/>
    <x v="0"/>
    <n v="0"/>
    <x v="0"/>
    <x v="0"/>
    <s v="Rotherham"/>
    <s v="Nottingham"/>
    <n v="2.2999999999999998"/>
    <n v="5"/>
    <n v="1"/>
    <n v="1"/>
    <n v="0"/>
    <n v="11.5"/>
    <n v="5"/>
    <n v="11.5"/>
    <n v="6.5"/>
    <n v="-37.58"/>
  </r>
  <r>
    <n v="115"/>
    <s v="Betclic"/>
    <x v="2"/>
    <x v="0"/>
    <n v="0"/>
    <x v="0"/>
    <x v="0"/>
    <s v="Reims"/>
    <s v="Lille"/>
    <n v="2.25"/>
    <n v="5"/>
    <n v="0"/>
    <n v="1"/>
    <n v="0"/>
    <n v="0"/>
    <n v="5"/>
    <n v="0"/>
    <n v="-5"/>
    <n v="-42.58"/>
  </r>
  <r>
    <n v="116"/>
    <s v="Betclic"/>
    <x v="2"/>
    <x v="0"/>
    <n v="0"/>
    <x v="0"/>
    <x v="1"/>
    <s v="Londero"/>
    <s v="Berlocq"/>
    <n v="1.5"/>
    <n v="10"/>
    <n v="1"/>
    <n v="1"/>
    <n v="0"/>
    <n v="15"/>
    <n v="10"/>
    <n v="15"/>
    <n v="5"/>
    <n v="-37.58"/>
  </r>
  <r>
    <n v="117"/>
    <s v="Betclic"/>
    <x v="2"/>
    <x v="0"/>
    <n v="0"/>
    <x v="0"/>
    <x v="1"/>
    <s v="Kolshchreiber"/>
    <s v="Davidovich"/>
    <n v="1.5"/>
    <n v="10"/>
    <n v="1"/>
    <n v="1"/>
    <n v="0"/>
    <n v="15"/>
    <n v="10"/>
    <n v="15"/>
    <n v="5"/>
    <n v="-32.58"/>
  </r>
  <r>
    <n v="118"/>
    <s v="Betclic"/>
    <x v="2"/>
    <x v="0"/>
    <n v="0"/>
    <x v="0"/>
    <x v="1"/>
    <s v="Vesely"/>
    <s v="Fognini"/>
    <n v="1.52"/>
    <n v="10"/>
    <n v="0"/>
    <n v="1"/>
    <n v="0"/>
    <n v="0"/>
    <n v="10"/>
    <n v="0"/>
    <n v="-10"/>
    <n v="-42.58"/>
  </r>
  <r>
    <n v="119"/>
    <s v="Betclic"/>
    <x v="2"/>
    <x v="1"/>
    <n v="5"/>
    <x v="0"/>
    <x v="1"/>
    <m/>
    <m/>
    <n v="8.1999999999999993"/>
    <n v="1.5"/>
    <n v="0"/>
    <n v="1"/>
    <n v="0"/>
    <n v="0"/>
    <n v="1.5"/>
    <n v="0"/>
    <n v="-1.5"/>
    <n v="-44.08"/>
  </r>
  <r>
    <n v="120"/>
    <s v="Betclic"/>
    <x v="2"/>
    <x v="0"/>
    <n v="0"/>
    <x v="0"/>
    <x v="0"/>
    <s v="Nimes"/>
    <s v="Rennes"/>
    <n v="2.7"/>
    <n v="5"/>
    <n v="1"/>
    <n v="1"/>
    <n v="0"/>
    <n v="13.5"/>
    <n v="5"/>
    <n v="13.5"/>
    <n v="8.5"/>
    <n v="-35.58"/>
  </r>
  <r>
    <n v="121"/>
    <s v="Betclic"/>
    <x v="2"/>
    <x v="0"/>
    <n v="0"/>
    <x v="1"/>
    <x v="1"/>
    <s v="Rogers"/>
    <s v="Sharma"/>
    <n v="1"/>
    <n v="10"/>
    <n v="0"/>
    <n v="1"/>
    <n v="4.01"/>
    <n v="4.01"/>
    <n v="10"/>
    <n v="4.01"/>
    <n v="-5.99"/>
    <n v="-41.57"/>
  </r>
  <r>
    <n v="122"/>
    <s v="Betclic"/>
    <x v="2"/>
    <x v="0"/>
    <n v="0"/>
    <x v="0"/>
    <x v="1"/>
    <s v="Haase"/>
    <s v="Sonego"/>
    <n v="1.62"/>
    <n v="10"/>
    <n v="1"/>
    <n v="1"/>
    <n v="0"/>
    <n v="16.200000000000003"/>
    <n v="10"/>
    <n v="16.200000000000003"/>
    <n v="6.2000000000000028"/>
    <n v="-35.369999999999997"/>
  </r>
  <r>
    <n v="123"/>
    <s v="Betclic"/>
    <x v="2"/>
    <x v="0"/>
    <n v="0"/>
    <x v="0"/>
    <x v="1"/>
    <s v="Tomic"/>
    <s v="Granollers"/>
    <n v="1.6"/>
    <n v="10"/>
    <n v="1"/>
    <n v="1"/>
    <n v="0"/>
    <n v="16"/>
    <n v="10"/>
    <n v="16"/>
    <n v="6"/>
    <n v="-29.369999999999997"/>
  </r>
  <r>
    <n v="124"/>
    <s v="Betclic"/>
    <x v="2"/>
    <x v="0"/>
    <n v="0"/>
    <x v="0"/>
    <x v="0"/>
    <s v="Hull"/>
    <s v="Wigan"/>
    <n v="2"/>
    <n v="10"/>
    <n v="1"/>
    <n v="1"/>
    <n v="0"/>
    <n v="20"/>
    <n v="10"/>
    <n v="20"/>
    <n v="10"/>
    <n v="-19.369999999999997"/>
  </r>
  <r>
    <n v="125"/>
    <s v="Betclic"/>
    <x v="2"/>
    <x v="0"/>
    <n v="0"/>
    <x v="0"/>
    <x v="1"/>
    <s v="Londero"/>
    <s v="Vesely"/>
    <n v="1"/>
    <n v="5"/>
    <n v="0"/>
    <n v="1"/>
    <n v="0.22"/>
    <n v="0.22"/>
    <n v="5"/>
    <n v="0.21999999999999975"/>
    <n v="-4.78"/>
    <n v="-24.15"/>
  </r>
  <r>
    <n v="126"/>
    <s v="Betclic"/>
    <x v="2"/>
    <x v="0"/>
    <n v="0"/>
    <x v="0"/>
    <x v="1"/>
    <s v="Kolshchreiber"/>
    <s v="Andujar"/>
    <n v="2.0499999999999998"/>
    <n v="5"/>
    <n v="1"/>
    <n v="1"/>
    <n v="0"/>
    <n v="10.25"/>
    <n v="5"/>
    <n v="10.25"/>
    <n v="5.25"/>
    <n v="-18.899999999999999"/>
  </r>
  <r>
    <n v="127"/>
    <s v="Betclic"/>
    <x v="2"/>
    <x v="0"/>
    <n v="0"/>
    <x v="0"/>
    <x v="0"/>
    <s v="Troyes"/>
    <s v="Gaz Ajaccio"/>
    <n v="1.73"/>
    <n v="5"/>
    <n v="1"/>
    <n v="1"/>
    <n v="0"/>
    <n v="8.65"/>
    <n v="5"/>
    <n v="8.65"/>
    <n v="3.6500000000000004"/>
    <n v="-15.249999999999998"/>
  </r>
  <r>
    <n v="128"/>
    <s v="Betclic"/>
    <x v="2"/>
    <x v="1"/>
    <n v="5"/>
    <x v="0"/>
    <x v="0"/>
    <m/>
    <m/>
    <n v="44.27"/>
    <n v="0.18"/>
    <n v="0"/>
    <n v="1"/>
    <n v="0"/>
    <n v="0"/>
    <n v="0.18"/>
    <n v="0"/>
    <n v="-0.18"/>
    <n v="-15.429999999999998"/>
  </r>
  <r>
    <n v="129"/>
    <s v="Betclic"/>
    <x v="2"/>
    <x v="0"/>
    <n v="0"/>
    <x v="1"/>
    <x v="1"/>
    <s v="Sharma"/>
    <s v="Errani"/>
    <n v="1.75"/>
    <n v="5"/>
    <n v="1"/>
    <n v="1"/>
    <n v="0"/>
    <n v="8.75"/>
    <n v="5"/>
    <n v="8.75"/>
    <n v="3.75"/>
    <n v="-11.679999999999998"/>
  </r>
  <r>
    <n v="130"/>
    <s v="Betclic"/>
    <x v="2"/>
    <x v="0"/>
    <n v="0"/>
    <x v="1"/>
    <x v="1"/>
    <s v="Sharma"/>
    <s v="Errani"/>
    <n v="1.4"/>
    <n v="5"/>
    <n v="0"/>
    <n v="1"/>
    <n v="0"/>
    <n v="0"/>
    <n v="5"/>
    <n v="0"/>
    <n v="-5"/>
    <n v="-16.68"/>
  </r>
  <r>
    <n v="131"/>
    <s v="Betclic"/>
    <x v="2"/>
    <x v="0"/>
    <n v="0"/>
    <x v="0"/>
    <x v="0"/>
    <s v="Nottingham"/>
    <s v="Blackurn"/>
    <n v="2"/>
    <n v="5"/>
    <n v="0"/>
    <n v="1"/>
    <n v="0"/>
    <n v="0"/>
    <n v="5"/>
    <n v="0"/>
    <n v="-5"/>
    <n v="-21.68"/>
  </r>
  <r>
    <n v="132"/>
    <s v="Betclic"/>
    <x v="2"/>
    <x v="0"/>
    <n v="0"/>
    <x v="0"/>
    <x v="0"/>
    <s v="QPR"/>
    <s v="Swansea"/>
    <n v="2.1"/>
    <n v="5"/>
    <n v="0"/>
    <n v="1"/>
    <n v="0"/>
    <n v="0"/>
    <n v="5"/>
    <n v="0"/>
    <n v="-5"/>
    <n v="-26.68"/>
  </r>
  <r>
    <n v="133"/>
    <s v="Betclic"/>
    <x v="2"/>
    <x v="0"/>
    <n v="0"/>
    <x v="0"/>
    <x v="0"/>
    <s v="Fulham"/>
    <s v="Everton"/>
    <n v="1.7"/>
    <n v="5"/>
    <n v="0"/>
    <n v="1"/>
    <n v="0"/>
    <n v="0"/>
    <n v="5"/>
    <n v="0"/>
    <n v="-5"/>
    <n v="-31.68"/>
  </r>
  <r>
    <n v="134"/>
    <s v="Betclic"/>
    <x v="2"/>
    <x v="0"/>
    <n v="0"/>
    <x v="0"/>
    <x v="0"/>
    <s v="Seville"/>
    <s v="Betis"/>
    <n v="3.45"/>
    <n v="1"/>
    <n v="0"/>
    <n v="1"/>
    <n v="0"/>
    <n v="0"/>
    <n v="1"/>
    <n v="0"/>
    <n v="-1"/>
    <n v="-32.68"/>
  </r>
  <r>
    <n v="135"/>
    <s v="Betclic"/>
    <x v="2"/>
    <x v="0"/>
    <n v="0"/>
    <x v="0"/>
    <x v="0"/>
    <s v="Seville"/>
    <s v="Betis"/>
    <n v="7"/>
    <n v="1"/>
    <n v="0"/>
    <n v="1"/>
    <n v="0"/>
    <n v="0"/>
    <n v="1"/>
    <n v="0"/>
    <n v="-1"/>
    <n v="-33.68"/>
  </r>
  <r>
    <n v="136"/>
    <s v="Betclic"/>
    <x v="2"/>
    <x v="0"/>
    <n v="0"/>
    <x v="0"/>
    <x v="0"/>
    <s v="Seville"/>
    <s v="Betis"/>
    <n v="1.64"/>
    <n v="5"/>
    <n v="1"/>
    <n v="1"/>
    <n v="0"/>
    <n v="8.1999999999999993"/>
    <n v="5"/>
    <n v="8.1999999999999993"/>
    <n v="3.1999999999999993"/>
    <n v="-30.48"/>
  </r>
  <r>
    <n v="137"/>
    <s v="Betclic"/>
    <x v="2"/>
    <x v="0"/>
    <n v="0"/>
    <x v="0"/>
    <x v="1"/>
    <s v="Hurkacz"/>
    <s v="Coric"/>
    <n v="2.5499999999999998"/>
    <n v="2"/>
    <n v="0"/>
    <n v="1"/>
    <n v="0"/>
    <n v="0"/>
    <n v="2"/>
    <n v="0"/>
    <n v="-2"/>
    <n v="-32.480000000000004"/>
  </r>
  <r>
    <n v="138"/>
    <s v="Betclic"/>
    <x v="2"/>
    <x v="0"/>
    <n v="0"/>
    <x v="0"/>
    <x v="1"/>
    <s v="Berrettini"/>
    <s v="Dimitrov"/>
    <n v="1.8"/>
    <n v="10"/>
    <n v="1"/>
    <n v="1"/>
    <n v="0"/>
    <n v="18"/>
    <n v="10"/>
    <n v="18"/>
    <n v="8"/>
    <n v="-24.480000000000004"/>
  </r>
  <r>
    <n v="139"/>
    <s v="Betclic"/>
    <x v="2"/>
    <x v="0"/>
    <n v="0"/>
    <x v="0"/>
    <x v="0"/>
    <s v="Lille "/>
    <s v="Paris"/>
    <n v="2.85"/>
    <n v="5"/>
    <n v="1"/>
    <n v="1"/>
    <n v="0"/>
    <n v="14.25"/>
    <n v="5"/>
    <n v="14.25"/>
    <n v="9.25"/>
    <n v="-15.230000000000004"/>
  </r>
  <r>
    <n v="140"/>
    <s v="Betclic"/>
    <x v="2"/>
    <x v="0"/>
    <n v="0"/>
    <x v="0"/>
    <x v="1"/>
    <s v="Delbonis"/>
    <s v="Klizan"/>
    <n v="3.2"/>
    <n v="2"/>
    <n v="1"/>
    <n v="1"/>
    <n v="0"/>
    <n v="6.4"/>
    <n v="2"/>
    <n v="6.4"/>
    <n v="4.4000000000000004"/>
    <n v="-10.830000000000004"/>
  </r>
  <r>
    <n v="141"/>
    <s v="Betclic"/>
    <x v="2"/>
    <x v="0"/>
    <n v="0"/>
    <x v="0"/>
    <x v="1"/>
    <s v="Fognini"/>
    <s v="Rublev"/>
    <n v="4"/>
    <n v="1"/>
    <n v="1"/>
    <n v="0"/>
    <n v="0"/>
    <n v="4"/>
    <n v="0"/>
    <n v="3"/>
    <n v="3"/>
    <n v="-7.8300000000000036"/>
  </r>
  <r>
    <n v="142"/>
    <s v="Betclic"/>
    <x v="2"/>
    <x v="0"/>
    <n v="0"/>
    <x v="0"/>
    <x v="1"/>
    <s v="Fognini"/>
    <s v="Rublev"/>
    <n v="2.1"/>
    <n v="5"/>
    <n v="1"/>
    <n v="1"/>
    <n v="0"/>
    <n v="10.5"/>
    <n v="5"/>
    <n v="10.5"/>
    <n v="5.5"/>
    <n v="-2.3300000000000036"/>
  </r>
  <r>
    <n v="143"/>
    <s v="Betclic"/>
    <x v="2"/>
    <x v="0"/>
    <n v="0"/>
    <x v="0"/>
    <x v="0"/>
    <s v="Sliema"/>
    <s v="Sanglea"/>
    <n v="1.88"/>
    <n v="5"/>
    <n v="0"/>
    <n v="1"/>
    <n v="0"/>
    <n v="0"/>
    <n v="5"/>
    <n v="0"/>
    <n v="-5"/>
    <n v="-7.3300000000000036"/>
  </r>
  <r>
    <n v="144"/>
    <s v="Betclic"/>
    <x v="2"/>
    <x v="0"/>
    <n v="0"/>
    <x v="0"/>
    <x v="0"/>
    <s v="Gzira"/>
    <s v="Floriana"/>
    <n v="1.95"/>
    <n v="5"/>
    <n v="1"/>
    <n v="1"/>
    <n v="0"/>
    <n v="9.75"/>
    <n v="5"/>
    <n v="9.75"/>
    <n v="4.75"/>
    <n v="-2.5800000000000036"/>
  </r>
  <r>
    <n v="145"/>
    <s v="Betclic"/>
    <x v="2"/>
    <x v="0"/>
    <n v="0"/>
    <x v="0"/>
    <x v="0"/>
    <s v="Dundalk"/>
    <s v="Bohemians"/>
    <n v="5.5"/>
    <n v="2"/>
    <n v="0"/>
    <n v="1"/>
    <n v="0"/>
    <n v="0"/>
    <n v="2"/>
    <n v="0"/>
    <n v="-2"/>
    <n v="-4.5800000000000036"/>
  </r>
  <r>
    <n v="146"/>
    <s v="Betclic"/>
    <x v="2"/>
    <x v="1"/>
    <n v="7"/>
    <x v="0"/>
    <x v="1"/>
    <m/>
    <m/>
    <n v="7.34"/>
    <n v="1"/>
    <n v="0"/>
    <n v="0"/>
    <n v="0"/>
    <n v="0"/>
    <n v="0"/>
    <n v="0"/>
    <n v="0"/>
    <n v="-4.5800000000000036"/>
  </r>
  <r>
    <n v="147"/>
    <s v="Betclic"/>
    <x v="2"/>
    <x v="1"/>
    <n v="2"/>
    <x v="0"/>
    <x v="1"/>
    <m/>
    <m/>
    <n v="2.0699999999999998"/>
    <n v="5"/>
    <n v="1"/>
    <n v="1"/>
    <n v="0"/>
    <n v="10.35"/>
    <n v="5"/>
    <n v="10.35"/>
    <n v="5.35"/>
    <n v="0.76999999999999602"/>
  </r>
  <r>
    <n v="148"/>
    <s v="Betclic"/>
    <x v="2"/>
    <x v="0"/>
    <n v="0"/>
    <x v="0"/>
    <x v="1"/>
    <s v="Simon"/>
    <s v="Popyrin"/>
    <n v="1.9"/>
    <n v="5"/>
    <n v="1"/>
    <n v="1"/>
    <n v="0"/>
    <n v="9.5"/>
    <n v="5"/>
    <n v="9.5"/>
    <n v="4.5"/>
    <n v="5.269999999999996"/>
  </r>
  <r>
    <n v="149"/>
    <s v="Betclic"/>
    <x v="2"/>
    <x v="1"/>
    <n v="4"/>
    <x v="0"/>
    <x v="0"/>
    <m/>
    <m/>
    <n v="24.79"/>
    <n v="1"/>
    <n v="0"/>
    <n v="0"/>
    <n v="0"/>
    <n v="0"/>
    <n v="0"/>
    <n v="0"/>
    <n v="0"/>
    <n v="5.269999999999996"/>
  </r>
  <r>
    <n v="150"/>
    <s v="Betclic"/>
    <x v="2"/>
    <x v="1"/>
    <n v="2"/>
    <x v="0"/>
    <x v="0"/>
    <m/>
    <m/>
    <n v="2.2999999999999998"/>
    <n v="5"/>
    <n v="0"/>
    <n v="1"/>
    <n v="0"/>
    <n v="0"/>
    <n v="5"/>
    <n v="0"/>
    <n v="-5"/>
    <n v="0.26999999999999602"/>
  </r>
  <r>
    <n v="151"/>
    <s v="Betclic"/>
    <x v="2"/>
    <x v="0"/>
    <n v="0"/>
    <x v="0"/>
    <x v="0"/>
    <s v="Juventus"/>
    <s v="Ajax"/>
    <n v="1.7"/>
    <n v="5"/>
    <n v="0"/>
    <n v="1"/>
    <n v="0"/>
    <n v="0"/>
    <n v="5"/>
    <n v="0"/>
    <n v="-5"/>
    <n v="-4.730000000000004"/>
  </r>
  <r>
    <n v="152"/>
    <s v="Betclic"/>
    <x v="2"/>
    <x v="0"/>
    <n v="0"/>
    <x v="0"/>
    <x v="1"/>
    <s v="Medvedev"/>
    <s v="Albot"/>
    <n v="1.88"/>
    <n v="5"/>
    <n v="1"/>
    <n v="1"/>
    <n v="0"/>
    <n v="9.3999999999999986"/>
    <n v="5"/>
    <n v="9.3999999999999986"/>
    <n v="4.3999999999999986"/>
    <n v="-0.3300000000000054"/>
  </r>
  <r>
    <n v="153"/>
    <s v="Betclic"/>
    <x v="2"/>
    <x v="0"/>
    <n v="0"/>
    <x v="0"/>
    <x v="1"/>
    <s v="Kukushkin"/>
    <s v="Tsitsipas"/>
    <n v="1.62"/>
    <n v="5"/>
    <n v="1"/>
    <n v="1"/>
    <n v="0"/>
    <n v="8.1000000000000014"/>
    <n v="5"/>
    <n v="8.1000000000000014"/>
    <n v="3.1000000000000014"/>
    <n v="2.769999999999996"/>
  </r>
  <r>
    <n v="154"/>
    <s v="Betclic"/>
    <x v="2"/>
    <x v="0"/>
    <n v="0"/>
    <x v="0"/>
    <x v="1"/>
    <s v="Fuscovics"/>
    <s v="Norrie"/>
    <n v="2.0499999999999998"/>
    <n v="5"/>
    <n v="0"/>
    <n v="1"/>
    <n v="0"/>
    <n v="0"/>
    <n v="5"/>
    <n v="0"/>
    <n v="-5"/>
    <n v="-2.230000000000004"/>
  </r>
  <r>
    <n v="155"/>
    <s v="Betclic"/>
    <x v="2"/>
    <x v="0"/>
    <n v="0"/>
    <x v="0"/>
    <x v="1"/>
    <s v="Struff"/>
    <s v="Dimitrov"/>
    <n v="2.15"/>
    <n v="5"/>
    <n v="0"/>
    <n v="1"/>
    <n v="0"/>
    <n v="0"/>
    <n v="5"/>
    <n v="0"/>
    <n v="-5"/>
    <n v="-7.230000000000004"/>
  </r>
  <r>
    <n v="156"/>
    <s v="Betclic"/>
    <x v="2"/>
    <x v="0"/>
    <n v="0"/>
    <x v="0"/>
    <x v="0"/>
    <s v="Raja"/>
    <s v="Ittihad"/>
    <n v="1.82"/>
    <n v="7.35"/>
    <n v="1"/>
    <n v="1"/>
    <n v="0"/>
    <n v="13.377000000000001"/>
    <n v="7.35"/>
    <n v="13.377000000000001"/>
    <n v="6.027000000000001"/>
    <n v="-1.203000000000003"/>
  </r>
  <r>
    <n v="157"/>
    <s v="Betclic"/>
    <x v="2"/>
    <x v="0"/>
    <n v="0"/>
    <x v="0"/>
    <x v="0"/>
    <s v="Porto"/>
    <s v="Liverpool"/>
    <n v="2.0499999999999998"/>
    <n v="5"/>
    <n v="0"/>
    <n v="1"/>
    <n v="0"/>
    <n v="0"/>
    <n v="5"/>
    <n v="0"/>
    <n v="-5"/>
    <n v="-6.203000000000003"/>
  </r>
  <r>
    <n v="158"/>
    <s v="Betclic"/>
    <x v="2"/>
    <x v="0"/>
    <n v="0"/>
    <x v="0"/>
    <x v="0"/>
    <s v="Manchester City"/>
    <s v="Tottenham"/>
    <n v="1.7"/>
    <n v="5"/>
    <n v="1"/>
    <n v="1"/>
    <n v="0"/>
    <n v="8.5"/>
    <n v="5"/>
    <n v="8.5"/>
    <n v="3.5"/>
    <n v="-2.703000000000003"/>
  </r>
  <r>
    <n v="159"/>
    <s v="Betclic"/>
    <x v="2"/>
    <x v="0"/>
    <n v="0"/>
    <x v="0"/>
    <x v="1"/>
    <s v="Medvedev"/>
    <s v="Tsitsipas"/>
    <n v="2.0499999999999998"/>
    <n v="5"/>
    <n v="1"/>
    <n v="1"/>
    <n v="0"/>
    <n v="10.25"/>
    <n v="5"/>
    <n v="10.25"/>
    <n v="5.25"/>
    <n v="2.546999999999997"/>
  </r>
  <r>
    <n v="160"/>
    <s v="Betclic"/>
    <x v="2"/>
    <x v="0"/>
    <n v="0"/>
    <x v="0"/>
    <x v="1"/>
    <s v="Pella"/>
    <s v="Cecchinato"/>
    <n v="2.4"/>
    <n v="5"/>
    <n v="0"/>
    <n v="1"/>
    <n v="0"/>
    <n v="0"/>
    <n v="5"/>
    <n v="0"/>
    <n v="-5"/>
    <n v="-2.453000000000003"/>
  </r>
  <r>
    <n v="161"/>
    <s v="Betclic"/>
    <x v="2"/>
    <x v="0"/>
    <n v="0"/>
    <x v="0"/>
    <x v="1"/>
    <s v="Norrie"/>
    <s v="Sonego"/>
    <n v="1.55"/>
    <n v="10"/>
    <n v="1"/>
    <n v="1"/>
    <n v="0"/>
    <n v="15.5"/>
    <n v="10"/>
    <n v="15.5"/>
    <n v="5.5"/>
    <n v="3.046999999999997"/>
  </r>
  <r>
    <n v="162"/>
    <s v="Betclic"/>
    <x v="2"/>
    <x v="0"/>
    <n v="0"/>
    <x v="0"/>
    <x v="0"/>
    <s v="Naples"/>
    <s v="Arsenal"/>
    <n v="3.75"/>
    <n v="2"/>
    <n v="0"/>
    <n v="1"/>
    <n v="0"/>
    <n v="0"/>
    <n v="2"/>
    <n v="0"/>
    <n v="-2"/>
    <n v="1.046999999999997"/>
  </r>
  <r>
    <n v="163"/>
    <s v="Betclic"/>
    <x v="2"/>
    <x v="0"/>
    <n v="0"/>
    <x v="0"/>
    <x v="0"/>
    <s v="Francfort"/>
    <s v="Benfica"/>
    <n v="2.88"/>
    <n v="2"/>
    <n v="1"/>
    <n v="1"/>
    <n v="0"/>
    <n v="5.76"/>
    <n v="2"/>
    <n v="5.76"/>
    <n v="3.76"/>
    <n v="4.8069999999999968"/>
  </r>
  <r>
    <n v="164"/>
    <s v="Betclic"/>
    <x v="2"/>
    <x v="0"/>
    <n v="0"/>
    <x v="0"/>
    <x v="0"/>
    <s v="Francfort"/>
    <s v="Benfica"/>
    <n v="1.77"/>
    <n v="5"/>
    <n v="1"/>
    <n v="1"/>
    <n v="0"/>
    <n v="8.85"/>
    <n v="5"/>
    <n v="8.85"/>
    <n v="3.8499999999999996"/>
    <n v="8.6569999999999965"/>
  </r>
  <r>
    <n v="165"/>
    <s v="Betclic"/>
    <x v="2"/>
    <x v="0"/>
    <n v="0"/>
    <x v="0"/>
    <x v="0"/>
    <s v="Francfort"/>
    <s v="Benfica"/>
    <n v="1.95"/>
    <n v="2.5"/>
    <n v="0"/>
    <n v="1"/>
    <n v="0"/>
    <n v="0"/>
    <n v="2.5"/>
    <n v="0"/>
    <n v="-2.5"/>
    <n v="6.1569999999999965"/>
  </r>
  <r>
    <n v="166"/>
    <s v="Betclic"/>
    <x v="2"/>
    <x v="0"/>
    <n v="0"/>
    <x v="0"/>
    <x v="0"/>
    <s v="Francfort"/>
    <s v="Benfica"/>
    <n v="5.15"/>
    <n v="1"/>
    <n v="0"/>
    <n v="0"/>
    <n v="0"/>
    <n v="0"/>
    <n v="0"/>
    <n v="0"/>
    <n v="0"/>
    <n v="6.1569999999999965"/>
  </r>
  <r>
    <n v="167"/>
    <s v="Betclic"/>
    <x v="2"/>
    <x v="0"/>
    <n v="0"/>
    <x v="0"/>
    <x v="1"/>
    <s v="Djokovic"/>
    <s v="Medvedev"/>
    <n v="3.2"/>
    <n v="5"/>
    <n v="0"/>
    <n v="1"/>
    <n v="0"/>
    <n v="0"/>
    <n v="5"/>
    <n v="0"/>
    <n v="-5"/>
    <n v="1.1569999999999965"/>
  </r>
  <r>
    <n v="168"/>
    <s v="Betclic"/>
    <x v="2"/>
    <x v="0"/>
    <n v="0"/>
    <x v="0"/>
    <x v="0"/>
    <s v="Middlesbrough"/>
    <s v="Stoke"/>
    <n v="1.72"/>
    <n v="5"/>
    <n v="1"/>
    <n v="1"/>
    <n v="0"/>
    <n v="8.6"/>
    <n v="5"/>
    <n v="8.6"/>
    <n v="3.5999999999999996"/>
    <n v="4.7569999999999961"/>
  </r>
  <r>
    <n v="169"/>
    <s v="Betclic"/>
    <x v="2"/>
    <x v="0"/>
    <n v="0"/>
    <x v="0"/>
    <x v="0"/>
    <s v="Preston"/>
    <s v="Ipwich"/>
    <n v="1.52"/>
    <n v="10"/>
    <n v="1"/>
    <n v="1"/>
    <n v="0"/>
    <n v="15.2"/>
    <n v="10"/>
    <n v="15.2"/>
    <n v="5.1999999999999993"/>
    <n v="9.9569999999999954"/>
  </r>
  <r>
    <n v="170"/>
    <s v="Betclic"/>
    <x v="2"/>
    <x v="0"/>
    <n v="0"/>
    <x v="0"/>
    <x v="0"/>
    <s v="West bromwich"/>
    <s v="Hull"/>
    <n v="1.68"/>
    <n v="5"/>
    <n v="1"/>
    <n v="1"/>
    <n v="0"/>
    <n v="8.4"/>
    <n v="5"/>
    <n v="8.4"/>
    <n v="3.4000000000000004"/>
    <n v="13.356999999999996"/>
  </r>
  <r>
    <n v="171"/>
    <s v="Betclic"/>
    <x v="2"/>
    <x v="0"/>
    <n v="0"/>
    <x v="0"/>
    <x v="0"/>
    <s v="Lyon"/>
    <s v="Angers"/>
    <n v="5.6"/>
    <n v="1"/>
    <n v="0"/>
    <n v="1"/>
    <n v="0"/>
    <n v="0"/>
    <n v="1"/>
    <n v="0"/>
    <n v="-1"/>
    <n v="12.356999999999996"/>
  </r>
  <r>
    <n v="172"/>
    <s v="Betclic"/>
    <x v="2"/>
    <x v="0"/>
    <n v="0"/>
    <x v="0"/>
    <x v="0"/>
    <s v="Lyon"/>
    <s v="Angers"/>
    <n v="9.75"/>
    <n v="1"/>
    <n v="0"/>
    <n v="1"/>
    <n v="0"/>
    <n v="0"/>
    <n v="1"/>
    <n v="0"/>
    <n v="-1"/>
    <n v="11.356999999999996"/>
  </r>
  <r>
    <n v="173"/>
    <s v="Betclic"/>
    <x v="2"/>
    <x v="0"/>
    <n v="0"/>
    <x v="0"/>
    <x v="0"/>
    <s v="Alaves"/>
    <s v="Valladoid"/>
    <n v="2.08"/>
    <n v="5"/>
    <n v="0"/>
    <n v="1"/>
    <n v="0"/>
    <n v="0"/>
    <n v="5"/>
    <n v="0"/>
    <n v="-5"/>
    <n v="6.3569999999999958"/>
  </r>
  <r>
    <n v="174"/>
    <s v="Betclic"/>
    <x v="2"/>
    <x v="0"/>
    <n v="0"/>
    <x v="0"/>
    <x v="0"/>
    <s v="Augsburg"/>
    <s v="Stuttgart"/>
    <n v="2.0699999999999998"/>
    <n v="5"/>
    <n v="1"/>
    <n v="1"/>
    <n v="0"/>
    <n v="10.35"/>
    <n v="5"/>
    <n v="10.35"/>
    <n v="5.35"/>
    <n v="11.706999999999995"/>
  </r>
  <r>
    <n v="175"/>
    <s v="Betclic"/>
    <x v="2"/>
    <x v="0"/>
    <n v="0"/>
    <x v="0"/>
    <x v="0"/>
    <s v="Bournemouth"/>
    <s v="Fulham"/>
    <n v="1.62"/>
    <n v="5"/>
    <n v="0"/>
    <n v="1"/>
    <n v="0"/>
    <n v="0"/>
    <n v="5"/>
    <n v="0"/>
    <n v="-5"/>
    <n v="6.7069999999999954"/>
  </r>
  <r>
    <n v="176"/>
    <s v="Betclic"/>
    <x v="2"/>
    <x v="0"/>
    <n v="0"/>
    <x v="0"/>
    <x v="0"/>
    <s v="Guingamp"/>
    <s v="Marseille"/>
    <n v="4.1500000000000004"/>
    <n v="1"/>
    <n v="0"/>
    <n v="0"/>
    <n v="0"/>
    <n v="0"/>
    <n v="0"/>
    <n v="0"/>
    <n v="0"/>
    <n v="6.7069999999999954"/>
  </r>
  <r>
    <n v="177"/>
    <s v="Betclic"/>
    <x v="2"/>
    <x v="0"/>
    <n v="0"/>
    <x v="0"/>
    <x v="0"/>
    <s v="Gladbach"/>
    <s v="Leipzig"/>
    <n v="2.2200000000000002"/>
    <n v="5"/>
    <n v="1"/>
    <n v="1"/>
    <n v="0"/>
    <n v="11.100000000000001"/>
    <n v="5"/>
    <n v="11.100000000000001"/>
    <n v="6.1000000000000014"/>
    <n v="12.806999999999997"/>
  </r>
  <r>
    <n v="178"/>
    <s v="Betclic"/>
    <x v="2"/>
    <x v="0"/>
    <n v="0"/>
    <x v="0"/>
    <x v="0"/>
    <s v="Nice"/>
    <s v="Caen"/>
    <n v="1.76"/>
    <n v="5"/>
    <n v="0"/>
    <n v="1"/>
    <n v="0"/>
    <n v="0"/>
    <n v="5"/>
    <n v="0"/>
    <n v="-5"/>
    <n v="7.8069999999999968"/>
  </r>
  <r>
    <n v="179"/>
    <s v="Betclic"/>
    <x v="2"/>
    <x v="1"/>
    <n v="2"/>
    <x v="0"/>
    <x v="4"/>
    <m/>
    <m/>
    <n v="2.46"/>
    <n v="5"/>
    <n v="1"/>
    <n v="1"/>
    <n v="0"/>
    <n v="12.3"/>
    <n v="5"/>
    <n v="12.3"/>
    <n v="7.3000000000000007"/>
    <n v="15.106999999999998"/>
  </r>
  <r>
    <n v="180"/>
    <s v="Betclic"/>
    <x v="2"/>
    <x v="0"/>
    <n v="0"/>
    <x v="0"/>
    <x v="1"/>
    <s v="Lajovic"/>
    <s v="Fognini"/>
    <n v="2.6"/>
    <n v="2"/>
    <n v="0"/>
    <n v="1"/>
    <n v="0"/>
    <n v="0"/>
    <n v="2"/>
    <n v="0"/>
    <n v="-2"/>
    <n v="13.106999999999998"/>
  </r>
  <r>
    <n v="181"/>
    <s v="Betclic"/>
    <x v="2"/>
    <x v="0"/>
    <n v="0"/>
    <x v="0"/>
    <x v="0"/>
    <s v="Fortuna"/>
    <s v="Breda"/>
    <n v="2.35"/>
    <n v="5"/>
    <n v="1"/>
    <n v="1"/>
    <n v="0"/>
    <n v="11.75"/>
    <n v="5"/>
    <n v="11.75"/>
    <n v="6.75"/>
    <n v="19.856999999999999"/>
  </r>
  <r>
    <n v="182"/>
    <s v="Betclic"/>
    <x v="2"/>
    <x v="0"/>
    <n v="0"/>
    <x v="0"/>
    <x v="0"/>
    <s v="Nottingham"/>
    <s v="Middlesbrough"/>
    <n v="2.1"/>
    <n v="5"/>
    <n v="0"/>
    <n v="1"/>
    <n v="0"/>
    <n v="0"/>
    <n v="5"/>
    <n v="0"/>
    <n v="-5"/>
    <n v="14.856999999999999"/>
  </r>
  <r>
    <n v="183"/>
    <s v="Betclic"/>
    <x v="2"/>
    <x v="0"/>
    <n v="0"/>
    <x v="0"/>
    <x v="0"/>
    <s v="Paris FC"/>
    <s v="Valenciennes"/>
    <n v="1.72"/>
    <n v="5"/>
    <n v="0"/>
    <n v="1"/>
    <n v="0"/>
    <n v="0"/>
    <n v="5"/>
    <n v="0"/>
    <n v="-5"/>
    <n v="9.8569999999999993"/>
  </r>
  <r>
    <n v="184"/>
    <s v="Betclic"/>
    <x v="2"/>
    <x v="0"/>
    <n v="0"/>
    <x v="0"/>
    <x v="1"/>
    <s v="Jaziri"/>
    <s v="Andreozzi"/>
    <n v="2.5499999999999998"/>
    <n v="5"/>
    <n v="1"/>
    <n v="1"/>
    <n v="0"/>
    <n v="12.75"/>
    <n v="5"/>
    <n v="12.75"/>
    <n v="7.75"/>
    <n v="17.606999999999999"/>
  </r>
  <r>
    <n v="185"/>
    <s v="Betclic"/>
    <x v="2"/>
    <x v="1"/>
    <n v="3"/>
    <x v="0"/>
    <x v="1"/>
    <m/>
    <m/>
    <n v="2.0299999999999998"/>
    <n v="5"/>
    <n v="0"/>
    <n v="1"/>
    <n v="0"/>
    <n v="0"/>
    <n v="5"/>
    <n v="0"/>
    <n v="-5"/>
    <n v="12.606999999999999"/>
  </r>
  <r>
    <n v="186"/>
    <s v="Betclic"/>
    <x v="2"/>
    <x v="0"/>
    <n v="0"/>
    <x v="0"/>
    <x v="1"/>
    <s v="Thiem"/>
    <s v="Schwartzman"/>
    <n v="1.9"/>
    <n v="5"/>
    <n v="1"/>
    <n v="1"/>
    <n v="0"/>
    <n v="9.5"/>
    <n v="5"/>
    <n v="9.5"/>
    <n v="4.5"/>
    <n v="17.106999999999999"/>
  </r>
  <r>
    <n v="187"/>
    <s v="Betclic"/>
    <x v="2"/>
    <x v="0"/>
    <n v="0"/>
    <x v="0"/>
    <x v="0"/>
    <s v="Ajaccio"/>
    <s v="Brest"/>
    <n v="2.35"/>
    <n v="5"/>
    <n v="1"/>
    <n v="1"/>
    <n v="0"/>
    <n v="11.75"/>
    <n v="5"/>
    <n v="11.75"/>
    <n v="6.75"/>
    <n v="23.856999999999999"/>
  </r>
  <r>
    <n v="188"/>
    <s v="Betclic"/>
    <x v="2"/>
    <x v="0"/>
    <n v="0"/>
    <x v="0"/>
    <x v="0"/>
    <s v="Troyes"/>
    <s v="Red Star"/>
    <n v="1.58"/>
    <n v="5"/>
    <n v="1"/>
    <n v="1"/>
    <n v="0"/>
    <n v="7.9"/>
    <n v="5"/>
    <n v="7.9"/>
    <n v="2.9000000000000004"/>
    <n v="26.756999999999998"/>
  </r>
  <r>
    <n v="189"/>
    <s v="Betclic"/>
    <x v="2"/>
    <x v="0"/>
    <n v="0"/>
    <x v="0"/>
    <x v="0"/>
    <s v="Valladoid"/>
    <s v="Girone"/>
    <n v="2.15"/>
    <n v="5"/>
    <n v="1"/>
    <n v="1"/>
    <n v="0"/>
    <n v="10.75"/>
    <n v="5"/>
    <n v="10.75"/>
    <n v="5.75"/>
    <n v="32.506999999999998"/>
  </r>
  <r>
    <n v="190"/>
    <s v="Betclic"/>
    <x v="2"/>
    <x v="0"/>
    <n v="0"/>
    <x v="0"/>
    <x v="0"/>
    <s v="Watford"/>
    <s v="Southampton"/>
    <n v="2.1"/>
    <n v="5"/>
    <n v="0"/>
    <n v="1"/>
    <n v="0"/>
    <n v="0"/>
    <n v="5"/>
    <n v="0"/>
    <n v="-5"/>
    <n v="27.506999999999998"/>
  </r>
  <r>
    <n v="191"/>
    <s v="Betclic"/>
    <x v="2"/>
    <x v="0"/>
    <n v="0"/>
    <x v="0"/>
    <x v="1"/>
    <s v="Nadal"/>
    <s v="Mayer"/>
    <n v="2.2000000000000002"/>
    <n v="5"/>
    <n v="0"/>
    <n v="1"/>
    <n v="0"/>
    <n v="0"/>
    <n v="5"/>
    <n v="0"/>
    <n v="-5"/>
    <n v="22.506999999999998"/>
  </r>
  <r>
    <n v="192"/>
    <s v="Betclic"/>
    <x v="2"/>
    <x v="0"/>
    <n v="0"/>
    <x v="0"/>
    <x v="1"/>
    <s v="Milman"/>
    <s v="Balazs"/>
    <n v="2"/>
    <n v="5"/>
    <n v="0"/>
    <n v="1"/>
    <n v="0"/>
    <n v="0"/>
    <n v="5"/>
    <n v="0"/>
    <n v="-5"/>
    <n v="17.506999999999998"/>
  </r>
  <r>
    <n v="193"/>
    <s v="Betclic"/>
    <x v="2"/>
    <x v="0"/>
    <n v="0"/>
    <x v="0"/>
    <x v="0"/>
    <s v="Atletico"/>
    <s v="Valence"/>
    <n v="1.82"/>
    <n v="5"/>
    <n v="1"/>
    <n v="1"/>
    <n v="0"/>
    <n v="9.1"/>
    <n v="5"/>
    <n v="9.1"/>
    <n v="4.0999999999999996"/>
    <n v="21.606999999999999"/>
  </r>
  <r>
    <n v="194"/>
    <s v="Betclic"/>
    <x v="2"/>
    <x v="0"/>
    <n v="0"/>
    <x v="0"/>
    <x v="0"/>
    <s v="Espanyol"/>
    <s v="Celta Vigo"/>
    <n v="2.1"/>
    <n v="5"/>
    <n v="0"/>
    <n v="1"/>
    <n v="0"/>
    <n v="0"/>
    <n v="5"/>
    <n v="0"/>
    <n v="-5"/>
    <n v="16.606999999999999"/>
  </r>
  <r>
    <n v="195"/>
    <s v="Betclic"/>
    <x v="2"/>
    <x v="0"/>
    <n v="0"/>
    <x v="0"/>
    <x v="0"/>
    <s v="Wolves"/>
    <s v="Arsenal"/>
    <n v="2.85"/>
    <n v="5"/>
    <n v="1"/>
    <n v="1"/>
    <n v="0"/>
    <n v="14.25"/>
    <n v="5"/>
    <n v="14.25"/>
    <n v="9.25"/>
    <n v="25.856999999999999"/>
  </r>
  <r>
    <n v="196"/>
    <s v="Betclic"/>
    <x v="2"/>
    <x v="0"/>
    <n v="0"/>
    <x v="0"/>
    <x v="1"/>
    <s v="Auger"/>
    <s v="Nishikori"/>
    <n v="1"/>
    <n v="5"/>
    <n v="0"/>
    <n v="1"/>
    <n v="1.46"/>
    <n v="1.46"/>
    <n v="5"/>
    <n v="1.46"/>
    <n v="-3.54"/>
    <n v="22.317"/>
  </r>
  <r>
    <n v="197"/>
    <s v="Betclic"/>
    <x v="2"/>
    <x v="0"/>
    <n v="0"/>
    <x v="1"/>
    <x v="1"/>
    <s v="Sevastova"/>
    <s v="Siegmund"/>
    <n v="1.75"/>
    <n v="5"/>
    <n v="0"/>
    <n v="1"/>
    <n v="0"/>
    <n v="0"/>
    <n v="5"/>
    <n v="0"/>
    <n v="-5"/>
    <n v="17.317"/>
  </r>
  <r>
    <n v="198"/>
    <s v="Betclic"/>
    <x v="2"/>
    <x v="0"/>
    <n v="0"/>
    <x v="0"/>
    <x v="1"/>
    <s v="Bedene"/>
    <s v="Berrettini"/>
    <n v="2.1"/>
    <n v="5"/>
    <n v="0"/>
    <n v="1"/>
    <n v="0"/>
    <n v="0"/>
    <n v="5"/>
    <n v="0"/>
    <n v="-5"/>
    <n v="12.317"/>
  </r>
  <r>
    <n v="199"/>
    <s v="Betclic"/>
    <x v="2"/>
    <x v="0"/>
    <n v="0"/>
    <x v="0"/>
    <x v="1"/>
    <s v="Basilashvili"/>
    <s v="Gojowczyk"/>
    <n v="2.65"/>
    <n v="5"/>
    <n v="0"/>
    <n v="1"/>
    <n v="0"/>
    <n v="0"/>
    <n v="5"/>
    <n v="0"/>
    <n v="-5"/>
    <n v="7.3170000000000002"/>
  </r>
  <r>
    <n v="200"/>
    <s v="Betclic"/>
    <x v="2"/>
    <x v="0"/>
    <n v="0"/>
    <x v="0"/>
    <x v="1"/>
    <s v="Sinner"/>
    <s v="Djere"/>
    <n v="2.4500000000000002"/>
    <n v="2"/>
    <n v="0"/>
    <n v="1"/>
    <n v="0"/>
    <n v="0"/>
    <n v="2"/>
    <n v="0"/>
    <n v="-2"/>
    <n v="5.3170000000000002"/>
  </r>
  <r>
    <n v="201"/>
    <s v="Betclic"/>
    <x v="2"/>
    <x v="0"/>
    <n v="0"/>
    <x v="0"/>
    <x v="1"/>
    <s v="Paire"/>
    <s v="Pella"/>
    <n v="2.0699999999999998"/>
    <n v="5"/>
    <n v="0"/>
    <n v="1"/>
    <n v="0"/>
    <n v="0"/>
    <n v="5"/>
    <n v="0"/>
    <n v="-5"/>
    <n v="0.31700000000000017"/>
  </r>
  <r>
    <n v="202"/>
    <s v="Betclic"/>
    <x v="2"/>
    <x v="0"/>
    <n v="0"/>
    <x v="0"/>
    <x v="0"/>
    <s v="Seville"/>
    <s v="Vallecano"/>
    <n v="2.65"/>
    <n v="5"/>
    <n v="0"/>
    <n v="1"/>
    <n v="0"/>
    <n v="0"/>
    <n v="5"/>
    <n v="0"/>
    <n v="-5"/>
    <n v="-4.6829999999999998"/>
  </r>
  <r>
    <n v="203"/>
    <s v="Betclic"/>
    <x v="2"/>
    <x v="0"/>
    <n v="0"/>
    <x v="1"/>
    <x v="1"/>
    <s v="Pliskova"/>
    <s v="Azarenka"/>
    <n v="2.2999999999999998"/>
    <n v="5"/>
    <n v="0"/>
    <n v="1"/>
    <n v="0"/>
    <n v="0"/>
    <n v="5"/>
    <n v="0"/>
    <n v="-5"/>
    <n v="-9.6829999999999998"/>
  </r>
  <r>
    <n v="204"/>
    <s v="Betclic"/>
    <x v="2"/>
    <x v="0"/>
    <n v="0"/>
    <x v="0"/>
    <x v="1"/>
    <s v="Balazs"/>
    <s v="Herbert"/>
    <n v="2.4"/>
    <n v="5"/>
    <n v="0"/>
    <n v="1"/>
    <n v="0"/>
    <n v="0"/>
    <n v="5"/>
    <n v="0"/>
    <n v="-5"/>
    <n v="-14.683"/>
  </r>
  <r>
    <n v="205"/>
    <s v="Betclic"/>
    <x v="2"/>
    <x v="0"/>
    <n v="0"/>
    <x v="0"/>
    <x v="1"/>
    <s v="Cuevas"/>
    <s v="Berrettini"/>
    <n v="2.2999999999999998"/>
    <n v="2.02"/>
    <n v="0"/>
    <n v="1"/>
    <n v="0"/>
    <n v="0"/>
    <n v="2.02"/>
    <n v="0"/>
    <n v="-2.02"/>
    <n v="-16.702999999999999"/>
  </r>
  <r>
    <n v="206"/>
    <s v="Betclic"/>
    <x v="2"/>
    <x v="0"/>
    <n v="0"/>
    <x v="0"/>
    <x v="1"/>
    <s v="Basilashvili"/>
    <s v="Djere"/>
    <n v="1.6"/>
    <n v="10"/>
    <n v="1"/>
    <n v="1"/>
    <n v="0"/>
    <n v="16"/>
    <n v="10"/>
    <n v="16"/>
    <n v="6"/>
    <n v="-10.702999999999999"/>
  </r>
  <r>
    <n v="207"/>
    <s v="Betclic"/>
    <x v="2"/>
    <x v="0"/>
    <n v="0"/>
    <x v="0"/>
    <x v="1"/>
    <s v="Basilashvili"/>
    <s v="Djere"/>
    <n v="2.2999999999999998"/>
    <n v="5"/>
    <n v="0"/>
    <n v="1"/>
    <n v="0"/>
    <n v="0"/>
    <n v="5"/>
    <n v="0"/>
    <n v="-5"/>
    <n v="-15.702999999999999"/>
  </r>
  <r>
    <n v="208"/>
    <s v="Betclic"/>
    <x v="2"/>
    <x v="0"/>
    <n v="0"/>
    <x v="1"/>
    <x v="1"/>
    <s v="Kudermetova"/>
    <s v="Gasparyan"/>
    <n v="2.2000000000000002"/>
    <n v="5"/>
    <n v="1"/>
    <n v="1"/>
    <n v="0"/>
    <n v="11"/>
    <n v="5"/>
    <n v="11"/>
    <n v="6"/>
    <n v="-9.7029999999999994"/>
  </r>
  <r>
    <n v="209"/>
    <s v="Betclic"/>
    <x v="2"/>
    <x v="0"/>
    <n v="0"/>
    <x v="0"/>
    <x v="0"/>
    <s v="Nancy"/>
    <s v="Ajaccio"/>
    <n v="2.0499999999999998"/>
    <n v="5"/>
    <n v="1"/>
    <n v="1"/>
    <n v="0"/>
    <n v="10.25"/>
    <n v="5"/>
    <n v="10.25"/>
    <n v="5.25"/>
    <n v="-4.4529999999999994"/>
  </r>
  <r>
    <n v="210"/>
    <s v="Betclic"/>
    <x v="2"/>
    <x v="0"/>
    <n v="0"/>
    <x v="0"/>
    <x v="0"/>
    <s v="Red Star"/>
    <s v="Metz"/>
    <n v="1.63"/>
    <n v="10"/>
    <n v="1"/>
    <n v="1"/>
    <n v="0"/>
    <n v="16.299999999999997"/>
    <n v="10"/>
    <n v="16.299999999999997"/>
    <n v="6.2999999999999972"/>
    <n v="1.8469999999999978"/>
  </r>
  <r>
    <n v="211"/>
    <s v="Betclic"/>
    <x v="2"/>
    <x v="1"/>
    <n v="7"/>
    <x v="0"/>
    <x v="0"/>
    <m/>
    <m/>
    <n v="22.47"/>
    <n v="1"/>
    <n v="0"/>
    <n v="0"/>
    <n v="0"/>
    <n v="0"/>
    <n v="0"/>
    <n v="0"/>
    <n v="0"/>
    <n v="1.8469999999999978"/>
  </r>
  <r>
    <n v="212"/>
    <s v="Betclic"/>
    <x v="2"/>
    <x v="0"/>
    <n v="0"/>
    <x v="0"/>
    <x v="1"/>
    <s v="Nadal"/>
    <s v="Thiem"/>
    <n v="3.3"/>
    <n v="2"/>
    <n v="1"/>
    <n v="1"/>
    <n v="0"/>
    <n v="6.6"/>
    <n v="2"/>
    <n v="6.6"/>
    <n v="4.5999999999999996"/>
    <n v="6.4469999999999974"/>
  </r>
  <r>
    <n v="213"/>
    <s v="Betclic"/>
    <x v="2"/>
    <x v="0"/>
    <n v="0"/>
    <x v="0"/>
    <x v="1"/>
    <s v="Nadal"/>
    <s v="Thiem"/>
    <n v="2.35"/>
    <n v="2"/>
    <n v="0"/>
    <n v="1"/>
    <n v="0"/>
    <n v="0"/>
    <n v="2"/>
    <n v="0"/>
    <n v="-2"/>
    <n v="4.4469999999999974"/>
  </r>
  <r>
    <n v="214"/>
    <s v="Betclic"/>
    <x v="2"/>
    <x v="0"/>
    <n v="0"/>
    <x v="0"/>
    <x v="0"/>
    <s v="Stuttgart"/>
    <s v="Gladbach"/>
    <n v="1.98"/>
    <n v="5"/>
    <n v="0"/>
    <n v="1"/>
    <n v="0"/>
    <n v="0"/>
    <n v="5"/>
    <n v="0"/>
    <n v="-5"/>
    <n v="-0.5530000000000026"/>
  </r>
  <r>
    <n v="215"/>
    <s v="Betclic"/>
    <x v="2"/>
    <x v="0"/>
    <n v="0"/>
    <x v="0"/>
    <x v="0"/>
    <s v="Rennes"/>
    <s v="Paris"/>
    <n v="11.5"/>
    <n v="2"/>
    <n v="0"/>
    <n v="1"/>
    <n v="0"/>
    <n v="0"/>
    <n v="2"/>
    <n v="0"/>
    <n v="-2"/>
    <n v="-2.5530000000000026"/>
  </r>
  <r>
    <n v="216"/>
    <s v="Betclic"/>
    <x v="2"/>
    <x v="0"/>
    <n v="0"/>
    <x v="0"/>
    <x v="1"/>
    <s v="Daniel"/>
    <s v="Humbert"/>
    <n v="2.5"/>
    <n v="5"/>
    <n v="1"/>
    <n v="1"/>
    <n v="0"/>
    <n v="12.5"/>
    <n v="5"/>
    <n v="12.5"/>
    <n v="7.5"/>
    <n v="4.9469999999999974"/>
  </r>
  <r>
    <n v="217"/>
    <s v="Betclic"/>
    <x v="2"/>
    <x v="0"/>
    <n v="0"/>
    <x v="0"/>
    <x v="1"/>
    <s v="Andreozzi"/>
    <s v="Dellien"/>
    <n v="1.95"/>
    <n v="5"/>
    <n v="0"/>
    <n v="1"/>
    <n v="0"/>
    <n v="0"/>
    <n v="5"/>
    <n v="0"/>
    <n v="-5"/>
    <n v="-5.3000000000002601E-2"/>
  </r>
  <r>
    <n v="218"/>
    <s v="Betclic"/>
    <x v="2"/>
    <x v="0"/>
    <n v="0"/>
    <x v="0"/>
    <x v="0"/>
    <s v="Lorient"/>
    <s v="Auxerre"/>
    <n v="2"/>
    <n v="5"/>
    <n v="0"/>
    <n v="1"/>
    <n v="0"/>
    <n v="0"/>
    <n v="5"/>
    <n v="0"/>
    <n v="-5"/>
    <n v="-5.0530000000000026"/>
  </r>
  <r>
    <n v="219"/>
    <s v="Betclic"/>
    <x v="2"/>
    <x v="0"/>
    <n v="0"/>
    <x v="1"/>
    <x v="1"/>
    <s v="Zvonareva"/>
    <s v="Arruabarrena"/>
    <n v="1.95"/>
    <n v="5"/>
    <n v="1"/>
    <n v="1"/>
    <n v="0"/>
    <n v="9.75"/>
    <n v="5"/>
    <n v="9.75"/>
    <n v="4.75"/>
    <n v="-0.3030000000000026"/>
  </r>
  <r>
    <n v="220"/>
    <s v="Betclic"/>
    <x v="2"/>
    <x v="0"/>
    <n v="0"/>
    <x v="0"/>
    <x v="1"/>
    <s v="Sousa"/>
    <s v="Popyrin"/>
    <n v="2.2000000000000002"/>
    <n v="5"/>
    <n v="0"/>
    <n v="1"/>
    <n v="0"/>
    <n v="0"/>
    <n v="5"/>
    <n v="0"/>
    <n v="-5"/>
    <n v="-5.3030000000000026"/>
  </r>
  <r>
    <n v="221"/>
    <s v="Betclic"/>
    <x v="2"/>
    <x v="1"/>
    <n v="7"/>
    <x v="0"/>
    <x v="1"/>
    <m/>
    <m/>
    <n v="9.15"/>
    <n v="1"/>
    <n v="0"/>
    <n v="1"/>
    <n v="0"/>
    <n v="0"/>
    <n v="1"/>
    <n v="0"/>
    <n v="-1"/>
    <n v="-6.3030000000000026"/>
  </r>
  <r>
    <n v="222"/>
    <s v="Betclic"/>
    <x v="2"/>
    <x v="1"/>
    <n v="2"/>
    <x v="0"/>
    <x v="1"/>
    <m/>
    <m/>
    <n v="2.33"/>
    <n v="5"/>
    <n v="0"/>
    <n v="1"/>
    <n v="0"/>
    <n v="0"/>
    <n v="5"/>
    <n v="0"/>
    <n v="-5"/>
    <n v="-11.303000000000003"/>
  </r>
  <r>
    <n v="223"/>
    <s v="Betclic"/>
    <x v="3"/>
    <x v="0"/>
    <n v="0"/>
    <x v="0"/>
    <x v="0"/>
    <s v="Rennes"/>
    <s v="Monaco"/>
    <n v="1.65"/>
    <n v="5"/>
    <n v="1"/>
    <n v="1"/>
    <n v="0"/>
    <n v="8.25"/>
    <n v="5"/>
    <n v="8.25"/>
    <n v="3.25"/>
    <n v="-8.0530000000000026"/>
  </r>
  <r>
    <n v="224"/>
    <s v="Betclic"/>
    <x v="3"/>
    <x v="0"/>
    <n v="0"/>
    <x v="0"/>
    <x v="1"/>
    <s v="Kolshchreiber"/>
    <s v="Khachanov"/>
    <n v="2.4"/>
    <n v="5"/>
    <n v="1"/>
    <n v="1"/>
    <n v="0"/>
    <n v="12"/>
    <n v="5"/>
    <n v="12"/>
    <n v="7"/>
    <n v="-1.0530000000000026"/>
  </r>
  <r>
    <n v="225"/>
    <s v="Betclic"/>
    <x v="3"/>
    <x v="0"/>
    <n v="0"/>
    <x v="0"/>
    <x v="0"/>
    <s v="Francfort"/>
    <s v="Chelsea"/>
    <n v="2.25"/>
    <n v="5"/>
    <n v="1"/>
    <n v="1"/>
    <n v="0"/>
    <n v="11.25"/>
    <n v="5"/>
    <n v="11.25"/>
    <n v="6.25"/>
    <n v="5.1969999999999974"/>
  </r>
  <r>
    <n v="226"/>
    <s v="Betclic"/>
    <x v="3"/>
    <x v="0"/>
    <n v="0"/>
    <x v="0"/>
    <x v="1"/>
    <s v="Cecchinato"/>
    <s v="Fucsovics"/>
    <n v="2.25"/>
    <n v="5"/>
    <n v="0"/>
    <n v="1"/>
    <n v="0"/>
    <n v="0"/>
    <n v="5"/>
    <n v="0"/>
    <n v="-5"/>
    <n v="0.1969999999999974"/>
  </r>
  <r>
    <n v="227"/>
    <s v="Betclic"/>
    <x v="3"/>
    <x v="0"/>
    <n v="0"/>
    <x v="0"/>
    <x v="1"/>
    <s v="Zverev"/>
    <s v="Garin"/>
    <n v="3.25"/>
    <n v="5"/>
    <n v="1"/>
    <n v="1"/>
    <n v="0"/>
    <n v="16.25"/>
    <n v="5"/>
    <n v="16.25"/>
    <n v="11.25"/>
    <n v="11.446999999999997"/>
  </r>
  <r>
    <n v="228"/>
    <s v="Betclic"/>
    <x v="3"/>
    <x v="0"/>
    <n v="0"/>
    <x v="0"/>
    <x v="0"/>
    <s v="Reims"/>
    <s v="Nimes"/>
    <n v="1.95"/>
    <n v="5"/>
    <n v="0"/>
    <n v="1"/>
    <n v="0"/>
    <n v="0"/>
    <n v="5"/>
    <n v="0"/>
    <n v="-5"/>
    <n v="6.4469999999999974"/>
  </r>
  <r>
    <n v="229"/>
    <s v="Betclic"/>
    <x v="3"/>
    <x v="0"/>
    <n v="0"/>
    <x v="0"/>
    <x v="0"/>
    <s v="Guingamp"/>
    <s v="Caen"/>
    <n v="1.95"/>
    <n v="5"/>
    <n v="0"/>
    <n v="1"/>
    <n v="0"/>
    <n v="0"/>
    <n v="5"/>
    <n v="0"/>
    <n v="-5"/>
    <n v="1.4469999999999974"/>
  </r>
  <r>
    <n v="230"/>
    <s v="Betclic"/>
    <x v="3"/>
    <x v="0"/>
    <n v="0"/>
    <x v="0"/>
    <x v="1"/>
    <s v="Krigios"/>
    <s v="Struff"/>
    <n v="2"/>
    <n v="5"/>
    <n v="1"/>
    <n v="1"/>
    <n v="0"/>
    <n v="10"/>
    <n v="5"/>
    <n v="10"/>
    <n v="5"/>
    <n v="6.4469999999999974"/>
  </r>
  <r>
    <n v="231"/>
    <s v="Betclic"/>
    <x v="3"/>
    <x v="0"/>
    <n v="0"/>
    <x v="0"/>
    <x v="0"/>
    <s v="Wigan"/>
    <s v="Millwall"/>
    <n v="2"/>
    <n v="5"/>
    <n v="1"/>
    <n v="1"/>
    <n v="0"/>
    <n v="10"/>
    <n v="5"/>
    <n v="10"/>
    <n v="5"/>
    <n v="11.446999999999997"/>
  </r>
  <r>
    <n v="232"/>
    <s v="Betclic"/>
    <x v="3"/>
    <x v="0"/>
    <n v="0"/>
    <x v="0"/>
    <x v="1"/>
    <s v="Auger"/>
    <s v="Shapovalov"/>
    <n v="1.72"/>
    <n v="5"/>
    <n v="1"/>
    <n v="1"/>
    <n v="0"/>
    <n v="8.6"/>
    <n v="5"/>
    <n v="8.6"/>
    <n v="3.5999999999999996"/>
    <n v="15.046999999999997"/>
  </r>
  <r>
    <n v="233"/>
    <s v="Betclic"/>
    <x v="3"/>
    <x v="0"/>
    <n v="0"/>
    <x v="0"/>
    <x v="1"/>
    <s v="Wawrinka"/>
    <s v="Herbert"/>
    <n v="2.2000000000000002"/>
    <n v="5"/>
    <n v="1"/>
    <n v="1"/>
    <n v="0"/>
    <n v="11"/>
    <n v="5"/>
    <n v="11"/>
    <n v="6"/>
    <n v="21.046999999999997"/>
  </r>
  <r>
    <n v="234"/>
    <s v="Betclic"/>
    <x v="3"/>
    <x v="0"/>
    <n v="0"/>
    <x v="0"/>
    <x v="1"/>
    <s v="Sousa"/>
    <s v="Manarino"/>
    <n v="2.1"/>
    <n v="5"/>
    <n v="0"/>
    <n v="1"/>
    <n v="0"/>
    <n v="0"/>
    <n v="5"/>
    <n v="0"/>
    <n v="-5"/>
    <n v="16.046999999999997"/>
  </r>
  <r>
    <n v="235"/>
    <s v="Betclic"/>
    <x v="3"/>
    <x v="0"/>
    <n v="0"/>
    <x v="0"/>
    <x v="1"/>
    <s v="Cilic"/>
    <s v="Struff"/>
    <n v="2.85"/>
    <n v="5"/>
    <n v="0"/>
    <n v="1"/>
    <n v="0"/>
    <n v="0"/>
    <n v="5"/>
    <n v="0"/>
    <n v="-5"/>
    <n v="11.046999999999997"/>
  </r>
  <r>
    <n v="236"/>
    <s v="Betclic"/>
    <x v="3"/>
    <x v="0"/>
    <n v="0"/>
    <x v="0"/>
    <x v="1"/>
    <s v="Pouille"/>
    <s v="Coric"/>
    <n v="2"/>
    <n v="5"/>
    <n v="0"/>
    <n v="1"/>
    <n v="0"/>
    <n v="0"/>
    <n v="5"/>
    <n v="0"/>
    <n v="-5"/>
    <n v="6.046999999999997"/>
  </r>
  <r>
    <n v="237"/>
    <s v="Betclic"/>
    <x v="3"/>
    <x v="0"/>
    <n v="0"/>
    <x v="0"/>
    <x v="1"/>
    <s v="Chardy"/>
    <s v="Schwartzman"/>
    <n v="3.2"/>
    <n v="5"/>
    <n v="1"/>
    <n v="1"/>
    <n v="0"/>
    <n v="16"/>
    <n v="5"/>
    <n v="16"/>
    <n v="11"/>
    <n v="17.046999999999997"/>
  </r>
  <r>
    <n v="238"/>
    <s v="Betclic"/>
    <x v="3"/>
    <x v="0"/>
    <n v="0"/>
    <x v="0"/>
    <x v="0"/>
    <s v="Atalanta"/>
    <s v="Genoa"/>
    <n v="1.55"/>
    <n v="5"/>
    <n v="1"/>
    <n v="1"/>
    <n v="0"/>
    <n v="7.75"/>
    <n v="5"/>
    <n v="7.75"/>
    <n v="2.75"/>
    <n v="19.796999999999997"/>
  </r>
  <r>
    <n v="239"/>
    <s v="Betclic"/>
    <x v="3"/>
    <x v="0"/>
    <n v="0"/>
    <x v="0"/>
    <x v="0"/>
    <s v="Nuremberg"/>
    <s v="Gladbach"/>
    <n v="1.85"/>
    <n v="5"/>
    <n v="1"/>
    <n v="1"/>
    <n v="0"/>
    <n v="9.25"/>
    <n v="5"/>
    <n v="9.25"/>
    <n v="4.25"/>
    <n v="24.046999999999997"/>
  </r>
  <r>
    <n v="240"/>
    <s v="Betclic"/>
    <x v="3"/>
    <x v="0"/>
    <n v="0"/>
    <x v="0"/>
    <x v="0"/>
    <s v="Stuttgart"/>
    <s v="Wolsburg"/>
    <n v="2.15"/>
    <n v="5"/>
    <n v="0"/>
    <n v="1"/>
    <n v="0"/>
    <n v="0"/>
    <n v="5"/>
    <n v="0"/>
    <n v="-5"/>
    <n v="19.046999999999997"/>
  </r>
  <r>
    <n v="241"/>
    <s v="Betclic"/>
    <x v="3"/>
    <x v="1"/>
    <n v="10"/>
    <x v="0"/>
    <x v="0"/>
    <m/>
    <m/>
    <n v="320.5"/>
    <n v="0.3"/>
    <n v="0"/>
    <n v="1"/>
    <n v="0"/>
    <n v="0"/>
    <n v="0.3"/>
    <n v="0"/>
    <n v="-0.3"/>
    <n v="18.746999999999996"/>
  </r>
  <r>
    <n v="242"/>
    <s v="Betclic"/>
    <x v="3"/>
    <x v="0"/>
    <n v="0"/>
    <x v="0"/>
    <x v="0"/>
    <s v="Leipzig"/>
    <s v="Bayern"/>
    <n v="2.1"/>
    <n v="5"/>
    <n v="1"/>
    <n v="1"/>
    <n v="0"/>
    <n v="10.5"/>
    <n v="5"/>
    <n v="10.5"/>
    <n v="5.5"/>
    <n v="24.246999999999996"/>
  </r>
  <r>
    <n v="243"/>
    <s v="Betclic"/>
    <x v="3"/>
    <x v="0"/>
    <n v="0"/>
    <x v="0"/>
    <x v="1"/>
    <s v="Djokovic"/>
    <s v="Thiem"/>
    <n v="2"/>
    <n v="5"/>
    <n v="0"/>
    <n v="1"/>
    <n v="0"/>
    <n v="0"/>
    <n v="5"/>
    <n v="0"/>
    <n v="-5"/>
    <n v="19.246999999999996"/>
  </r>
  <r>
    <n v="244"/>
    <s v="Betclic"/>
    <x v="3"/>
    <x v="0"/>
    <n v="0"/>
    <x v="0"/>
    <x v="0"/>
    <s v="Nimes"/>
    <s v="Monaco"/>
    <n v="1.68"/>
    <n v="5"/>
    <n v="1"/>
    <n v="1"/>
    <n v="0"/>
    <n v="8.4"/>
    <n v="5"/>
    <n v="8.4"/>
    <n v="3.4000000000000004"/>
    <n v="22.646999999999998"/>
  </r>
  <r>
    <n v="245"/>
    <s v="Betclic"/>
    <x v="3"/>
    <x v="0"/>
    <n v="0"/>
    <x v="0"/>
    <x v="0"/>
    <s v="Rennes"/>
    <s v="Guingamp"/>
    <n v="1.95"/>
    <n v="5"/>
    <n v="0"/>
    <n v="1"/>
    <n v="0"/>
    <n v="0"/>
    <n v="5"/>
    <n v="0"/>
    <n v="-5"/>
    <n v="17.646999999999998"/>
  </r>
  <r>
    <n v="246"/>
    <s v="Betclic"/>
    <x v="3"/>
    <x v="0"/>
    <n v="0"/>
    <x v="0"/>
    <x v="0"/>
    <s v="Atletico"/>
    <s v="Seville"/>
    <n v="2.0499999999999998"/>
    <n v="5"/>
    <n v="0"/>
    <n v="1"/>
    <n v="0"/>
    <n v="0"/>
    <n v="5"/>
    <n v="0"/>
    <n v="-5"/>
    <n v="12.646999999999998"/>
  </r>
  <r>
    <n v="247"/>
    <s v="Betclic"/>
    <x v="3"/>
    <x v="0"/>
    <n v="0"/>
    <x v="0"/>
    <x v="0"/>
    <s v="Sociedad"/>
    <s v="Real Madrid"/>
    <n v="2.1800000000000002"/>
    <n v="5"/>
    <n v="0"/>
    <n v="1"/>
    <n v="0"/>
    <n v="0"/>
    <n v="5"/>
    <n v="0"/>
    <n v="-5"/>
    <n v="7.6469999999999985"/>
  </r>
  <r>
    <n v="248"/>
    <s v="Betclic"/>
    <x v="3"/>
    <x v="0"/>
    <n v="0"/>
    <x v="0"/>
    <x v="1"/>
    <s v="Verdasco"/>
    <s v="Edmund"/>
    <n v="2.17"/>
    <n v="5"/>
    <n v="1"/>
    <n v="1"/>
    <n v="0"/>
    <n v="10.85"/>
    <n v="5"/>
    <n v="10.85"/>
    <n v="5.85"/>
    <n v="13.496999999999998"/>
  </r>
  <r>
    <n v="249"/>
    <s v="Betclic"/>
    <x v="3"/>
    <x v="0"/>
    <n v="0"/>
    <x v="0"/>
    <x v="1"/>
    <s v="Auger"/>
    <s v="Coric"/>
    <n v="2.5499999999999998"/>
    <n v="5"/>
    <n v="0"/>
    <n v="1"/>
    <n v="0"/>
    <n v="0"/>
    <n v="5"/>
    <n v="0"/>
    <n v="-5"/>
    <n v="8.4969999999999981"/>
  </r>
  <r>
    <n v="250"/>
    <s v="Betclic"/>
    <x v="3"/>
    <x v="0"/>
    <n v="0"/>
    <x v="0"/>
    <x v="0"/>
    <s v="Boulogne"/>
    <s v="Parme"/>
    <n v="1.78"/>
    <n v="5"/>
    <n v="1"/>
    <n v="1"/>
    <n v="0"/>
    <n v="8.9"/>
    <n v="5"/>
    <n v="8.9"/>
    <n v="3.9000000000000004"/>
    <n v="12.396999999999998"/>
  </r>
  <r>
    <n v="251"/>
    <s v="Betclic"/>
    <x v="3"/>
    <x v="0"/>
    <n v="0"/>
    <x v="0"/>
    <x v="1"/>
    <s v="Fritz"/>
    <s v="Pella"/>
    <n v="2.0499999999999998"/>
    <n v="5"/>
    <n v="0"/>
    <n v="1"/>
    <n v="0"/>
    <n v="0"/>
    <n v="5"/>
    <n v="0"/>
    <n v="-5"/>
    <n v="7.3969999999999985"/>
  </r>
  <r>
    <n v="252"/>
    <s v="Betclic"/>
    <x v="3"/>
    <x v="0"/>
    <n v="0"/>
    <x v="0"/>
    <x v="1"/>
    <s v="Albot"/>
    <s v="Paire"/>
    <n v="2.1"/>
    <n v="5"/>
    <n v="0"/>
    <n v="1"/>
    <n v="0"/>
    <n v="0"/>
    <n v="5"/>
    <n v="0"/>
    <n v="-5"/>
    <n v="2.3969999999999985"/>
  </r>
  <r>
    <n v="253"/>
    <s v="Betclic"/>
    <x v="3"/>
    <x v="0"/>
    <n v="0"/>
    <x v="0"/>
    <x v="1"/>
    <s v="Zverev"/>
    <s v="Berrettini"/>
    <n v="2.2999999999999998"/>
    <n v="5"/>
    <n v="0"/>
    <n v="1"/>
    <n v="0"/>
    <n v="0"/>
    <n v="5"/>
    <n v="0"/>
    <n v="-5"/>
    <n v="-2.6030000000000015"/>
  </r>
  <r>
    <n v="1"/>
    <s v="Winamax"/>
    <x v="2"/>
    <x v="0"/>
    <n v="0"/>
    <x v="0"/>
    <x v="0"/>
    <s v="Amiens"/>
    <s v="Saint Etienne"/>
    <n v="2.57"/>
    <n v="5"/>
    <n v="0"/>
    <n v="1"/>
    <n v="0"/>
    <n v="0"/>
    <n v="5"/>
    <n v="0"/>
    <n v="-5"/>
    <n v="-7.6030000000000015"/>
  </r>
  <r>
    <n v="2"/>
    <s v="Winamax"/>
    <x v="2"/>
    <x v="0"/>
    <n v="0"/>
    <x v="0"/>
    <x v="0"/>
    <s v="Toulouse"/>
    <s v="Nantes"/>
    <n v="2.5"/>
    <n v="5"/>
    <n v="1"/>
    <n v="1"/>
    <n v="0"/>
    <n v="12.5"/>
    <n v="5"/>
    <n v="12.5"/>
    <n v="7.5"/>
    <n v="-0.10300000000000153"/>
  </r>
  <r>
    <n v="3"/>
    <s v="Winamax"/>
    <x v="2"/>
    <x v="0"/>
    <n v="0"/>
    <x v="0"/>
    <x v="0"/>
    <s v="Manchester United"/>
    <s v="Barcelone"/>
    <n v="2"/>
    <n v="5"/>
    <n v="1"/>
    <n v="1"/>
    <n v="0"/>
    <n v="10"/>
    <n v="5"/>
    <n v="10"/>
    <n v="5"/>
    <n v="4.8969999999999985"/>
  </r>
  <r>
    <n v="4"/>
    <s v="Winamax"/>
    <x v="2"/>
    <x v="0"/>
    <n v="0"/>
    <x v="0"/>
    <x v="0"/>
    <s v="Ajax"/>
    <s v="Juventus"/>
    <n v="2.2000000000000002"/>
    <n v="5"/>
    <n v="0"/>
    <n v="1"/>
    <n v="0"/>
    <n v="0"/>
    <n v="5"/>
    <n v="0"/>
    <n v="-5"/>
    <n v="-0.10300000000000153"/>
  </r>
  <r>
    <n v="5"/>
    <s v="Winamax"/>
    <x v="2"/>
    <x v="0"/>
    <n v="0"/>
    <x v="0"/>
    <x v="1"/>
    <s v="Jaziri"/>
    <s v="Haase"/>
    <n v="2.75"/>
    <n v="2.5"/>
    <n v="0"/>
    <n v="1"/>
    <n v="0"/>
    <n v="0"/>
    <n v="2.5"/>
    <n v="0"/>
    <n v="-2.5"/>
    <n v="-2.6030000000000015"/>
  </r>
  <r>
    <n v="6"/>
    <s v="Winamax"/>
    <x v="2"/>
    <x v="0"/>
    <n v="0"/>
    <x v="0"/>
    <x v="0"/>
    <s v="Spal"/>
    <s v="Juventus"/>
    <n v="2.1"/>
    <n v="5"/>
    <n v="0"/>
    <n v="1"/>
    <n v="0"/>
    <n v="0"/>
    <n v="5"/>
    <n v="0"/>
    <n v="-5"/>
    <n v="-7.6030000000000015"/>
  </r>
  <r>
    <n v="7"/>
    <s v="Winamax"/>
    <x v="2"/>
    <x v="0"/>
    <n v="0"/>
    <x v="0"/>
    <x v="0"/>
    <s v="Milan"/>
    <s v="Lazio"/>
    <n v="2.57"/>
    <n v="5"/>
    <n v="1"/>
    <n v="1"/>
    <n v="0"/>
    <n v="12.85"/>
    <n v="5"/>
    <n v="12.85"/>
    <n v="7.85"/>
    <n v="0.24699999999999811"/>
  </r>
  <r>
    <n v="8"/>
    <s v="Winamax"/>
    <x v="2"/>
    <x v="0"/>
    <n v="0"/>
    <x v="0"/>
    <x v="0"/>
    <s v="Rennes"/>
    <s v="Nice"/>
    <n v="3.4"/>
    <n v="1"/>
    <n v="1"/>
    <n v="1"/>
    <n v="0"/>
    <n v="3.4"/>
    <n v="1"/>
    <n v="3.4"/>
    <n v="2.4"/>
    <n v="2.646999999999998"/>
  </r>
  <r>
    <n v="9"/>
    <s v="Winamax"/>
    <x v="2"/>
    <x v="0"/>
    <n v="0"/>
    <x v="0"/>
    <x v="0"/>
    <s v="Strasbourg"/>
    <s v="Guingamp"/>
    <n v="4.3"/>
    <n v="1"/>
    <n v="0"/>
    <n v="1"/>
    <n v="0"/>
    <n v="0"/>
    <n v="1"/>
    <n v="0"/>
    <n v="-1"/>
    <n v="1.646999999999998"/>
  </r>
  <r>
    <n v="10"/>
    <s v="Winamax"/>
    <x v="2"/>
    <x v="0"/>
    <n v="0"/>
    <x v="0"/>
    <x v="0"/>
    <s v="Caen"/>
    <s v="Angers"/>
    <n v="3.1"/>
    <n v="1"/>
    <n v="0"/>
    <n v="1"/>
    <n v="0"/>
    <n v="0"/>
    <n v="1"/>
    <n v="0"/>
    <n v="-1"/>
    <n v="0.64699999999999802"/>
  </r>
  <r>
    <n v="11"/>
    <s v="Winamax"/>
    <x v="2"/>
    <x v="0"/>
    <n v="0"/>
    <x v="0"/>
    <x v="1"/>
    <s v="Seppi"/>
    <s v="Sonego"/>
    <n v="2.4500000000000002"/>
    <n v="5"/>
    <n v="0"/>
    <n v="1"/>
    <n v="0"/>
    <n v="0"/>
    <n v="5"/>
    <n v="0"/>
    <n v="-5"/>
    <n v="-4.3530000000000015"/>
  </r>
  <r>
    <n v="12"/>
    <s v="Winamax"/>
    <x v="2"/>
    <x v="0"/>
    <n v="0"/>
    <x v="0"/>
    <x v="0"/>
    <s v="Maccabi"/>
    <s v="Hapoel"/>
    <n v="1.74"/>
    <n v="5"/>
    <n v="0"/>
    <n v="1"/>
    <n v="0"/>
    <n v="0"/>
    <n v="5"/>
    <n v="0"/>
    <n v="-5"/>
    <n v="-9.3530000000000015"/>
  </r>
  <r>
    <n v="13"/>
    <s v="Winamax"/>
    <x v="2"/>
    <x v="0"/>
    <n v="0"/>
    <x v="0"/>
    <x v="0"/>
    <s v="Watford"/>
    <s v="Arsenal"/>
    <n v="3.25"/>
    <n v="2"/>
    <n v="0"/>
    <n v="1"/>
    <n v="0"/>
    <n v="0"/>
    <n v="2"/>
    <n v="0"/>
    <n v="-2"/>
    <n v="-11.353000000000002"/>
  </r>
  <r>
    <n v="14"/>
    <s v="Winamax"/>
    <x v="2"/>
    <x v="0"/>
    <n v="0"/>
    <x v="0"/>
    <x v="0"/>
    <s v="Dundalk"/>
    <s v="Bohemians"/>
    <n v="2.25"/>
    <n v="2"/>
    <n v="0"/>
    <n v="1"/>
    <n v="0"/>
    <n v="0"/>
    <n v="2"/>
    <n v="0"/>
    <n v="-2"/>
    <n v="-13.353000000000002"/>
  </r>
  <r>
    <n v="15"/>
    <s v="Winamax"/>
    <x v="2"/>
    <x v="0"/>
    <n v="0"/>
    <x v="0"/>
    <x v="0"/>
    <s v="Naples"/>
    <s v="Arsenal"/>
    <n v="1.7"/>
    <n v="5"/>
    <n v="0"/>
    <n v="1"/>
    <n v="0"/>
    <n v="0"/>
    <n v="5"/>
    <n v="0"/>
    <n v="-5"/>
    <n v="-18.353000000000002"/>
  </r>
  <r>
    <n v="16"/>
    <s v="Winamax"/>
    <x v="2"/>
    <x v="0"/>
    <n v="0"/>
    <x v="0"/>
    <x v="0"/>
    <s v="Nantes"/>
    <s v="Paris"/>
    <n v="2"/>
    <n v="4.4800000000000004"/>
    <n v="0"/>
    <n v="1"/>
    <n v="0"/>
    <n v="0"/>
    <n v="4.4800000000000004"/>
    <n v="0"/>
    <n v="-4.4800000000000004"/>
    <n v="-22.833000000000002"/>
  </r>
  <r>
    <n v="17"/>
    <s v="Winamax"/>
    <x v="2"/>
    <x v="0"/>
    <n v="0"/>
    <x v="0"/>
    <x v="0"/>
    <s v="Francfort"/>
    <s v="Benfica"/>
    <n v="3.3"/>
    <n v="2.5"/>
    <n v="0"/>
    <n v="1"/>
    <n v="0"/>
    <n v="0"/>
    <n v="2.5"/>
    <n v="0"/>
    <n v="-2.5"/>
    <n v="-25.333000000000002"/>
  </r>
  <r>
    <n v="18"/>
    <s v="Winamax"/>
    <x v="2"/>
    <x v="0"/>
    <n v="0"/>
    <x v="0"/>
    <x v="0"/>
    <s v="Francfort"/>
    <s v="Benfica"/>
    <n v="2.1"/>
    <n v="5"/>
    <n v="0"/>
    <n v="1"/>
    <n v="0"/>
    <n v="0"/>
    <n v="5"/>
    <n v="0"/>
    <n v="-5"/>
    <n v="-30.333000000000002"/>
  </r>
  <r>
    <n v="19"/>
    <s v="Winamax"/>
    <x v="2"/>
    <x v="0"/>
    <n v="0"/>
    <x v="0"/>
    <x v="1"/>
    <s v="Coric"/>
    <s v="Fognini"/>
    <n v="2.12"/>
    <n v="5.19"/>
    <n v="1"/>
    <n v="1"/>
    <n v="0"/>
    <n v="11.002800000000001"/>
    <n v="5.19"/>
    <n v="11.002800000000001"/>
    <n v="5.8128000000000002"/>
    <n v="-24.520200000000003"/>
  </r>
  <r>
    <n v="20"/>
    <s v="Winamax"/>
    <x v="2"/>
    <x v="0"/>
    <n v="0"/>
    <x v="0"/>
    <x v="1"/>
    <s v="Djokovic"/>
    <s v="Medvedev"/>
    <n v="4.5"/>
    <n v="2.19"/>
    <n v="1"/>
    <n v="1"/>
    <n v="0"/>
    <n v="9.8550000000000004"/>
    <n v="2.19"/>
    <n v="9.8550000000000004"/>
    <n v="7.6650000000000009"/>
    <n v="-16.855200000000004"/>
  </r>
  <r>
    <n v="21"/>
    <s v="Winamax"/>
    <x v="2"/>
    <x v="0"/>
    <n v="0"/>
    <x v="0"/>
    <x v="0"/>
    <s v="Toulouse"/>
    <s v="Lille"/>
    <n v="2.15"/>
    <n v="5"/>
    <n v="0"/>
    <n v="1"/>
    <n v="0"/>
    <n v="0"/>
    <n v="5"/>
    <n v="0"/>
    <n v="-5"/>
    <n v="-21.855200000000004"/>
  </r>
  <r>
    <n v="22"/>
    <s v="Winamax"/>
    <x v="2"/>
    <x v="0"/>
    <n v="0"/>
    <x v="0"/>
    <x v="0"/>
    <s v="Toulouse"/>
    <s v="Lille"/>
    <n v="2.6"/>
    <n v="3"/>
    <n v="0"/>
    <n v="1"/>
    <n v="0"/>
    <n v="0"/>
    <n v="3"/>
    <n v="0"/>
    <n v="-3"/>
    <n v="-24.855200000000004"/>
  </r>
  <r>
    <n v="23"/>
    <s v="Winamax"/>
    <x v="2"/>
    <x v="0"/>
    <n v="0"/>
    <x v="0"/>
    <x v="0"/>
    <s v="Wolves"/>
    <s v="Brighton"/>
    <n v="1.7"/>
    <n v="5"/>
    <n v="0"/>
    <n v="1"/>
    <n v="0"/>
    <n v="0"/>
    <n v="5"/>
    <n v="0"/>
    <n v="-5"/>
    <n v="-29.855200000000004"/>
  </r>
  <r>
    <n v="24"/>
    <s v="Winamax"/>
    <x v="2"/>
    <x v="0"/>
    <n v="0"/>
    <x v="0"/>
    <x v="0"/>
    <s v="Huddersfield"/>
    <s v="Watford"/>
    <n v="1.85"/>
    <n v="5"/>
    <n v="1"/>
    <n v="1"/>
    <n v="0"/>
    <n v="9.25"/>
    <n v="5"/>
    <n v="9.25"/>
    <n v="4.25"/>
    <n v="-25.605200000000004"/>
  </r>
  <r>
    <n v="25"/>
    <s v="Winamax"/>
    <x v="2"/>
    <x v="1"/>
    <n v="5"/>
    <x v="0"/>
    <x v="0"/>
    <m/>
    <m/>
    <n v="4.84"/>
    <n v="2.98"/>
    <n v="0"/>
    <n v="1"/>
    <n v="0"/>
    <n v="0"/>
    <n v="2.98"/>
    <n v="0"/>
    <n v="-2.98"/>
    <n v="-28.585200000000004"/>
  </r>
  <r>
    <n v="26"/>
    <s v="Winamax"/>
    <x v="2"/>
    <x v="0"/>
    <n v="0"/>
    <x v="0"/>
    <x v="0"/>
    <s v="Lens"/>
    <s v="Lorient"/>
    <n v="2.0499999999999998"/>
    <n v="5"/>
    <n v="0"/>
    <n v="1"/>
    <n v="0"/>
    <n v="0"/>
    <n v="5"/>
    <n v="0"/>
    <n v="-5"/>
    <n v="-33.5852"/>
  </r>
  <r>
    <n v="27"/>
    <s v="Winamax"/>
    <x v="2"/>
    <x v="0"/>
    <n v="0"/>
    <x v="0"/>
    <x v="0"/>
    <s v="Aston Villa"/>
    <s v="Millwall"/>
    <n v="2.4"/>
    <n v="4.25"/>
    <n v="0"/>
    <n v="1"/>
    <n v="0"/>
    <n v="0"/>
    <n v="4.25"/>
    <n v="0"/>
    <n v="-4.25"/>
    <n v="-37.8352"/>
  </r>
  <r>
    <n v="28"/>
    <s v="Winamax"/>
    <x v="2"/>
    <x v="0"/>
    <n v="0"/>
    <x v="0"/>
    <x v="0"/>
    <s v="Shamrock"/>
    <s v="Saint Patricks"/>
    <n v="1.5"/>
    <n v="10"/>
    <n v="1"/>
    <n v="1"/>
    <n v="0"/>
    <n v="15"/>
    <n v="10"/>
    <n v="15"/>
    <n v="5"/>
    <n v="-32.8352"/>
  </r>
  <r>
    <n v="29"/>
    <s v="Winamax"/>
    <x v="2"/>
    <x v="0"/>
    <n v="0"/>
    <x v="0"/>
    <x v="0"/>
    <s v="Shamrock"/>
    <s v="Saint Patricks"/>
    <n v="2.5"/>
    <n v="2.5"/>
    <n v="0"/>
    <n v="1"/>
    <n v="0"/>
    <n v="0"/>
    <n v="2.5"/>
    <n v="0"/>
    <n v="-2.5"/>
    <n v="-35.3352"/>
  </r>
  <r>
    <n v="30"/>
    <s v="Winamax"/>
    <x v="2"/>
    <x v="0"/>
    <n v="0"/>
    <x v="0"/>
    <x v="0"/>
    <s v="Shamrock"/>
    <s v="Saint Patricks"/>
    <n v="2.0499999999999998"/>
    <n v="2.5"/>
    <n v="1"/>
    <n v="1"/>
    <n v="0"/>
    <n v="5.125"/>
    <n v="2.5"/>
    <n v="5.125"/>
    <n v="2.625"/>
    <n v="-32.7102"/>
  </r>
  <r>
    <n v="31"/>
    <s v="Winamax"/>
    <x v="3"/>
    <x v="0"/>
    <n v="0"/>
    <x v="0"/>
    <x v="1"/>
    <s v="Opelka"/>
    <s v="Monfils"/>
    <n v="1.65"/>
    <n v="5"/>
    <n v="1"/>
    <n v="1"/>
    <n v="0"/>
    <n v="8.25"/>
    <n v="5"/>
    <n v="8.25"/>
    <n v="3.25"/>
    <n v="-29.4602"/>
  </r>
  <r>
    <n v="32"/>
    <s v="Winamax"/>
    <x v="3"/>
    <x v="0"/>
    <n v="0"/>
    <x v="0"/>
    <x v="1"/>
    <s v="Opelka"/>
    <s v="Monfils"/>
    <n v="2.35"/>
    <n v="5"/>
    <n v="0"/>
    <n v="1"/>
    <n v="0"/>
    <n v="0"/>
    <n v="5"/>
    <n v="0"/>
    <n v="-5"/>
    <n v="-34.4602"/>
  </r>
  <r>
    <n v="33"/>
    <s v="Winamax"/>
    <x v="3"/>
    <x v="0"/>
    <n v="0"/>
    <x v="0"/>
    <x v="1"/>
    <s v="Garin"/>
    <s v="Maden"/>
    <n v="2.15"/>
    <n v="5"/>
    <n v="1"/>
    <n v="1"/>
    <n v="0"/>
    <n v="10.75"/>
    <n v="5"/>
    <n v="10.75"/>
    <n v="5.75"/>
    <n v="-28.7102"/>
  </r>
  <r>
    <n v="34"/>
    <s v="Winamax"/>
    <x v="3"/>
    <x v="0"/>
    <n v="0"/>
    <x v="0"/>
    <x v="1"/>
    <s v="Garin"/>
    <s v="Schwartzman"/>
    <n v="2.2000000000000002"/>
    <n v="5"/>
    <n v="1"/>
    <n v="1"/>
    <n v="0"/>
    <n v="11"/>
    <n v="5"/>
    <n v="11"/>
    <n v="6"/>
    <n v="-22.7102"/>
  </r>
  <r>
    <n v="35"/>
    <s v="Winamax"/>
    <x v="3"/>
    <x v="0"/>
    <n v="0"/>
    <x v="1"/>
    <x v="1"/>
    <s v="Hercog"/>
    <s v="Peterson"/>
    <n v="1.75"/>
    <n v="5"/>
    <n v="0"/>
    <n v="1"/>
    <n v="0"/>
    <n v="0"/>
    <n v="5"/>
    <n v="0"/>
    <n v="-5"/>
    <n v="-27.7102"/>
  </r>
  <r>
    <n v="36"/>
    <s v="Winamax"/>
    <x v="3"/>
    <x v="0"/>
    <n v="0"/>
    <x v="1"/>
    <x v="1"/>
    <s v="Lepchencko "/>
    <s v="Van Uytanck"/>
    <n v="1.75"/>
    <n v="5"/>
    <n v="1"/>
    <n v="1"/>
    <n v="0"/>
    <n v="8.75"/>
    <n v="5"/>
    <n v="8.75"/>
    <n v="3.75"/>
    <n v="-23.9602"/>
  </r>
  <r>
    <n v="37"/>
    <s v="Winamax"/>
    <x v="3"/>
    <x v="0"/>
    <n v="0"/>
    <x v="0"/>
    <x v="1"/>
    <s v="Tifaoe"/>
    <s v="Nishioka"/>
    <n v="1"/>
    <n v="5"/>
    <n v="0"/>
    <n v="1"/>
    <n v="2.14"/>
    <n v="2.14"/>
    <n v="5"/>
    <n v="2.14"/>
    <n v="-2.86"/>
    <n v="-26.8202"/>
  </r>
  <r>
    <n v="38"/>
    <s v="Winamax"/>
    <x v="3"/>
    <x v="0"/>
    <n v="0"/>
    <x v="0"/>
    <x v="0"/>
    <s v="Arsenal"/>
    <s v="Valence"/>
    <n v="2"/>
    <n v="5"/>
    <n v="1"/>
    <n v="1"/>
    <n v="0"/>
    <n v="10"/>
    <n v="5"/>
    <n v="10"/>
    <n v="5"/>
    <n v="-21.8202"/>
  </r>
  <r>
    <n v="39"/>
    <s v="Winamax"/>
    <x v="3"/>
    <x v="0"/>
    <n v="0"/>
    <x v="0"/>
    <x v="0"/>
    <s v="Sochaux"/>
    <s v="Red Star"/>
    <n v="1.6"/>
    <n v="5"/>
    <n v="0"/>
    <n v="1"/>
    <n v="0"/>
    <n v="0"/>
    <n v="5"/>
    <n v="0"/>
    <n v="-5"/>
    <n v="-26.8202"/>
  </r>
  <r>
    <n v="40"/>
    <s v="Winamax"/>
    <x v="3"/>
    <x v="0"/>
    <n v="0"/>
    <x v="0"/>
    <x v="0"/>
    <s v="Le Havre"/>
    <s v="Gaz Ajaccio"/>
    <n v="1.8"/>
    <n v="5"/>
    <n v="0"/>
    <n v="1"/>
    <n v="0"/>
    <n v="0"/>
    <n v="5"/>
    <n v="0"/>
    <n v="-5"/>
    <n v="-31.8202"/>
  </r>
  <r>
    <n v="41"/>
    <s v="Winamax"/>
    <x v="3"/>
    <x v="0"/>
    <n v="0"/>
    <x v="0"/>
    <x v="0"/>
    <s v="Troyes"/>
    <s v="Nancy"/>
    <n v="2.1"/>
    <n v="5"/>
    <n v="1"/>
    <n v="1"/>
    <n v="0"/>
    <n v="10.5"/>
    <n v="5"/>
    <n v="10.5"/>
    <n v="5.5"/>
    <n v="-26.3202"/>
  </r>
  <r>
    <n v="42"/>
    <s v="Winamax"/>
    <x v="3"/>
    <x v="0"/>
    <n v="0"/>
    <x v="0"/>
    <x v="1"/>
    <s v="Munar"/>
    <s v="Khachanov"/>
    <n v="1.82"/>
    <n v="5"/>
    <n v="0"/>
    <n v="1"/>
    <n v="0"/>
    <n v="0"/>
    <n v="5"/>
    <n v="0"/>
    <n v="-5"/>
    <n v="-31.3202"/>
  </r>
  <r>
    <n v="43"/>
    <s v="Winamax"/>
    <x v="3"/>
    <x v="0"/>
    <n v="0"/>
    <x v="0"/>
    <x v="1"/>
    <s v="Fognini"/>
    <s v="Edmund"/>
    <n v="1.75"/>
    <n v="5"/>
    <n v="1"/>
    <n v="1"/>
    <n v="0"/>
    <n v="8.75"/>
    <n v="5"/>
    <n v="8.75"/>
    <n v="3.75"/>
    <n v="-27.5702"/>
  </r>
  <r>
    <n v="44"/>
    <s v="Winamax"/>
    <x v="3"/>
    <x v="0"/>
    <n v="0"/>
    <x v="0"/>
    <x v="0"/>
    <s v="Ajax"/>
    <s v="Tottenham"/>
    <n v="2.35"/>
    <n v="5"/>
    <n v="0"/>
    <n v="1"/>
    <n v="0"/>
    <n v="0"/>
    <n v="5"/>
    <n v="0"/>
    <n v="-5"/>
    <n v="-32.5702"/>
  </r>
  <r>
    <n v="45"/>
    <s v="Winamax"/>
    <x v="3"/>
    <x v="0"/>
    <n v="0"/>
    <x v="0"/>
    <x v="1"/>
    <s v="Federer"/>
    <s v="Thiem"/>
    <n v="3.05"/>
    <n v="5"/>
    <n v="0"/>
    <n v="1"/>
    <n v="0"/>
    <n v="0"/>
    <n v="5"/>
    <n v="0"/>
    <n v="-5"/>
    <n v="-37.5702"/>
  </r>
  <r>
    <n v="46"/>
    <s v="Winamax"/>
    <x v="3"/>
    <x v="0"/>
    <n v="0"/>
    <x v="0"/>
    <x v="1"/>
    <s v="Nadal"/>
    <s v="Wawrinka"/>
    <n v="4"/>
    <n v="5"/>
    <n v="0"/>
    <n v="1"/>
    <n v="0"/>
    <n v="0"/>
    <n v="5"/>
    <n v="0"/>
    <n v="-5"/>
    <n v="-42.5702"/>
  </r>
  <r>
    <n v="47"/>
    <s v="Winamax"/>
    <x v="3"/>
    <x v="0"/>
    <n v="0"/>
    <x v="0"/>
    <x v="0"/>
    <s v="Valenciennes"/>
    <s v="Le Havre"/>
    <n v="2.85"/>
    <n v="5"/>
    <n v="0"/>
    <n v="1"/>
    <n v="0"/>
    <n v="0"/>
    <n v="5"/>
    <n v="0"/>
    <n v="-5"/>
    <n v="-47.5702"/>
  </r>
  <r>
    <n v="48"/>
    <s v="Winamax"/>
    <x v="3"/>
    <x v="0"/>
    <n v="0"/>
    <x v="0"/>
    <x v="0"/>
    <s v="Ajaccio"/>
    <s v="Lens"/>
    <n v="2.5499999999999998"/>
    <n v="5"/>
    <n v="1"/>
    <n v="1"/>
    <n v="0"/>
    <n v="12.75"/>
    <n v="5"/>
    <n v="12.75"/>
    <n v="7.75"/>
    <n v="-39.8202"/>
  </r>
  <r>
    <n v="49"/>
    <s v="Winamax"/>
    <x v="3"/>
    <x v="0"/>
    <n v="0"/>
    <x v="0"/>
    <x v="0"/>
    <s v="Betis"/>
    <s v="Huesca"/>
    <n v="1.55"/>
    <n v="5"/>
    <n v="1"/>
    <n v="1"/>
    <n v="0"/>
    <n v="7.75"/>
    <n v="5"/>
    <n v="7.75"/>
    <n v="2.75"/>
    <n v="-37.0702"/>
  </r>
  <r>
    <n v="50"/>
    <s v="Winamax"/>
    <x v="3"/>
    <x v="0"/>
    <n v="0"/>
    <x v="0"/>
    <x v="0"/>
    <s v="Torino"/>
    <s v="Sassuolo"/>
    <n v="1.53"/>
    <n v="5"/>
    <n v="1"/>
    <n v="1"/>
    <n v="0"/>
    <n v="7.65"/>
    <n v="5"/>
    <n v="7.65"/>
    <n v="2.6500000000000004"/>
    <n v="-34.420200000000001"/>
  </r>
  <r>
    <n v="51"/>
    <s v="Winamax"/>
    <x v="3"/>
    <x v="0"/>
    <n v="0"/>
    <x v="0"/>
    <x v="1"/>
    <s v="Djokovic"/>
    <s v="Tsitsipas"/>
    <n v="3"/>
    <n v="5"/>
    <n v="0"/>
    <n v="1"/>
    <n v="0"/>
    <n v="0"/>
    <n v="5"/>
    <n v="0"/>
    <n v="-5"/>
    <n v="-39.420200000000001"/>
  </r>
  <r>
    <n v="52"/>
    <s v="Winamax"/>
    <x v="3"/>
    <x v="0"/>
    <n v="0"/>
    <x v="0"/>
    <x v="1"/>
    <s v="Tsonga"/>
    <s v="Fognini"/>
    <n v="3"/>
    <n v="5"/>
    <n v="0"/>
    <n v="1"/>
    <n v="0"/>
    <n v="0"/>
    <n v="5"/>
    <n v="0"/>
    <n v="-5"/>
    <n v="-44.420200000000001"/>
  </r>
  <r>
    <n v="53"/>
    <s v="Winamax"/>
    <x v="3"/>
    <x v="0"/>
    <n v="0"/>
    <x v="0"/>
    <x v="1"/>
    <s v="Dimitrov"/>
    <s v="Struff"/>
    <n v="2.2000000000000002"/>
    <n v="5"/>
    <n v="1"/>
    <n v="1"/>
    <n v="0"/>
    <n v="11"/>
    <n v="5"/>
    <n v="11"/>
    <n v="6"/>
    <n v="-38.420200000000001"/>
  </r>
  <r>
    <n v="54"/>
    <s v="Winamax"/>
    <x v="3"/>
    <x v="0"/>
    <n v="0"/>
    <x v="0"/>
    <x v="1"/>
    <s v="Gasquet"/>
    <s v="Chardy"/>
    <n v="2.2200000000000002"/>
    <n v="5"/>
    <n v="0"/>
    <n v="1"/>
    <n v="0"/>
    <n v="0"/>
    <n v="5"/>
    <n v="0"/>
    <n v="-5"/>
    <n v="-43.420200000000001"/>
  </r>
  <r>
    <n v="55"/>
    <s v="Winamax"/>
    <x v="3"/>
    <x v="0"/>
    <n v="0"/>
    <x v="0"/>
    <x v="1"/>
    <s v="Medvedev"/>
    <s v="Kyrgrios"/>
    <n v="2.95"/>
    <n v="5"/>
    <n v="1"/>
    <n v="1"/>
    <n v="0"/>
    <n v="14.75"/>
    <n v="5"/>
    <n v="14.75"/>
    <n v="9.75"/>
    <n v="-33.670200000000001"/>
  </r>
  <r>
    <n v="56"/>
    <s v="Winamax"/>
    <x v="3"/>
    <x v="0"/>
    <n v="0"/>
    <x v="0"/>
    <x v="1"/>
    <s v="Sonego"/>
    <s v="Khachanov"/>
    <n v="2.15"/>
    <n v="5"/>
    <n v="0"/>
    <n v="1"/>
    <n v="0"/>
    <n v="0"/>
    <n v="5"/>
    <n v="0"/>
    <n v="-5"/>
    <n v="-38.670200000000001"/>
  </r>
  <r>
    <m/>
    <m/>
    <x v="4"/>
    <x v="2"/>
    <m/>
    <x v="2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52A11-B78A-C643-B644-CE492890DE11}" name="Tableau croisé dynamique1" cacheId="2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E22" firstHeaderRow="0" firstDataRow="1" firstDataCol="1" rowPageCount="1" colPageCount="1"/>
  <pivotFields count="19">
    <pivotField showAll="0"/>
    <pivotField showAll="0"/>
    <pivotField axis="axisPage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4"/>
        <item x="0"/>
        <item x="3"/>
        <item x="5"/>
        <item x="1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</pivotFields>
  <rowFields count="3">
    <field x="3"/>
    <field x="5"/>
    <field x="6"/>
  </rowFields>
  <rowItems count="18">
    <i>
      <x/>
    </i>
    <i r="1">
      <x v="1"/>
    </i>
    <i r="2">
      <x/>
    </i>
    <i r="2">
      <x v="1"/>
    </i>
    <i r="2">
      <x v="4"/>
    </i>
    <i r="2">
      <x v="5"/>
    </i>
    <i>
      <x v="1"/>
    </i>
    <i r="1">
      <x/>
    </i>
    <i r="2">
      <x v="4"/>
    </i>
    <i r="1">
      <x v="1"/>
    </i>
    <i r="2">
      <x v="1"/>
    </i>
    <i r="2">
      <x v="2"/>
    </i>
    <i r="2">
      <x v="3"/>
    </i>
    <i r="2">
      <x v="4"/>
    </i>
    <i>
      <x v="2"/>
    </i>
    <i r="1">
      <x v="2"/>
    </i>
    <i r="2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e de Gain net" fld="17" baseField="0" baseItem="0"/>
    <dataField name="Somme de Gains " fld="16" baseField="0" baseItem="0"/>
    <dataField name="Somme de Argent sans freebets" fld="15" baseField="0" baseItem="0"/>
    <dataField name="Somme de Gain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B9DE-D11C-F442-8261-A2CB7B09CB3E}">
  <dimension ref="A2:E22"/>
  <sheetViews>
    <sheetView workbookViewId="0">
      <selection activeCell="B18" sqref="B18"/>
    </sheetView>
  </sheetViews>
  <sheetFormatPr baseColWidth="10" defaultRowHeight="16" x14ac:dyDescent="0.2"/>
  <cols>
    <col min="1" max="1" width="20.1640625" bestFit="1" customWidth="1"/>
    <col min="2" max="2" width="17.6640625" bestFit="1" customWidth="1"/>
    <col min="3" max="3" width="15.6640625" bestFit="1" customWidth="1"/>
    <col min="4" max="4" width="28" bestFit="1" customWidth="1"/>
    <col min="5" max="5" width="14.33203125" bestFit="1" customWidth="1"/>
    <col min="6" max="6" width="14" bestFit="1" customWidth="1"/>
  </cols>
  <sheetData>
    <row r="2" spans="1:5" x14ac:dyDescent="0.2">
      <c r="A2" s="2" t="s">
        <v>252</v>
      </c>
      <c r="B2" t="s">
        <v>303</v>
      </c>
    </row>
    <row r="4" spans="1:5" x14ac:dyDescent="0.2">
      <c r="A4" s="2" t="s">
        <v>300</v>
      </c>
      <c r="B4" t="s">
        <v>296</v>
      </c>
      <c r="C4" t="s">
        <v>297</v>
      </c>
      <c r="D4" t="s">
        <v>298</v>
      </c>
      <c r="E4" t="s">
        <v>299</v>
      </c>
    </row>
    <row r="5" spans="1:5" x14ac:dyDescent="0.2">
      <c r="A5" s="3" t="s">
        <v>17</v>
      </c>
      <c r="B5" s="1">
        <v>-7.91</v>
      </c>
      <c r="C5" s="1">
        <v>38.450000000000003</v>
      </c>
      <c r="D5" s="1">
        <v>46.36</v>
      </c>
      <c r="E5" s="1">
        <v>38.450000000000003</v>
      </c>
    </row>
    <row r="6" spans="1:5" x14ac:dyDescent="0.2">
      <c r="A6" s="4" t="s">
        <v>11</v>
      </c>
      <c r="B6" s="1">
        <v>-7.91</v>
      </c>
      <c r="C6" s="1">
        <v>38.450000000000003</v>
      </c>
      <c r="D6" s="1">
        <v>46.36</v>
      </c>
      <c r="E6" s="1">
        <v>38.450000000000003</v>
      </c>
    </row>
    <row r="7" spans="1:5" x14ac:dyDescent="0.2">
      <c r="A7" s="5" t="s">
        <v>141</v>
      </c>
      <c r="B7" s="1">
        <v>2.3000000000000007</v>
      </c>
      <c r="C7" s="1">
        <v>12.3</v>
      </c>
      <c r="D7" s="1">
        <v>10</v>
      </c>
      <c r="E7" s="1">
        <v>12.3</v>
      </c>
    </row>
    <row r="8" spans="1:5" x14ac:dyDescent="0.2">
      <c r="A8" s="5" t="s">
        <v>1</v>
      </c>
      <c r="B8" s="1">
        <v>-8.86</v>
      </c>
      <c r="C8" s="1">
        <v>0</v>
      </c>
      <c r="D8" s="1">
        <v>8.86</v>
      </c>
      <c r="E8" s="1">
        <v>0</v>
      </c>
    </row>
    <row r="9" spans="1:5" x14ac:dyDescent="0.2">
      <c r="A9" s="5" t="s">
        <v>8</v>
      </c>
      <c r="B9" s="1">
        <v>-12.15</v>
      </c>
      <c r="C9" s="1">
        <v>10.35</v>
      </c>
      <c r="D9" s="1">
        <v>22.5</v>
      </c>
      <c r="E9" s="1">
        <v>10.35</v>
      </c>
    </row>
    <row r="10" spans="1:5" x14ac:dyDescent="0.2">
      <c r="A10" s="5" t="s">
        <v>117</v>
      </c>
      <c r="B10" s="1">
        <v>10.8</v>
      </c>
      <c r="C10" s="1">
        <v>15.8</v>
      </c>
      <c r="D10" s="1">
        <v>5</v>
      </c>
      <c r="E10" s="1">
        <v>15.8</v>
      </c>
    </row>
    <row r="11" spans="1:5" x14ac:dyDescent="0.2">
      <c r="A11" s="3" t="s">
        <v>292</v>
      </c>
      <c r="B11" s="1">
        <v>-30.760200000000005</v>
      </c>
      <c r="C11" s="1">
        <v>1322.3797999999999</v>
      </c>
      <c r="D11" s="1">
        <v>1353.14</v>
      </c>
      <c r="E11" s="1">
        <v>1325.3797999999999</v>
      </c>
    </row>
    <row r="12" spans="1:5" x14ac:dyDescent="0.2">
      <c r="A12" s="4" t="s">
        <v>0</v>
      </c>
      <c r="B12" s="1">
        <v>-30.740000000000002</v>
      </c>
      <c r="C12" s="1">
        <v>54.26</v>
      </c>
      <c r="D12" s="1">
        <v>85</v>
      </c>
      <c r="E12" s="1">
        <v>54.26</v>
      </c>
    </row>
    <row r="13" spans="1:5" x14ac:dyDescent="0.2">
      <c r="A13" s="5" t="s">
        <v>8</v>
      </c>
      <c r="B13" s="1">
        <v>-30.740000000000002</v>
      </c>
      <c r="C13" s="1">
        <v>54.26</v>
      </c>
      <c r="D13" s="1">
        <v>85</v>
      </c>
      <c r="E13" s="1">
        <v>54.26</v>
      </c>
    </row>
    <row r="14" spans="1:5" x14ac:dyDescent="0.2">
      <c r="A14" s="4" t="s">
        <v>11</v>
      </c>
      <c r="B14" s="1">
        <v>-2.0200000000004437E-2</v>
      </c>
      <c r="C14" s="1">
        <v>1268.1197999999999</v>
      </c>
      <c r="D14" s="1">
        <v>1268.1400000000001</v>
      </c>
      <c r="E14" s="1">
        <v>1271.1197999999999</v>
      </c>
    </row>
    <row r="15" spans="1:5" x14ac:dyDescent="0.2">
      <c r="A15" s="5" t="s">
        <v>1</v>
      </c>
      <c r="B15" s="1">
        <v>-0.86800000000001098</v>
      </c>
      <c r="C15" s="1">
        <v>804.49199999999985</v>
      </c>
      <c r="D15" s="1">
        <v>805.36000000000013</v>
      </c>
      <c r="E15" s="1">
        <v>805.49199999999985</v>
      </c>
    </row>
    <row r="16" spans="1:5" x14ac:dyDescent="0.2">
      <c r="A16" s="5" t="s">
        <v>136</v>
      </c>
      <c r="B16" s="1">
        <v>-10</v>
      </c>
      <c r="C16" s="1">
        <v>0</v>
      </c>
      <c r="D16" s="1">
        <v>10</v>
      </c>
      <c r="E16" s="1">
        <v>0</v>
      </c>
    </row>
    <row r="17" spans="1:5" x14ac:dyDescent="0.2">
      <c r="A17" s="5" t="s">
        <v>146</v>
      </c>
      <c r="B17" s="1">
        <v>-2</v>
      </c>
      <c r="C17" s="1">
        <v>0</v>
      </c>
      <c r="D17" s="1">
        <v>2</v>
      </c>
      <c r="E17" s="1">
        <v>0</v>
      </c>
    </row>
    <row r="18" spans="1:5" x14ac:dyDescent="0.2">
      <c r="A18" s="5" t="s">
        <v>8</v>
      </c>
      <c r="B18" s="1">
        <v>12.847800000000007</v>
      </c>
      <c r="C18" s="1">
        <v>463.62780000000004</v>
      </c>
      <c r="D18" s="1">
        <v>450.78</v>
      </c>
      <c r="E18" s="1">
        <v>465.62780000000004</v>
      </c>
    </row>
    <row r="19" spans="1:5" x14ac:dyDescent="0.2">
      <c r="A19" s="3" t="s">
        <v>301</v>
      </c>
      <c r="B19" s="1"/>
      <c r="C19" s="1"/>
      <c r="D19" s="1"/>
      <c r="E19" s="1"/>
    </row>
    <row r="20" spans="1:5" x14ac:dyDescent="0.2">
      <c r="A20" s="4" t="s">
        <v>301</v>
      </c>
      <c r="B20" s="1"/>
      <c r="C20" s="1"/>
      <c r="D20" s="1"/>
      <c r="E20" s="1"/>
    </row>
    <row r="21" spans="1:5" x14ac:dyDescent="0.2">
      <c r="A21" s="5" t="s">
        <v>301</v>
      </c>
      <c r="B21" s="1"/>
      <c r="C21" s="1"/>
      <c r="D21" s="1"/>
      <c r="E21" s="1"/>
    </row>
    <row r="22" spans="1:5" x14ac:dyDescent="0.2">
      <c r="A22" s="3" t="s">
        <v>302</v>
      </c>
      <c r="B22" s="1">
        <v>-38.670200000000008</v>
      </c>
      <c r="C22" s="1">
        <v>1360.8298</v>
      </c>
      <c r="D22" s="1">
        <v>1399.5</v>
      </c>
      <c r="E22" s="1">
        <v>1363.8298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9641-8291-FA48-BB5F-C7226A697936}">
  <dimension ref="A1:S310"/>
  <sheetViews>
    <sheetView tabSelected="1" topLeftCell="A255" workbookViewId="0">
      <selection activeCell="S310" sqref="S310"/>
    </sheetView>
  </sheetViews>
  <sheetFormatPr baseColWidth="10" defaultRowHeight="16" x14ac:dyDescent="0.2"/>
  <sheetData>
    <row r="1" spans="1:19" x14ac:dyDescent="0.2">
      <c r="A1" t="s">
        <v>291</v>
      </c>
      <c r="B1" t="s">
        <v>269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294</v>
      </c>
      <c r="Q1" t="s">
        <v>295</v>
      </c>
      <c r="R1" t="s">
        <v>265</v>
      </c>
      <c r="S1" t="s">
        <v>266</v>
      </c>
    </row>
    <row r="2" spans="1:19" x14ac:dyDescent="0.2">
      <c r="A2">
        <v>1</v>
      </c>
      <c r="B2" t="s">
        <v>270</v>
      </c>
      <c r="C2" t="s">
        <v>36</v>
      </c>
      <c r="D2" t="s">
        <v>292</v>
      </c>
      <c r="E2">
        <v>0</v>
      </c>
      <c r="F2" t="s">
        <v>11</v>
      </c>
      <c r="G2" t="s">
        <v>1</v>
      </c>
      <c r="H2" t="s">
        <v>2</v>
      </c>
      <c r="I2" t="s">
        <v>3</v>
      </c>
      <c r="J2">
        <v>2.5499999999999998</v>
      </c>
      <c r="K2">
        <v>5</v>
      </c>
      <c r="L2">
        <v>0</v>
      </c>
      <c r="M2">
        <v>1</v>
      </c>
      <c r="N2">
        <v>0</v>
      </c>
      <c r="O2">
        <f>IF(N2=0,L2*K2*J2,N2)</f>
        <v>0</v>
      </c>
      <c r="P2">
        <f>K2*M2</f>
        <v>5</v>
      </c>
      <c r="Q2">
        <f t="shared" ref="Q2:Q65" si="0">R2+(K2*M2)</f>
        <v>0</v>
      </c>
      <c r="R2">
        <f>IF(L2=0,(-K2+N2)*M2,O2-K2)</f>
        <v>-5</v>
      </c>
      <c r="S2">
        <f>R2</f>
        <v>-5</v>
      </c>
    </row>
    <row r="3" spans="1:19" x14ac:dyDescent="0.2">
      <c r="A3">
        <v>2</v>
      </c>
      <c r="B3" t="s">
        <v>270</v>
      </c>
      <c r="C3" t="s">
        <v>36</v>
      </c>
      <c r="D3" t="s">
        <v>292</v>
      </c>
      <c r="E3">
        <v>0</v>
      </c>
      <c r="F3" t="s">
        <v>11</v>
      </c>
      <c r="G3" t="s">
        <v>1</v>
      </c>
      <c r="H3" t="s">
        <v>4</v>
      </c>
      <c r="I3" t="s">
        <v>5</v>
      </c>
      <c r="J3">
        <v>2.2200000000000002</v>
      </c>
      <c r="K3">
        <v>5</v>
      </c>
      <c r="L3">
        <v>0</v>
      </c>
      <c r="M3">
        <v>1</v>
      </c>
      <c r="N3">
        <v>0</v>
      </c>
      <c r="O3">
        <f t="shared" ref="O3:O66" si="1">IF(N3=0,L3*K3*J3,N3)</f>
        <v>0</v>
      </c>
      <c r="P3">
        <f>K3*M3</f>
        <v>5</v>
      </c>
      <c r="Q3">
        <f t="shared" si="0"/>
        <v>0</v>
      </c>
      <c r="R3">
        <f t="shared" ref="R3:R66" si="2">IF(L3=0,(-K3+N3)*M3,O3-K3)</f>
        <v>-5</v>
      </c>
      <c r="S3">
        <f>S2+R3</f>
        <v>-10</v>
      </c>
    </row>
    <row r="4" spans="1:19" x14ac:dyDescent="0.2">
      <c r="A4">
        <v>3</v>
      </c>
      <c r="B4" t="s">
        <v>270</v>
      </c>
      <c r="C4" t="s">
        <v>36</v>
      </c>
      <c r="D4" t="s">
        <v>292</v>
      </c>
      <c r="E4">
        <v>0</v>
      </c>
      <c r="F4" t="s">
        <v>11</v>
      </c>
      <c r="G4" t="s">
        <v>1</v>
      </c>
      <c r="H4" t="s">
        <v>6</v>
      </c>
      <c r="I4" t="s">
        <v>7</v>
      </c>
      <c r="J4">
        <v>2.0699999999999998</v>
      </c>
      <c r="K4">
        <v>5</v>
      </c>
      <c r="L4">
        <v>1</v>
      </c>
      <c r="M4">
        <v>1</v>
      </c>
      <c r="N4">
        <v>0</v>
      </c>
      <c r="O4">
        <f t="shared" si="1"/>
        <v>10.35</v>
      </c>
      <c r="P4">
        <f>K4*M4</f>
        <v>5</v>
      </c>
      <c r="Q4">
        <f t="shared" si="0"/>
        <v>10.35</v>
      </c>
      <c r="R4">
        <f t="shared" si="2"/>
        <v>5.35</v>
      </c>
      <c r="S4">
        <f>S3+R4</f>
        <v>-4.6500000000000004</v>
      </c>
    </row>
    <row r="5" spans="1:19" x14ac:dyDescent="0.2">
      <c r="A5">
        <v>4</v>
      </c>
      <c r="B5" t="s">
        <v>270</v>
      </c>
      <c r="C5" t="s">
        <v>36</v>
      </c>
      <c r="D5" t="s">
        <v>292</v>
      </c>
      <c r="E5">
        <v>0</v>
      </c>
      <c r="F5" t="s">
        <v>11</v>
      </c>
      <c r="G5" t="s">
        <v>8</v>
      </c>
      <c r="H5" t="s">
        <v>9</v>
      </c>
      <c r="I5" t="s">
        <v>10</v>
      </c>
      <c r="J5">
        <v>1.85</v>
      </c>
      <c r="K5">
        <v>5</v>
      </c>
      <c r="L5">
        <v>1</v>
      </c>
      <c r="M5">
        <v>1</v>
      </c>
      <c r="N5">
        <v>0</v>
      </c>
      <c r="O5">
        <f t="shared" si="1"/>
        <v>9.25</v>
      </c>
      <c r="P5">
        <f>K5*M5</f>
        <v>5</v>
      </c>
      <c r="Q5">
        <f t="shared" si="0"/>
        <v>9.25</v>
      </c>
      <c r="R5">
        <f t="shared" si="2"/>
        <v>4.25</v>
      </c>
      <c r="S5">
        <f t="shared" ref="S5:S68" si="3">S4+R5</f>
        <v>-0.40000000000000036</v>
      </c>
    </row>
    <row r="6" spans="1:19" x14ac:dyDescent="0.2">
      <c r="A6">
        <v>5</v>
      </c>
      <c r="B6" t="s">
        <v>270</v>
      </c>
      <c r="C6" t="s">
        <v>36</v>
      </c>
      <c r="D6" t="s">
        <v>292</v>
      </c>
      <c r="E6">
        <v>0</v>
      </c>
      <c r="F6" t="s">
        <v>11</v>
      </c>
      <c r="G6" t="s">
        <v>1</v>
      </c>
      <c r="H6" t="s">
        <v>12</v>
      </c>
      <c r="I6" t="s">
        <v>3</v>
      </c>
      <c r="J6">
        <v>3.15</v>
      </c>
      <c r="K6">
        <v>5</v>
      </c>
      <c r="L6">
        <v>1</v>
      </c>
      <c r="M6">
        <v>1</v>
      </c>
      <c r="N6">
        <v>0</v>
      </c>
      <c r="O6">
        <f t="shared" si="1"/>
        <v>15.75</v>
      </c>
      <c r="P6">
        <f>K6*M6</f>
        <v>5</v>
      </c>
      <c r="Q6">
        <f t="shared" si="0"/>
        <v>15.75</v>
      </c>
      <c r="R6">
        <f t="shared" si="2"/>
        <v>10.75</v>
      </c>
      <c r="S6">
        <f t="shared" si="3"/>
        <v>10.35</v>
      </c>
    </row>
    <row r="7" spans="1:19" x14ac:dyDescent="0.2">
      <c r="A7">
        <v>6</v>
      </c>
      <c r="B7" t="s">
        <v>270</v>
      </c>
      <c r="C7" t="s">
        <v>36</v>
      </c>
      <c r="D7" t="s">
        <v>292</v>
      </c>
      <c r="E7">
        <v>0</v>
      </c>
      <c r="F7" t="s">
        <v>11</v>
      </c>
      <c r="G7" t="s">
        <v>1</v>
      </c>
      <c r="H7" t="s">
        <v>3</v>
      </c>
      <c r="I7" t="s">
        <v>5</v>
      </c>
      <c r="J7">
        <v>3.9</v>
      </c>
      <c r="K7">
        <v>1</v>
      </c>
      <c r="L7">
        <v>0</v>
      </c>
      <c r="M7">
        <v>0</v>
      </c>
      <c r="N7">
        <v>0</v>
      </c>
      <c r="O7">
        <f t="shared" si="1"/>
        <v>0</v>
      </c>
      <c r="P7">
        <f>K7*M7</f>
        <v>0</v>
      </c>
      <c r="Q7">
        <f t="shared" si="0"/>
        <v>0</v>
      </c>
      <c r="R7">
        <f t="shared" si="2"/>
        <v>0</v>
      </c>
      <c r="S7">
        <f t="shared" si="3"/>
        <v>10.35</v>
      </c>
    </row>
    <row r="8" spans="1:19" x14ac:dyDescent="0.2">
      <c r="A8">
        <v>7</v>
      </c>
      <c r="B8" t="s">
        <v>270</v>
      </c>
      <c r="C8" t="s">
        <v>36</v>
      </c>
      <c r="D8" t="s">
        <v>292</v>
      </c>
      <c r="E8">
        <v>0</v>
      </c>
      <c r="F8" t="s">
        <v>11</v>
      </c>
      <c r="G8" t="s">
        <v>1</v>
      </c>
      <c r="H8" t="s">
        <v>13</v>
      </c>
      <c r="I8" t="s">
        <v>2</v>
      </c>
      <c r="J8">
        <v>2.4</v>
      </c>
      <c r="K8">
        <v>1</v>
      </c>
      <c r="L8">
        <v>1</v>
      </c>
      <c r="M8">
        <v>0</v>
      </c>
      <c r="N8">
        <v>0</v>
      </c>
      <c r="O8">
        <f t="shared" si="1"/>
        <v>2.4</v>
      </c>
      <c r="P8">
        <f>K8*M8</f>
        <v>0</v>
      </c>
      <c r="Q8">
        <f>R8+(K8*M8)</f>
        <v>1.4</v>
      </c>
      <c r="R8">
        <f t="shared" si="2"/>
        <v>1.4</v>
      </c>
      <c r="S8">
        <f t="shared" si="3"/>
        <v>11.75</v>
      </c>
    </row>
    <row r="9" spans="1:19" x14ac:dyDescent="0.2">
      <c r="A9">
        <v>8</v>
      </c>
      <c r="B9" t="s">
        <v>270</v>
      </c>
      <c r="C9" t="s">
        <v>36</v>
      </c>
      <c r="D9" t="s">
        <v>292</v>
      </c>
      <c r="E9">
        <v>0</v>
      </c>
      <c r="F9" t="s">
        <v>11</v>
      </c>
      <c r="G9" t="s">
        <v>8</v>
      </c>
      <c r="H9" t="s">
        <v>14</v>
      </c>
      <c r="I9" t="s">
        <v>15</v>
      </c>
      <c r="J9">
        <v>2.1</v>
      </c>
      <c r="K9">
        <v>1</v>
      </c>
      <c r="L9">
        <v>1</v>
      </c>
      <c r="M9">
        <v>0</v>
      </c>
      <c r="N9">
        <v>0</v>
      </c>
      <c r="O9">
        <f t="shared" si="1"/>
        <v>2.1</v>
      </c>
      <c r="P9">
        <f>K9*M9</f>
        <v>0</v>
      </c>
      <c r="Q9">
        <f t="shared" si="0"/>
        <v>1.1000000000000001</v>
      </c>
      <c r="R9">
        <f t="shared" si="2"/>
        <v>1.1000000000000001</v>
      </c>
      <c r="S9">
        <f t="shared" si="3"/>
        <v>12.85</v>
      </c>
    </row>
    <row r="10" spans="1:19" x14ac:dyDescent="0.2">
      <c r="A10">
        <v>9</v>
      </c>
      <c r="B10" t="s">
        <v>270</v>
      </c>
      <c r="C10" t="s">
        <v>36</v>
      </c>
      <c r="D10" t="s">
        <v>292</v>
      </c>
      <c r="E10">
        <v>0</v>
      </c>
      <c r="F10" t="s">
        <v>11</v>
      </c>
      <c r="G10" t="s">
        <v>1</v>
      </c>
      <c r="H10" t="s">
        <v>16</v>
      </c>
      <c r="I10" t="s">
        <v>12</v>
      </c>
      <c r="J10">
        <v>2.15</v>
      </c>
      <c r="K10">
        <v>5</v>
      </c>
      <c r="L10">
        <v>0</v>
      </c>
      <c r="M10">
        <v>1</v>
      </c>
      <c r="N10">
        <v>0</v>
      </c>
      <c r="O10">
        <f t="shared" si="1"/>
        <v>0</v>
      </c>
      <c r="P10">
        <f>K10*M10</f>
        <v>5</v>
      </c>
      <c r="Q10">
        <f t="shared" si="0"/>
        <v>0</v>
      </c>
      <c r="R10">
        <f t="shared" si="2"/>
        <v>-5</v>
      </c>
      <c r="S10">
        <f t="shared" si="3"/>
        <v>7.85</v>
      </c>
    </row>
    <row r="11" spans="1:19" x14ac:dyDescent="0.2">
      <c r="A11">
        <v>10</v>
      </c>
      <c r="B11" t="s">
        <v>270</v>
      </c>
      <c r="C11" t="s">
        <v>36</v>
      </c>
      <c r="D11" t="s">
        <v>17</v>
      </c>
      <c r="E11">
        <v>3</v>
      </c>
      <c r="F11" t="s">
        <v>11</v>
      </c>
      <c r="G11" t="s">
        <v>1</v>
      </c>
      <c r="J11">
        <v>8.2799999999999994</v>
      </c>
      <c r="K11">
        <v>1</v>
      </c>
      <c r="L11">
        <v>0</v>
      </c>
      <c r="M11">
        <v>0</v>
      </c>
      <c r="N11">
        <v>0</v>
      </c>
      <c r="O11">
        <f t="shared" si="1"/>
        <v>0</v>
      </c>
      <c r="P11">
        <f>K11*M11</f>
        <v>0</v>
      </c>
      <c r="Q11">
        <f t="shared" si="0"/>
        <v>0</v>
      </c>
      <c r="R11">
        <f t="shared" si="2"/>
        <v>0</v>
      </c>
      <c r="S11">
        <f t="shared" si="3"/>
        <v>7.85</v>
      </c>
    </row>
    <row r="12" spans="1:19" x14ac:dyDescent="0.2">
      <c r="A12">
        <v>11</v>
      </c>
      <c r="B12" t="s">
        <v>270</v>
      </c>
      <c r="C12" t="s">
        <v>36</v>
      </c>
      <c r="D12" t="s">
        <v>17</v>
      </c>
      <c r="E12">
        <v>3</v>
      </c>
      <c r="F12" t="s">
        <v>11</v>
      </c>
      <c r="G12" t="s">
        <v>1</v>
      </c>
      <c r="J12">
        <v>10.8</v>
      </c>
      <c r="K12">
        <v>1</v>
      </c>
      <c r="L12">
        <v>0</v>
      </c>
      <c r="M12">
        <v>0</v>
      </c>
      <c r="N12">
        <v>0</v>
      </c>
      <c r="O12">
        <f t="shared" si="1"/>
        <v>0</v>
      </c>
      <c r="P12">
        <f>K12*M12</f>
        <v>0</v>
      </c>
      <c r="Q12">
        <f t="shared" si="0"/>
        <v>0</v>
      </c>
      <c r="R12">
        <f t="shared" si="2"/>
        <v>0</v>
      </c>
      <c r="S12">
        <f t="shared" si="3"/>
        <v>7.85</v>
      </c>
    </row>
    <row r="13" spans="1:19" x14ac:dyDescent="0.2">
      <c r="A13">
        <v>12</v>
      </c>
      <c r="B13" t="s">
        <v>270</v>
      </c>
      <c r="C13" t="s">
        <v>36</v>
      </c>
      <c r="D13" t="s">
        <v>292</v>
      </c>
      <c r="E13">
        <v>0</v>
      </c>
      <c r="F13" t="s">
        <v>11</v>
      </c>
      <c r="G13" t="s">
        <v>1</v>
      </c>
      <c r="H13" t="s">
        <v>18</v>
      </c>
      <c r="I13" t="s">
        <v>19</v>
      </c>
      <c r="J13">
        <v>2.4500000000000002</v>
      </c>
      <c r="K13">
        <v>2</v>
      </c>
      <c r="L13">
        <v>0</v>
      </c>
      <c r="M13">
        <v>1</v>
      </c>
      <c r="N13">
        <v>0</v>
      </c>
      <c r="O13">
        <f t="shared" si="1"/>
        <v>0</v>
      </c>
      <c r="P13">
        <f>K13*M13</f>
        <v>2</v>
      </c>
      <c r="Q13">
        <f t="shared" si="0"/>
        <v>0</v>
      </c>
      <c r="R13">
        <f t="shared" si="2"/>
        <v>-2</v>
      </c>
      <c r="S13">
        <f t="shared" si="3"/>
        <v>5.85</v>
      </c>
    </row>
    <row r="14" spans="1:19" x14ac:dyDescent="0.2">
      <c r="A14">
        <v>13</v>
      </c>
      <c r="B14" t="s">
        <v>270</v>
      </c>
      <c r="C14" t="s">
        <v>36</v>
      </c>
      <c r="D14" t="s">
        <v>292</v>
      </c>
      <c r="E14">
        <v>0</v>
      </c>
      <c r="F14" t="s">
        <v>11</v>
      </c>
      <c r="G14" t="s">
        <v>1</v>
      </c>
      <c r="H14" t="s">
        <v>20</v>
      </c>
      <c r="I14" t="s">
        <v>21</v>
      </c>
      <c r="J14">
        <v>2.0499999999999998</v>
      </c>
      <c r="K14">
        <v>2</v>
      </c>
      <c r="L14">
        <v>0</v>
      </c>
      <c r="M14">
        <v>1</v>
      </c>
      <c r="N14">
        <v>0</v>
      </c>
      <c r="O14">
        <f t="shared" si="1"/>
        <v>0</v>
      </c>
      <c r="P14">
        <f>K14*M14</f>
        <v>2</v>
      </c>
      <c r="Q14">
        <f t="shared" si="0"/>
        <v>0</v>
      </c>
      <c r="R14">
        <f t="shared" si="2"/>
        <v>-2</v>
      </c>
      <c r="S14">
        <f t="shared" si="3"/>
        <v>3.8499999999999996</v>
      </c>
    </row>
    <row r="15" spans="1:19" x14ac:dyDescent="0.2">
      <c r="A15">
        <v>14</v>
      </c>
      <c r="B15" t="s">
        <v>270</v>
      </c>
      <c r="C15" t="s">
        <v>36</v>
      </c>
      <c r="D15" t="s">
        <v>292</v>
      </c>
      <c r="E15">
        <v>0</v>
      </c>
      <c r="F15" t="s">
        <v>11</v>
      </c>
      <c r="G15" t="s">
        <v>1</v>
      </c>
      <c r="H15" t="s">
        <v>22</v>
      </c>
      <c r="I15" t="s">
        <v>23</v>
      </c>
      <c r="J15">
        <v>1.9</v>
      </c>
      <c r="K15">
        <v>1.85</v>
      </c>
      <c r="L15">
        <v>0</v>
      </c>
      <c r="M15">
        <v>1</v>
      </c>
      <c r="N15">
        <v>0</v>
      </c>
      <c r="O15">
        <f t="shared" si="1"/>
        <v>0</v>
      </c>
      <c r="P15">
        <f>K15*M15</f>
        <v>1.85</v>
      </c>
      <c r="Q15">
        <f t="shared" si="0"/>
        <v>0</v>
      </c>
      <c r="R15">
        <f t="shared" si="2"/>
        <v>-1.85</v>
      </c>
      <c r="S15">
        <f t="shared" si="3"/>
        <v>1.9999999999999996</v>
      </c>
    </row>
    <row r="16" spans="1:19" x14ac:dyDescent="0.2">
      <c r="A16">
        <v>15</v>
      </c>
      <c r="B16" t="s">
        <v>270</v>
      </c>
      <c r="C16" t="s">
        <v>36</v>
      </c>
      <c r="D16" t="s">
        <v>292</v>
      </c>
      <c r="E16">
        <v>0</v>
      </c>
      <c r="F16" t="s">
        <v>11</v>
      </c>
      <c r="G16" t="s">
        <v>1</v>
      </c>
      <c r="H16" t="s">
        <v>12</v>
      </c>
      <c r="I16" t="s">
        <v>19</v>
      </c>
      <c r="J16">
        <v>2.35</v>
      </c>
      <c r="K16">
        <v>5</v>
      </c>
      <c r="L16">
        <v>0</v>
      </c>
      <c r="M16">
        <v>1</v>
      </c>
      <c r="N16">
        <v>0</v>
      </c>
      <c r="O16">
        <f t="shared" si="1"/>
        <v>0</v>
      </c>
      <c r="P16">
        <f>K16*M16</f>
        <v>5</v>
      </c>
      <c r="Q16">
        <f t="shared" si="0"/>
        <v>0</v>
      </c>
      <c r="R16">
        <f t="shared" si="2"/>
        <v>-5</v>
      </c>
      <c r="S16">
        <f t="shared" si="3"/>
        <v>-3.0000000000000004</v>
      </c>
    </row>
    <row r="17" spans="1:19" x14ac:dyDescent="0.2">
      <c r="A17">
        <v>16</v>
      </c>
      <c r="B17" t="s">
        <v>270</v>
      </c>
      <c r="C17" t="s">
        <v>37</v>
      </c>
      <c r="D17" t="s">
        <v>292</v>
      </c>
      <c r="E17">
        <v>0</v>
      </c>
      <c r="F17" t="s">
        <v>11</v>
      </c>
      <c r="G17" t="s">
        <v>1</v>
      </c>
      <c r="H17" t="s">
        <v>24</v>
      </c>
      <c r="I17" t="s">
        <v>25</v>
      </c>
      <c r="J17">
        <v>1.85</v>
      </c>
      <c r="K17">
        <v>2</v>
      </c>
      <c r="L17">
        <v>0</v>
      </c>
      <c r="M17">
        <v>1</v>
      </c>
      <c r="N17">
        <v>0</v>
      </c>
      <c r="O17">
        <f t="shared" si="1"/>
        <v>0</v>
      </c>
      <c r="P17">
        <f>K17*M17</f>
        <v>2</v>
      </c>
      <c r="Q17">
        <f t="shared" si="0"/>
        <v>0</v>
      </c>
      <c r="R17">
        <f t="shared" si="2"/>
        <v>-2</v>
      </c>
      <c r="S17">
        <f t="shared" si="3"/>
        <v>-5</v>
      </c>
    </row>
    <row r="18" spans="1:19" x14ac:dyDescent="0.2">
      <c r="A18">
        <v>17</v>
      </c>
      <c r="B18" t="s">
        <v>270</v>
      </c>
      <c r="C18" t="s">
        <v>37</v>
      </c>
      <c r="D18" t="s">
        <v>292</v>
      </c>
      <c r="E18">
        <v>0</v>
      </c>
      <c r="F18" t="s">
        <v>11</v>
      </c>
      <c r="G18" t="s">
        <v>1</v>
      </c>
      <c r="H18" t="s">
        <v>26</v>
      </c>
      <c r="I18" t="s">
        <v>27</v>
      </c>
      <c r="J18">
        <v>1.48</v>
      </c>
      <c r="K18">
        <v>2</v>
      </c>
      <c r="L18">
        <v>0</v>
      </c>
      <c r="M18">
        <v>1</v>
      </c>
      <c r="N18">
        <v>0</v>
      </c>
      <c r="O18">
        <f t="shared" si="1"/>
        <v>0</v>
      </c>
      <c r="P18">
        <f>K18*M18</f>
        <v>2</v>
      </c>
      <c r="Q18">
        <f t="shared" si="0"/>
        <v>0</v>
      </c>
      <c r="R18">
        <f t="shared" si="2"/>
        <v>-2</v>
      </c>
      <c r="S18">
        <f t="shared" si="3"/>
        <v>-7</v>
      </c>
    </row>
    <row r="19" spans="1:19" x14ac:dyDescent="0.2">
      <c r="A19">
        <v>18</v>
      </c>
      <c r="B19" t="s">
        <v>270</v>
      </c>
      <c r="C19" t="s">
        <v>37</v>
      </c>
      <c r="D19" t="s">
        <v>292</v>
      </c>
      <c r="E19">
        <v>0</v>
      </c>
      <c r="F19" t="s">
        <v>11</v>
      </c>
      <c r="G19" t="s">
        <v>1</v>
      </c>
      <c r="H19" t="s">
        <v>28</v>
      </c>
      <c r="I19" t="s">
        <v>29</v>
      </c>
      <c r="J19">
        <v>1.7</v>
      </c>
      <c r="K19">
        <v>2</v>
      </c>
      <c r="L19">
        <v>1</v>
      </c>
      <c r="M19">
        <v>1</v>
      </c>
      <c r="N19">
        <v>0</v>
      </c>
      <c r="O19">
        <f t="shared" si="1"/>
        <v>3.4</v>
      </c>
      <c r="P19">
        <f>K19*M19</f>
        <v>2</v>
      </c>
      <c r="Q19">
        <f t="shared" si="0"/>
        <v>3.4</v>
      </c>
      <c r="R19">
        <f t="shared" si="2"/>
        <v>1.4</v>
      </c>
      <c r="S19">
        <f t="shared" si="3"/>
        <v>-5.6</v>
      </c>
    </row>
    <row r="20" spans="1:19" x14ac:dyDescent="0.2">
      <c r="A20">
        <v>19</v>
      </c>
      <c r="B20" t="s">
        <v>270</v>
      </c>
      <c r="C20" t="s">
        <v>37</v>
      </c>
      <c r="D20" t="s">
        <v>292</v>
      </c>
      <c r="E20">
        <v>0</v>
      </c>
      <c r="F20" t="s">
        <v>11</v>
      </c>
      <c r="G20" t="s">
        <v>1</v>
      </c>
      <c r="H20" t="s">
        <v>30</v>
      </c>
      <c r="I20" t="s">
        <v>31</v>
      </c>
      <c r="J20">
        <v>1.6</v>
      </c>
      <c r="K20">
        <v>2</v>
      </c>
      <c r="L20">
        <v>1</v>
      </c>
      <c r="M20">
        <v>1</v>
      </c>
      <c r="N20">
        <v>0</v>
      </c>
      <c r="O20">
        <f t="shared" si="1"/>
        <v>3.2</v>
      </c>
      <c r="P20">
        <f>K20*M20</f>
        <v>2</v>
      </c>
      <c r="Q20">
        <f t="shared" si="0"/>
        <v>3.2</v>
      </c>
      <c r="R20">
        <f t="shared" si="2"/>
        <v>1.2000000000000002</v>
      </c>
      <c r="S20">
        <f t="shared" si="3"/>
        <v>-4.3999999999999995</v>
      </c>
    </row>
    <row r="21" spans="1:19" x14ac:dyDescent="0.2">
      <c r="A21">
        <v>20</v>
      </c>
      <c r="B21" t="s">
        <v>270</v>
      </c>
      <c r="C21" t="s">
        <v>37</v>
      </c>
      <c r="D21" t="s">
        <v>292</v>
      </c>
      <c r="E21">
        <v>0</v>
      </c>
      <c r="F21" t="s">
        <v>11</v>
      </c>
      <c r="G21" t="s">
        <v>1</v>
      </c>
      <c r="H21" t="s">
        <v>32</v>
      </c>
      <c r="I21" t="s">
        <v>33</v>
      </c>
      <c r="J21">
        <v>1.72</v>
      </c>
      <c r="K21">
        <v>2</v>
      </c>
      <c r="L21">
        <v>1</v>
      </c>
      <c r="M21">
        <v>1</v>
      </c>
      <c r="N21">
        <v>0</v>
      </c>
      <c r="O21">
        <f t="shared" si="1"/>
        <v>3.44</v>
      </c>
      <c r="P21">
        <f>K21*M21</f>
        <v>2</v>
      </c>
      <c r="Q21">
        <f t="shared" si="0"/>
        <v>3.44</v>
      </c>
      <c r="R21">
        <f t="shared" si="2"/>
        <v>1.44</v>
      </c>
      <c r="S21">
        <f t="shared" si="3"/>
        <v>-2.9599999999999995</v>
      </c>
    </row>
    <row r="22" spans="1:19" x14ac:dyDescent="0.2">
      <c r="A22">
        <v>21</v>
      </c>
      <c r="B22" t="s">
        <v>270</v>
      </c>
      <c r="C22" t="s">
        <v>37</v>
      </c>
      <c r="D22" t="s">
        <v>292</v>
      </c>
      <c r="E22">
        <v>0</v>
      </c>
      <c r="F22" t="s">
        <v>11</v>
      </c>
      <c r="G22" t="s">
        <v>1</v>
      </c>
      <c r="H22" t="s">
        <v>34</v>
      </c>
      <c r="I22" t="s">
        <v>35</v>
      </c>
      <c r="J22">
        <v>1.97</v>
      </c>
      <c r="K22">
        <v>2</v>
      </c>
      <c r="L22">
        <v>0</v>
      </c>
      <c r="M22">
        <v>1</v>
      </c>
      <c r="N22">
        <v>0</v>
      </c>
      <c r="O22">
        <f t="shared" si="1"/>
        <v>0</v>
      </c>
      <c r="P22">
        <f>K22*M22</f>
        <v>2</v>
      </c>
      <c r="Q22">
        <f t="shared" si="0"/>
        <v>0</v>
      </c>
      <c r="R22">
        <f t="shared" si="2"/>
        <v>-2</v>
      </c>
      <c r="S22">
        <f t="shared" si="3"/>
        <v>-4.9599999999999991</v>
      </c>
    </row>
    <row r="23" spans="1:19" x14ac:dyDescent="0.2">
      <c r="A23">
        <v>22</v>
      </c>
      <c r="B23" t="s">
        <v>270</v>
      </c>
      <c r="C23" t="s">
        <v>37</v>
      </c>
      <c r="D23" t="s">
        <v>292</v>
      </c>
      <c r="E23">
        <v>0</v>
      </c>
      <c r="F23" t="s">
        <v>11</v>
      </c>
      <c r="G23" t="s">
        <v>1</v>
      </c>
      <c r="H23" t="s">
        <v>40</v>
      </c>
      <c r="I23" t="s">
        <v>41</v>
      </c>
      <c r="J23">
        <v>1.75</v>
      </c>
      <c r="K23">
        <v>2</v>
      </c>
      <c r="L23">
        <v>1</v>
      </c>
      <c r="M23">
        <v>1</v>
      </c>
      <c r="N23">
        <v>0</v>
      </c>
      <c r="O23">
        <f t="shared" si="1"/>
        <v>3.5</v>
      </c>
      <c r="P23">
        <f>K23*M23</f>
        <v>2</v>
      </c>
      <c r="Q23">
        <f t="shared" si="0"/>
        <v>3.5</v>
      </c>
      <c r="R23">
        <f t="shared" si="2"/>
        <v>1.5</v>
      </c>
      <c r="S23">
        <f t="shared" si="3"/>
        <v>-3.4599999999999991</v>
      </c>
    </row>
    <row r="24" spans="1:19" x14ac:dyDescent="0.2">
      <c r="A24">
        <v>23</v>
      </c>
      <c r="B24" t="s">
        <v>270</v>
      </c>
      <c r="C24" t="s">
        <v>37</v>
      </c>
      <c r="D24" t="s">
        <v>292</v>
      </c>
      <c r="E24">
        <v>0</v>
      </c>
      <c r="F24" t="s">
        <v>11</v>
      </c>
      <c r="G24" t="s">
        <v>1</v>
      </c>
      <c r="H24" t="s">
        <v>42</v>
      </c>
      <c r="I24" t="s">
        <v>43</v>
      </c>
      <c r="J24">
        <v>2.15</v>
      </c>
      <c r="K24">
        <v>2</v>
      </c>
      <c r="L24">
        <v>1</v>
      </c>
      <c r="M24">
        <v>1</v>
      </c>
      <c r="N24">
        <v>0</v>
      </c>
      <c r="O24">
        <f t="shared" si="1"/>
        <v>4.3</v>
      </c>
      <c r="P24">
        <f>K24*M24</f>
        <v>2</v>
      </c>
      <c r="Q24">
        <f t="shared" si="0"/>
        <v>4.3</v>
      </c>
      <c r="R24">
        <f t="shared" si="2"/>
        <v>2.2999999999999998</v>
      </c>
      <c r="S24">
        <f t="shared" si="3"/>
        <v>-1.1599999999999993</v>
      </c>
    </row>
    <row r="25" spans="1:19" x14ac:dyDescent="0.2">
      <c r="A25">
        <v>24</v>
      </c>
      <c r="B25" t="s">
        <v>270</v>
      </c>
      <c r="C25" t="s">
        <v>37</v>
      </c>
      <c r="D25" t="s">
        <v>292</v>
      </c>
      <c r="E25">
        <v>0</v>
      </c>
      <c r="F25" t="s">
        <v>11</v>
      </c>
      <c r="G25" t="s">
        <v>1</v>
      </c>
      <c r="H25" t="s">
        <v>44</v>
      </c>
      <c r="I25" t="s">
        <v>45</v>
      </c>
      <c r="J25">
        <v>1.9</v>
      </c>
      <c r="K25">
        <v>2</v>
      </c>
      <c r="L25">
        <v>0</v>
      </c>
      <c r="M25">
        <v>1</v>
      </c>
      <c r="N25">
        <v>0</v>
      </c>
      <c r="O25">
        <f t="shared" si="1"/>
        <v>0</v>
      </c>
      <c r="P25">
        <f>K25*M25</f>
        <v>2</v>
      </c>
      <c r="Q25">
        <f t="shared" si="0"/>
        <v>0</v>
      </c>
      <c r="R25">
        <f t="shared" si="2"/>
        <v>-2</v>
      </c>
      <c r="S25">
        <f t="shared" si="3"/>
        <v>-3.1599999999999993</v>
      </c>
    </row>
    <row r="26" spans="1:19" x14ac:dyDescent="0.2">
      <c r="A26">
        <v>25</v>
      </c>
      <c r="B26" t="s">
        <v>270</v>
      </c>
      <c r="C26" t="s">
        <v>37</v>
      </c>
      <c r="D26" t="s">
        <v>292</v>
      </c>
      <c r="E26">
        <v>0</v>
      </c>
      <c r="F26" t="s">
        <v>11</v>
      </c>
      <c r="G26" t="s">
        <v>1</v>
      </c>
      <c r="H26" t="s">
        <v>13</v>
      </c>
      <c r="I26" t="s">
        <v>20</v>
      </c>
      <c r="J26">
        <v>2.25</v>
      </c>
      <c r="K26">
        <v>2</v>
      </c>
      <c r="L26">
        <v>0</v>
      </c>
      <c r="M26">
        <v>1</v>
      </c>
      <c r="N26">
        <v>0</v>
      </c>
      <c r="O26">
        <f t="shared" si="1"/>
        <v>0</v>
      </c>
      <c r="P26">
        <f>K26*M26</f>
        <v>2</v>
      </c>
      <c r="Q26">
        <f t="shared" si="0"/>
        <v>0</v>
      </c>
      <c r="R26">
        <f t="shared" si="2"/>
        <v>-2</v>
      </c>
      <c r="S26">
        <f t="shared" si="3"/>
        <v>-5.1599999999999993</v>
      </c>
    </row>
    <row r="27" spans="1:19" x14ac:dyDescent="0.2">
      <c r="A27">
        <v>26</v>
      </c>
      <c r="B27" t="s">
        <v>270</v>
      </c>
      <c r="C27" t="s">
        <v>37</v>
      </c>
      <c r="D27" t="s">
        <v>292</v>
      </c>
      <c r="E27">
        <v>0</v>
      </c>
      <c r="F27" t="s">
        <v>11</v>
      </c>
      <c r="G27" t="s">
        <v>1</v>
      </c>
      <c r="H27" t="s">
        <v>19</v>
      </c>
      <c r="I27" t="s">
        <v>46</v>
      </c>
      <c r="J27">
        <v>3.05</v>
      </c>
      <c r="K27">
        <v>1</v>
      </c>
      <c r="L27">
        <v>0</v>
      </c>
      <c r="M27">
        <v>1</v>
      </c>
      <c r="N27">
        <v>0</v>
      </c>
      <c r="O27">
        <f t="shared" si="1"/>
        <v>0</v>
      </c>
      <c r="P27">
        <f>K27*M27</f>
        <v>1</v>
      </c>
      <c r="Q27">
        <f t="shared" si="0"/>
        <v>0</v>
      </c>
      <c r="R27">
        <f t="shared" si="2"/>
        <v>-1</v>
      </c>
      <c r="S27">
        <f t="shared" si="3"/>
        <v>-6.1599999999999993</v>
      </c>
    </row>
    <row r="28" spans="1:19" x14ac:dyDescent="0.2">
      <c r="A28">
        <v>27</v>
      </c>
      <c r="B28" t="s">
        <v>270</v>
      </c>
      <c r="C28" t="s">
        <v>37</v>
      </c>
      <c r="D28" t="s">
        <v>292</v>
      </c>
      <c r="E28">
        <v>0</v>
      </c>
      <c r="F28" t="s">
        <v>11</v>
      </c>
      <c r="G28" t="s">
        <v>1</v>
      </c>
      <c r="H28" t="s">
        <v>19</v>
      </c>
      <c r="I28" t="s">
        <v>46</v>
      </c>
      <c r="J28">
        <v>1.77</v>
      </c>
      <c r="K28">
        <v>2</v>
      </c>
      <c r="L28">
        <v>0</v>
      </c>
      <c r="M28">
        <v>1</v>
      </c>
      <c r="N28">
        <v>0</v>
      </c>
      <c r="O28">
        <f t="shared" si="1"/>
        <v>0</v>
      </c>
      <c r="P28">
        <f>K28*M28</f>
        <v>2</v>
      </c>
      <c r="Q28">
        <f t="shared" si="0"/>
        <v>0</v>
      </c>
      <c r="R28">
        <f t="shared" si="2"/>
        <v>-2</v>
      </c>
      <c r="S28">
        <f t="shared" si="3"/>
        <v>-8.16</v>
      </c>
    </row>
    <row r="29" spans="1:19" x14ac:dyDescent="0.2">
      <c r="A29">
        <v>28</v>
      </c>
      <c r="B29" t="s">
        <v>270</v>
      </c>
      <c r="C29" t="s">
        <v>37</v>
      </c>
      <c r="D29" t="s">
        <v>292</v>
      </c>
      <c r="E29">
        <v>0</v>
      </c>
      <c r="F29" t="s">
        <v>11</v>
      </c>
      <c r="G29" t="s">
        <v>1</v>
      </c>
      <c r="H29" t="s">
        <v>47</v>
      </c>
      <c r="I29" t="s">
        <v>48</v>
      </c>
      <c r="J29">
        <v>2.0299999999999998</v>
      </c>
      <c r="K29">
        <v>2</v>
      </c>
      <c r="L29">
        <v>0</v>
      </c>
      <c r="M29">
        <v>1</v>
      </c>
      <c r="N29">
        <v>0</v>
      </c>
      <c r="O29">
        <f t="shared" si="1"/>
        <v>0</v>
      </c>
      <c r="P29">
        <f>K29*M29</f>
        <v>2</v>
      </c>
      <c r="Q29">
        <f t="shared" si="0"/>
        <v>0</v>
      </c>
      <c r="R29">
        <f t="shared" si="2"/>
        <v>-2</v>
      </c>
      <c r="S29">
        <f t="shared" si="3"/>
        <v>-10.16</v>
      </c>
    </row>
    <row r="30" spans="1:19" x14ac:dyDescent="0.2">
      <c r="A30">
        <v>29</v>
      </c>
      <c r="B30" t="s">
        <v>270</v>
      </c>
      <c r="C30" t="s">
        <v>37</v>
      </c>
      <c r="D30" t="s">
        <v>292</v>
      </c>
      <c r="E30">
        <v>0</v>
      </c>
      <c r="F30" t="s">
        <v>11</v>
      </c>
      <c r="G30" t="s">
        <v>1</v>
      </c>
      <c r="H30" t="s">
        <v>49</v>
      </c>
      <c r="I30" t="s">
        <v>50</v>
      </c>
      <c r="J30">
        <v>2.38</v>
      </c>
      <c r="K30">
        <v>2</v>
      </c>
      <c r="L30">
        <v>1</v>
      </c>
      <c r="M30">
        <v>1</v>
      </c>
      <c r="N30">
        <v>0</v>
      </c>
      <c r="O30">
        <f t="shared" si="1"/>
        <v>4.76</v>
      </c>
      <c r="P30">
        <f>K30*M30</f>
        <v>2</v>
      </c>
      <c r="Q30">
        <f t="shared" si="0"/>
        <v>4.76</v>
      </c>
      <c r="R30">
        <f t="shared" si="2"/>
        <v>2.76</v>
      </c>
      <c r="S30">
        <f t="shared" si="3"/>
        <v>-7.4</v>
      </c>
    </row>
    <row r="31" spans="1:19" x14ac:dyDescent="0.2">
      <c r="A31">
        <v>30</v>
      </c>
      <c r="B31" t="s">
        <v>270</v>
      </c>
      <c r="C31" t="s">
        <v>37</v>
      </c>
      <c r="D31" t="s">
        <v>292</v>
      </c>
      <c r="E31">
        <v>0</v>
      </c>
      <c r="F31" t="s">
        <v>11</v>
      </c>
      <c r="G31" t="s">
        <v>1</v>
      </c>
      <c r="H31" t="s">
        <v>51</v>
      </c>
      <c r="I31" t="s">
        <v>52</v>
      </c>
      <c r="J31">
        <v>3.1</v>
      </c>
      <c r="K31">
        <v>2</v>
      </c>
      <c r="L31">
        <v>0</v>
      </c>
      <c r="M31">
        <v>1</v>
      </c>
      <c r="N31">
        <v>0</v>
      </c>
      <c r="O31">
        <f t="shared" si="1"/>
        <v>0</v>
      </c>
      <c r="P31">
        <f>K31*M31</f>
        <v>2</v>
      </c>
      <c r="Q31">
        <f t="shared" si="0"/>
        <v>0</v>
      </c>
      <c r="R31">
        <f t="shared" si="2"/>
        <v>-2</v>
      </c>
      <c r="S31">
        <f t="shared" si="3"/>
        <v>-9.4</v>
      </c>
    </row>
    <row r="32" spans="1:19" x14ac:dyDescent="0.2">
      <c r="A32">
        <v>31</v>
      </c>
      <c r="B32" t="s">
        <v>270</v>
      </c>
      <c r="C32" t="s">
        <v>37</v>
      </c>
      <c r="D32" t="s">
        <v>292</v>
      </c>
      <c r="E32">
        <v>0</v>
      </c>
      <c r="F32" t="s">
        <v>11</v>
      </c>
      <c r="G32" t="s">
        <v>1</v>
      </c>
      <c r="H32" t="s">
        <v>53</v>
      </c>
      <c r="I32" t="s">
        <v>54</v>
      </c>
      <c r="J32">
        <v>2.15</v>
      </c>
      <c r="K32">
        <v>1</v>
      </c>
      <c r="L32">
        <v>0</v>
      </c>
      <c r="M32">
        <v>1</v>
      </c>
      <c r="N32">
        <v>0</v>
      </c>
      <c r="O32">
        <f t="shared" si="1"/>
        <v>0</v>
      </c>
      <c r="P32">
        <f>K32*M32</f>
        <v>1</v>
      </c>
      <c r="Q32">
        <f t="shared" si="0"/>
        <v>0</v>
      </c>
      <c r="R32">
        <f t="shared" si="2"/>
        <v>-1</v>
      </c>
      <c r="S32">
        <f t="shared" si="3"/>
        <v>-10.4</v>
      </c>
    </row>
    <row r="33" spans="1:19" x14ac:dyDescent="0.2">
      <c r="A33">
        <v>32</v>
      </c>
      <c r="B33" t="s">
        <v>270</v>
      </c>
      <c r="C33" t="s">
        <v>37</v>
      </c>
      <c r="D33" t="s">
        <v>292</v>
      </c>
      <c r="E33">
        <v>0</v>
      </c>
      <c r="F33" t="s">
        <v>11</v>
      </c>
      <c r="G33" t="s">
        <v>1</v>
      </c>
      <c r="H33" t="s">
        <v>53</v>
      </c>
      <c r="I33" t="s">
        <v>54</v>
      </c>
      <c r="J33">
        <v>1.47</v>
      </c>
      <c r="K33">
        <v>2</v>
      </c>
      <c r="L33">
        <v>1</v>
      </c>
      <c r="M33">
        <v>1</v>
      </c>
      <c r="N33">
        <v>0</v>
      </c>
      <c r="O33">
        <f t="shared" si="1"/>
        <v>2.94</v>
      </c>
      <c r="P33">
        <f>K33*M33</f>
        <v>2</v>
      </c>
      <c r="Q33">
        <f t="shared" si="0"/>
        <v>2.94</v>
      </c>
      <c r="R33">
        <f t="shared" si="2"/>
        <v>0.94</v>
      </c>
      <c r="S33">
        <f t="shared" si="3"/>
        <v>-9.4600000000000009</v>
      </c>
    </row>
    <row r="34" spans="1:19" x14ac:dyDescent="0.2">
      <c r="A34">
        <v>33</v>
      </c>
      <c r="B34" t="s">
        <v>270</v>
      </c>
      <c r="C34" t="s">
        <v>37</v>
      </c>
      <c r="D34" t="s">
        <v>292</v>
      </c>
      <c r="E34">
        <v>0</v>
      </c>
      <c r="F34" t="s">
        <v>11</v>
      </c>
      <c r="G34" t="s">
        <v>1</v>
      </c>
      <c r="H34" t="s">
        <v>12</v>
      </c>
      <c r="I34" t="s">
        <v>2</v>
      </c>
      <c r="J34">
        <v>2.78</v>
      </c>
      <c r="K34">
        <v>2</v>
      </c>
      <c r="L34">
        <v>0</v>
      </c>
      <c r="M34">
        <v>1</v>
      </c>
      <c r="N34">
        <v>0</v>
      </c>
      <c r="O34">
        <f t="shared" si="1"/>
        <v>0</v>
      </c>
      <c r="P34">
        <f>K34*M34</f>
        <v>2</v>
      </c>
      <c r="Q34">
        <f t="shared" si="0"/>
        <v>0</v>
      </c>
      <c r="R34">
        <f t="shared" si="2"/>
        <v>-2</v>
      </c>
      <c r="S34">
        <f t="shared" si="3"/>
        <v>-11.46</v>
      </c>
    </row>
    <row r="35" spans="1:19" x14ac:dyDescent="0.2">
      <c r="A35">
        <v>34</v>
      </c>
      <c r="B35" t="s">
        <v>270</v>
      </c>
      <c r="C35" t="s">
        <v>37</v>
      </c>
      <c r="D35" t="s">
        <v>292</v>
      </c>
      <c r="E35">
        <v>0</v>
      </c>
      <c r="F35" t="s">
        <v>11</v>
      </c>
      <c r="G35" t="s">
        <v>1</v>
      </c>
      <c r="H35" t="s">
        <v>55</v>
      </c>
      <c r="I35" t="s">
        <v>18</v>
      </c>
      <c r="J35">
        <v>1.29</v>
      </c>
      <c r="K35">
        <v>2</v>
      </c>
      <c r="L35">
        <v>1</v>
      </c>
      <c r="M35">
        <v>1</v>
      </c>
      <c r="N35">
        <v>0</v>
      </c>
      <c r="O35">
        <f t="shared" si="1"/>
        <v>2.58</v>
      </c>
      <c r="P35">
        <f>K35*M35</f>
        <v>2</v>
      </c>
      <c r="Q35">
        <f t="shared" si="0"/>
        <v>2.58</v>
      </c>
      <c r="R35">
        <f t="shared" si="2"/>
        <v>0.58000000000000007</v>
      </c>
      <c r="S35">
        <f t="shared" si="3"/>
        <v>-10.88</v>
      </c>
    </row>
    <row r="36" spans="1:19" x14ac:dyDescent="0.2">
      <c r="A36">
        <v>35</v>
      </c>
      <c r="B36" t="s">
        <v>270</v>
      </c>
      <c r="C36" t="s">
        <v>37</v>
      </c>
      <c r="D36" t="s">
        <v>292</v>
      </c>
      <c r="E36">
        <v>0</v>
      </c>
      <c r="F36" t="s">
        <v>11</v>
      </c>
      <c r="G36" t="s">
        <v>1</v>
      </c>
      <c r="H36" t="s">
        <v>56</v>
      </c>
      <c r="I36" t="s">
        <v>57</v>
      </c>
      <c r="J36">
        <v>1.76</v>
      </c>
      <c r="K36">
        <v>2</v>
      </c>
      <c r="L36">
        <v>1</v>
      </c>
      <c r="M36">
        <v>1</v>
      </c>
      <c r="N36">
        <v>0</v>
      </c>
      <c r="O36">
        <f t="shared" si="1"/>
        <v>3.52</v>
      </c>
      <c r="P36">
        <f>K36*M36</f>
        <v>2</v>
      </c>
      <c r="Q36">
        <f t="shared" si="0"/>
        <v>3.52</v>
      </c>
      <c r="R36">
        <f t="shared" si="2"/>
        <v>1.52</v>
      </c>
      <c r="S36">
        <f t="shared" si="3"/>
        <v>-9.3600000000000012</v>
      </c>
    </row>
    <row r="37" spans="1:19" x14ac:dyDescent="0.2">
      <c r="A37">
        <v>36</v>
      </c>
      <c r="B37" t="s">
        <v>270</v>
      </c>
      <c r="C37" t="s">
        <v>37</v>
      </c>
      <c r="D37" t="s">
        <v>292</v>
      </c>
      <c r="E37">
        <v>0</v>
      </c>
      <c r="F37" t="s">
        <v>11</v>
      </c>
      <c r="G37" t="s">
        <v>1</v>
      </c>
      <c r="H37" t="s">
        <v>58</v>
      </c>
      <c r="I37" t="s">
        <v>59</v>
      </c>
      <c r="J37">
        <v>2.1</v>
      </c>
      <c r="K37">
        <v>2</v>
      </c>
      <c r="L37">
        <v>1</v>
      </c>
      <c r="M37">
        <v>1</v>
      </c>
      <c r="N37">
        <v>0</v>
      </c>
      <c r="O37">
        <f t="shared" si="1"/>
        <v>4.2</v>
      </c>
      <c r="P37">
        <f>K37*M37</f>
        <v>2</v>
      </c>
      <c r="Q37">
        <f t="shared" si="0"/>
        <v>4.2</v>
      </c>
      <c r="R37">
        <f t="shared" si="2"/>
        <v>2.2000000000000002</v>
      </c>
      <c r="S37">
        <f t="shared" si="3"/>
        <v>-7.160000000000001</v>
      </c>
    </row>
    <row r="38" spans="1:19" x14ac:dyDescent="0.2">
      <c r="A38">
        <v>37</v>
      </c>
      <c r="B38" t="s">
        <v>270</v>
      </c>
      <c r="C38" t="s">
        <v>37</v>
      </c>
      <c r="D38" t="s">
        <v>292</v>
      </c>
      <c r="E38">
        <v>0</v>
      </c>
      <c r="F38" t="s">
        <v>11</v>
      </c>
      <c r="G38" t="s">
        <v>1</v>
      </c>
      <c r="H38" t="s">
        <v>60</v>
      </c>
      <c r="I38" t="s">
        <v>29</v>
      </c>
      <c r="J38">
        <v>2.12</v>
      </c>
      <c r="K38">
        <v>2</v>
      </c>
      <c r="L38">
        <v>0</v>
      </c>
      <c r="M38">
        <v>1</v>
      </c>
      <c r="N38">
        <v>0</v>
      </c>
      <c r="O38">
        <f t="shared" si="1"/>
        <v>0</v>
      </c>
      <c r="P38">
        <f>K38*M38</f>
        <v>2</v>
      </c>
      <c r="Q38">
        <f t="shared" si="0"/>
        <v>0</v>
      </c>
      <c r="R38">
        <f t="shared" si="2"/>
        <v>-2</v>
      </c>
      <c r="S38">
        <f t="shared" si="3"/>
        <v>-9.16</v>
      </c>
    </row>
    <row r="39" spans="1:19" x14ac:dyDescent="0.2">
      <c r="A39">
        <v>38</v>
      </c>
      <c r="B39" t="s">
        <v>270</v>
      </c>
      <c r="C39" t="s">
        <v>37</v>
      </c>
      <c r="D39" t="s">
        <v>292</v>
      </c>
      <c r="E39">
        <v>0</v>
      </c>
      <c r="F39" t="s">
        <v>11</v>
      </c>
      <c r="G39" t="s">
        <v>1</v>
      </c>
      <c r="H39" t="s">
        <v>27</v>
      </c>
      <c r="I39" t="s">
        <v>28</v>
      </c>
      <c r="J39">
        <v>2</v>
      </c>
      <c r="K39">
        <v>2</v>
      </c>
      <c r="L39">
        <v>0</v>
      </c>
      <c r="M39">
        <v>1</v>
      </c>
      <c r="N39">
        <v>0</v>
      </c>
      <c r="O39">
        <f t="shared" si="1"/>
        <v>0</v>
      </c>
      <c r="P39">
        <f>K39*M39</f>
        <v>2</v>
      </c>
      <c r="Q39">
        <f t="shared" si="0"/>
        <v>0</v>
      </c>
      <c r="R39">
        <f t="shared" si="2"/>
        <v>-2</v>
      </c>
      <c r="S39">
        <f t="shared" si="3"/>
        <v>-11.16</v>
      </c>
    </row>
    <row r="40" spans="1:19" x14ac:dyDescent="0.2">
      <c r="A40">
        <v>39</v>
      </c>
      <c r="B40" t="s">
        <v>270</v>
      </c>
      <c r="C40" t="s">
        <v>37</v>
      </c>
      <c r="D40" t="s">
        <v>292</v>
      </c>
      <c r="E40">
        <v>0</v>
      </c>
      <c r="F40" t="s">
        <v>11</v>
      </c>
      <c r="G40" t="s">
        <v>1</v>
      </c>
      <c r="H40" t="s">
        <v>61</v>
      </c>
      <c r="I40" t="s">
        <v>24</v>
      </c>
      <c r="J40">
        <v>1.85</v>
      </c>
      <c r="K40">
        <v>2</v>
      </c>
      <c r="L40">
        <v>0</v>
      </c>
      <c r="M40">
        <v>1</v>
      </c>
      <c r="N40">
        <v>0</v>
      </c>
      <c r="O40">
        <f t="shared" si="1"/>
        <v>0</v>
      </c>
      <c r="P40">
        <f>K40*M40</f>
        <v>2</v>
      </c>
      <c r="Q40">
        <f t="shared" si="0"/>
        <v>0</v>
      </c>
      <c r="R40">
        <f t="shared" si="2"/>
        <v>-2</v>
      </c>
      <c r="S40">
        <f t="shared" si="3"/>
        <v>-13.16</v>
      </c>
    </row>
    <row r="41" spans="1:19" x14ac:dyDescent="0.2">
      <c r="A41">
        <v>40</v>
      </c>
      <c r="B41" t="s">
        <v>270</v>
      </c>
      <c r="C41" t="s">
        <v>37</v>
      </c>
      <c r="D41" t="s">
        <v>292</v>
      </c>
      <c r="E41">
        <v>0</v>
      </c>
      <c r="F41" t="s">
        <v>11</v>
      </c>
      <c r="G41" t="s">
        <v>1</v>
      </c>
      <c r="H41" t="s">
        <v>16</v>
      </c>
      <c r="I41" t="s">
        <v>62</v>
      </c>
      <c r="J41">
        <v>2.95</v>
      </c>
      <c r="K41">
        <v>2</v>
      </c>
      <c r="L41">
        <v>1</v>
      </c>
      <c r="M41">
        <v>1</v>
      </c>
      <c r="N41">
        <v>0</v>
      </c>
      <c r="O41">
        <f t="shared" si="1"/>
        <v>5.9</v>
      </c>
      <c r="P41">
        <f>K41*M41</f>
        <v>2</v>
      </c>
      <c r="Q41">
        <f t="shared" si="0"/>
        <v>5.9</v>
      </c>
      <c r="R41">
        <f t="shared" si="2"/>
        <v>3.9000000000000004</v>
      </c>
      <c r="S41">
        <f t="shared" si="3"/>
        <v>-9.26</v>
      </c>
    </row>
    <row r="42" spans="1:19" x14ac:dyDescent="0.2">
      <c r="A42">
        <v>41</v>
      </c>
      <c r="B42" t="s">
        <v>270</v>
      </c>
      <c r="C42" t="s">
        <v>37</v>
      </c>
      <c r="D42" t="s">
        <v>292</v>
      </c>
      <c r="E42">
        <v>0</v>
      </c>
      <c r="F42" t="s">
        <v>11</v>
      </c>
      <c r="G42" t="s">
        <v>8</v>
      </c>
      <c r="H42" t="s">
        <v>63</v>
      </c>
      <c r="I42" t="s">
        <v>64</v>
      </c>
      <c r="J42">
        <v>2</v>
      </c>
      <c r="K42">
        <v>2</v>
      </c>
      <c r="L42">
        <v>0</v>
      </c>
      <c r="M42">
        <v>1</v>
      </c>
      <c r="N42">
        <v>0</v>
      </c>
      <c r="O42">
        <f t="shared" si="1"/>
        <v>0</v>
      </c>
      <c r="P42">
        <f>K42*M42</f>
        <v>2</v>
      </c>
      <c r="Q42">
        <f t="shared" si="0"/>
        <v>0</v>
      </c>
      <c r="R42">
        <f t="shared" si="2"/>
        <v>-2</v>
      </c>
      <c r="S42">
        <f t="shared" si="3"/>
        <v>-11.26</v>
      </c>
    </row>
    <row r="43" spans="1:19" x14ac:dyDescent="0.2">
      <c r="A43">
        <v>42</v>
      </c>
      <c r="B43" t="s">
        <v>270</v>
      </c>
      <c r="C43" t="s">
        <v>37</v>
      </c>
      <c r="D43" t="s">
        <v>292</v>
      </c>
      <c r="E43">
        <v>0</v>
      </c>
      <c r="F43" t="s">
        <v>11</v>
      </c>
      <c r="G43" t="s">
        <v>8</v>
      </c>
      <c r="H43" t="s">
        <v>65</v>
      </c>
      <c r="I43" t="s">
        <v>66</v>
      </c>
      <c r="J43">
        <v>2</v>
      </c>
      <c r="K43">
        <v>2</v>
      </c>
      <c r="L43">
        <v>0</v>
      </c>
      <c r="M43">
        <v>1</v>
      </c>
      <c r="N43">
        <v>0</v>
      </c>
      <c r="O43">
        <f t="shared" si="1"/>
        <v>0</v>
      </c>
      <c r="P43">
        <f>K43*M43</f>
        <v>2</v>
      </c>
      <c r="Q43">
        <f t="shared" si="0"/>
        <v>0</v>
      </c>
      <c r="R43">
        <f t="shared" si="2"/>
        <v>-2</v>
      </c>
      <c r="S43">
        <f t="shared" si="3"/>
        <v>-13.26</v>
      </c>
    </row>
    <row r="44" spans="1:19" x14ac:dyDescent="0.2">
      <c r="A44">
        <v>43</v>
      </c>
      <c r="B44" t="s">
        <v>270</v>
      </c>
      <c r="C44" t="s">
        <v>37</v>
      </c>
      <c r="D44" t="s">
        <v>292</v>
      </c>
      <c r="E44">
        <v>0</v>
      </c>
      <c r="F44" t="s">
        <v>11</v>
      </c>
      <c r="G44" t="s">
        <v>8</v>
      </c>
      <c r="H44" t="s">
        <v>67</v>
      </c>
      <c r="I44" t="s">
        <v>68</v>
      </c>
      <c r="J44">
        <v>2.35</v>
      </c>
      <c r="K44">
        <v>2</v>
      </c>
      <c r="L44">
        <v>0</v>
      </c>
      <c r="M44">
        <v>1</v>
      </c>
      <c r="N44">
        <v>0</v>
      </c>
      <c r="O44">
        <f t="shared" si="1"/>
        <v>0</v>
      </c>
      <c r="P44">
        <f>K44*M44</f>
        <v>2</v>
      </c>
      <c r="Q44">
        <f t="shared" si="0"/>
        <v>0</v>
      </c>
      <c r="R44">
        <f t="shared" si="2"/>
        <v>-2</v>
      </c>
      <c r="S44">
        <f t="shared" si="3"/>
        <v>-15.26</v>
      </c>
    </row>
    <row r="45" spans="1:19" x14ac:dyDescent="0.2">
      <c r="A45">
        <v>44</v>
      </c>
      <c r="B45" t="s">
        <v>270</v>
      </c>
      <c r="C45" t="s">
        <v>37</v>
      </c>
      <c r="D45" t="s">
        <v>292</v>
      </c>
      <c r="E45">
        <v>0</v>
      </c>
      <c r="F45" t="s">
        <v>11</v>
      </c>
      <c r="G45" t="s">
        <v>1</v>
      </c>
      <c r="H45" t="s">
        <v>20</v>
      </c>
      <c r="I45" t="s">
        <v>69</v>
      </c>
      <c r="J45">
        <v>2.1</v>
      </c>
      <c r="K45">
        <v>2</v>
      </c>
      <c r="L45">
        <v>0</v>
      </c>
      <c r="M45">
        <v>1</v>
      </c>
      <c r="N45">
        <v>0</v>
      </c>
      <c r="O45">
        <f t="shared" si="1"/>
        <v>0</v>
      </c>
      <c r="P45">
        <f>K45*M45</f>
        <v>2</v>
      </c>
      <c r="Q45">
        <f t="shared" si="0"/>
        <v>0</v>
      </c>
      <c r="R45">
        <f t="shared" si="2"/>
        <v>-2</v>
      </c>
      <c r="S45">
        <f t="shared" si="3"/>
        <v>-17.259999999999998</v>
      </c>
    </row>
    <row r="46" spans="1:19" x14ac:dyDescent="0.2">
      <c r="A46">
        <v>45</v>
      </c>
      <c r="B46" t="s">
        <v>270</v>
      </c>
      <c r="C46" t="s">
        <v>37</v>
      </c>
      <c r="D46" t="s">
        <v>292</v>
      </c>
      <c r="E46">
        <v>0</v>
      </c>
      <c r="F46" t="s">
        <v>11</v>
      </c>
      <c r="G46" t="s">
        <v>1</v>
      </c>
      <c r="H46" t="s">
        <v>54</v>
      </c>
      <c r="I46" t="s">
        <v>19</v>
      </c>
      <c r="J46">
        <v>1.85</v>
      </c>
      <c r="K46">
        <v>5</v>
      </c>
      <c r="L46">
        <v>0</v>
      </c>
      <c r="M46">
        <v>1</v>
      </c>
      <c r="N46">
        <v>0</v>
      </c>
      <c r="O46">
        <f t="shared" si="1"/>
        <v>0</v>
      </c>
      <c r="P46">
        <f>K46*M46</f>
        <v>5</v>
      </c>
      <c r="Q46">
        <f t="shared" si="0"/>
        <v>0</v>
      </c>
      <c r="R46">
        <f t="shared" si="2"/>
        <v>-5</v>
      </c>
      <c r="S46">
        <f t="shared" si="3"/>
        <v>-22.259999999999998</v>
      </c>
    </row>
    <row r="47" spans="1:19" x14ac:dyDescent="0.2">
      <c r="A47">
        <v>46</v>
      </c>
      <c r="B47" t="s">
        <v>270</v>
      </c>
      <c r="C47" t="s">
        <v>37</v>
      </c>
      <c r="D47" t="s">
        <v>292</v>
      </c>
      <c r="E47">
        <v>0</v>
      </c>
      <c r="F47" t="s">
        <v>11</v>
      </c>
      <c r="G47" t="s">
        <v>1</v>
      </c>
      <c r="H47" t="s">
        <v>46</v>
      </c>
      <c r="I47" t="s">
        <v>70</v>
      </c>
      <c r="J47">
        <v>2.4500000000000002</v>
      </c>
      <c r="K47">
        <v>2</v>
      </c>
      <c r="L47">
        <v>0</v>
      </c>
      <c r="M47">
        <v>1</v>
      </c>
      <c r="N47">
        <v>0</v>
      </c>
      <c r="O47">
        <f t="shared" si="1"/>
        <v>0</v>
      </c>
      <c r="P47">
        <f>K47*M47</f>
        <v>2</v>
      </c>
      <c r="Q47">
        <f t="shared" si="0"/>
        <v>0</v>
      </c>
      <c r="R47">
        <f t="shared" si="2"/>
        <v>-2</v>
      </c>
      <c r="S47">
        <f t="shared" si="3"/>
        <v>-24.259999999999998</v>
      </c>
    </row>
    <row r="48" spans="1:19" x14ac:dyDescent="0.2">
      <c r="A48">
        <v>47</v>
      </c>
      <c r="B48" t="s">
        <v>270</v>
      </c>
      <c r="C48" t="s">
        <v>37</v>
      </c>
      <c r="D48" t="s">
        <v>292</v>
      </c>
      <c r="E48">
        <v>0</v>
      </c>
      <c r="F48" t="s">
        <v>11</v>
      </c>
      <c r="G48" t="s">
        <v>1</v>
      </c>
      <c r="H48" t="s">
        <v>71</v>
      </c>
      <c r="I48" t="s">
        <v>72</v>
      </c>
      <c r="J48">
        <v>2</v>
      </c>
      <c r="K48">
        <v>5</v>
      </c>
      <c r="L48">
        <v>1</v>
      </c>
      <c r="M48">
        <v>1</v>
      </c>
      <c r="N48">
        <v>0</v>
      </c>
      <c r="O48">
        <f t="shared" si="1"/>
        <v>10</v>
      </c>
      <c r="P48">
        <f>K48*M48</f>
        <v>5</v>
      </c>
      <c r="Q48">
        <f t="shared" si="0"/>
        <v>10</v>
      </c>
      <c r="R48">
        <f t="shared" si="2"/>
        <v>5</v>
      </c>
      <c r="S48">
        <f t="shared" si="3"/>
        <v>-19.259999999999998</v>
      </c>
    </row>
    <row r="49" spans="1:19" x14ac:dyDescent="0.2">
      <c r="A49">
        <v>48</v>
      </c>
      <c r="B49" t="s">
        <v>270</v>
      </c>
      <c r="C49" t="s">
        <v>37</v>
      </c>
      <c r="D49" t="s">
        <v>292</v>
      </c>
      <c r="E49">
        <v>0</v>
      </c>
      <c r="F49" t="s">
        <v>11</v>
      </c>
      <c r="G49" t="s">
        <v>1</v>
      </c>
      <c r="H49" t="s">
        <v>73</v>
      </c>
      <c r="I49" t="s">
        <v>44</v>
      </c>
      <c r="J49">
        <v>1.9</v>
      </c>
      <c r="K49">
        <v>5</v>
      </c>
      <c r="L49">
        <v>1</v>
      </c>
      <c r="M49">
        <v>1</v>
      </c>
      <c r="N49">
        <v>0</v>
      </c>
      <c r="O49">
        <f t="shared" si="1"/>
        <v>9.5</v>
      </c>
      <c r="P49">
        <f>K49*M49</f>
        <v>5</v>
      </c>
      <c r="Q49">
        <f t="shared" si="0"/>
        <v>9.5</v>
      </c>
      <c r="R49">
        <f t="shared" si="2"/>
        <v>4.5</v>
      </c>
      <c r="S49">
        <f t="shared" si="3"/>
        <v>-14.759999999999998</v>
      </c>
    </row>
    <row r="50" spans="1:19" x14ac:dyDescent="0.2">
      <c r="A50">
        <v>49</v>
      </c>
      <c r="B50" t="s">
        <v>270</v>
      </c>
      <c r="C50" t="s">
        <v>37</v>
      </c>
      <c r="D50" t="s">
        <v>292</v>
      </c>
      <c r="E50">
        <v>0</v>
      </c>
      <c r="F50" t="s">
        <v>11</v>
      </c>
      <c r="G50" t="s">
        <v>8</v>
      </c>
      <c r="H50" t="s">
        <v>74</v>
      </c>
      <c r="I50" t="s">
        <v>75</v>
      </c>
      <c r="J50">
        <v>3.15</v>
      </c>
      <c r="K50">
        <v>3</v>
      </c>
      <c r="L50">
        <v>1</v>
      </c>
      <c r="M50">
        <v>1</v>
      </c>
      <c r="N50">
        <v>0</v>
      </c>
      <c r="O50">
        <f t="shared" si="1"/>
        <v>9.4499999999999993</v>
      </c>
      <c r="P50">
        <f>K50*M50</f>
        <v>3</v>
      </c>
      <c r="Q50">
        <f t="shared" si="0"/>
        <v>9.4499999999999993</v>
      </c>
      <c r="R50">
        <f t="shared" si="2"/>
        <v>6.4499999999999993</v>
      </c>
      <c r="S50">
        <f t="shared" si="3"/>
        <v>-8.3099999999999987</v>
      </c>
    </row>
    <row r="51" spans="1:19" x14ac:dyDescent="0.2">
      <c r="A51">
        <v>50</v>
      </c>
      <c r="B51" t="s">
        <v>270</v>
      </c>
      <c r="C51" t="s">
        <v>37</v>
      </c>
      <c r="D51" t="s">
        <v>292</v>
      </c>
      <c r="E51">
        <v>0</v>
      </c>
      <c r="F51" t="s">
        <v>11</v>
      </c>
      <c r="G51" t="s">
        <v>1</v>
      </c>
      <c r="H51" t="s">
        <v>18</v>
      </c>
      <c r="I51" t="s">
        <v>12</v>
      </c>
      <c r="J51">
        <v>3.45</v>
      </c>
      <c r="K51">
        <v>2</v>
      </c>
      <c r="L51">
        <v>0</v>
      </c>
      <c r="M51">
        <v>1</v>
      </c>
      <c r="N51">
        <v>0</v>
      </c>
      <c r="O51">
        <f t="shared" si="1"/>
        <v>0</v>
      </c>
      <c r="P51">
        <f>K51*M51</f>
        <v>2</v>
      </c>
      <c r="Q51">
        <f t="shared" si="0"/>
        <v>0</v>
      </c>
      <c r="R51">
        <f t="shared" si="2"/>
        <v>-2</v>
      </c>
      <c r="S51">
        <f t="shared" si="3"/>
        <v>-10.309999999999999</v>
      </c>
    </row>
    <row r="52" spans="1:19" x14ac:dyDescent="0.2">
      <c r="A52">
        <v>51</v>
      </c>
      <c r="B52" t="s">
        <v>270</v>
      </c>
      <c r="C52" t="s">
        <v>37</v>
      </c>
      <c r="D52" t="s">
        <v>292</v>
      </c>
      <c r="E52">
        <v>0</v>
      </c>
      <c r="F52" t="s">
        <v>11</v>
      </c>
      <c r="G52" t="s">
        <v>1</v>
      </c>
      <c r="H52" t="s">
        <v>76</v>
      </c>
      <c r="I52" t="s">
        <v>77</v>
      </c>
      <c r="J52">
        <v>2.02</v>
      </c>
      <c r="K52">
        <v>2</v>
      </c>
      <c r="L52">
        <v>1</v>
      </c>
      <c r="M52">
        <v>1</v>
      </c>
      <c r="N52">
        <v>0</v>
      </c>
      <c r="O52">
        <f t="shared" si="1"/>
        <v>4.04</v>
      </c>
      <c r="P52">
        <f>K52*M52</f>
        <v>2</v>
      </c>
      <c r="Q52">
        <f t="shared" si="0"/>
        <v>4.04</v>
      </c>
      <c r="R52">
        <f t="shared" si="2"/>
        <v>2.04</v>
      </c>
      <c r="S52">
        <f t="shared" si="3"/>
        <v>-8.27</v>
      </c>
    </row>
    <row r="53" spans="1:19" x14ac:dyDescent="0.2">
      <c r="A53">
        <v>52</v>
      </c>
      <c r="B53" t="s">
        <v>270</v>
      </c>
      <c r="C53" t="s">
        <v>37</v>
      </c>
      <c r="D53" t="s">
        <v>292</v>
      </c>
      <c r="E53">
        <v>0</v>
      </c>
      <c r="F53" t="s">
        <v>11</v>
      </c>
      <c r="G53" t="s">
        <v>1</v>
      </c>
      <c r="H53" t="s">
        <v>35</v>
      </c>
      <c r="I53" t="s">
        <v>78</v>
      </c>
      <c r="J53">
        <v>3.45</v>
      </c>
      <c r="K53">
        <v>2</v>
      </c>
      <c r="L53">
        <v>0</v>
      </c>
      <c r="M53">
        <v>1</v>
      </c>
      <c r="N53">
        <v>0</v>
      </c>
      <c r="O53">
        <f t="shared" si="1"/>
        <v>0</v>
      </c>
      <c r="P53">
        <f>K53*M53</f>
        <v>2</v>
      </c>
      <c r="Q53">
        <f t="shared" si="0"/>
        <v>0</v>
      </c>
      <c r="R53">
        <f t="shared" si="2"/>
        <v>-2</v>
      </c>
      <c r="S53">
        <f t="shared" si="3"/>
        <v>-10.27</v>
      </c>
    </row>
    <row r="54" spans="1:19" x14ac:dyDescent="0.2">
      <c r="A54">
        <v>53</v>
      </c>
      <c r="B54" t="s">
        <v>270</v>
      </c>
      <c r="C54" t="s">
        <v>37</v>
      </c>
      <c r="D54" t="s">
        <v>292</v>
      </c>
      <c r="E54">
        <v>0</v>
      </c>
      <c r="F54" t="s">
        <v>11</v>
      </c>
      <c r="G54" t="s">
        <v>1</v>
      </c>
      <c r="H54" t="s">
        <v>79</v>
      </c>
      <c r="I54" t="s">
        <v>42</v>
      </c>
      <c r="J54">
        <v>2.65</v>
      </c>
      <c r="K54">
        <v>2</v>
      </c>
      <c r="L54">
        <v>0</v>
      </c>
      <c r="M54">
        <v>1</v>
      </c>
      <c r="N54">
        <v>0</v>
      </c>
      <c r="O54">
        <f t="shared" si="1"/>
        <v>0</v>
      </c>
      <c r="P54">
        <f>K54*M54</f>
        <v>2</v>
      </c>
      <c r="Q54">
        <f t="shared" si="0"/>
        <v>0</v>
      </c>
      <c r="R54">
        <f t="shared" si="2"/>
        <v>-2</v>
      </c>
      <c r="S54">
        <f t="shared" si="3"/>
        <v>-12.27</v>
      </c>
    </row>
    <row r="55" spans="1:19" x14ac:dyDescent="0.2">
      <c r="A55">
        <v>54</v>
      </c>
      <c r="B55" t="s">
        <v>270</v>
      </c>
      <c r="C55" t="s">
        <v>37</v>
      </c>
      <c r="D55" t="s">
        <v>292</v>
      </c>
      <c r="E55">
        <v>0</v>
      </c>
      <c r="F55" t="s">
        <v>11</v>
      </c>
      <c r="G55" t="s">
        <v>8</v>
      </c>
      <c r="H55" t="s">
        <v>80</v>
      </c>
      <c r="I55" t="s">
        <v>81</v>
      </c>
      <c r="J55">
        <v>2.4</v>
      </c>
      <c r="K55">
        <v>2</v>
      </c>
      <c r="L55">
        <v>1</v>
      </c>
      <c r="M55">
        <v>1</v>
      </c>
      <c r="N55">
        <v>0</v>
      </c>
      <c r="O55">
        <f t="shared" si="1"/>
        <v>4.8</v>
      </c>
      <c r="P55">
        <f>K55*M55</f>
        <v>2</v>
      </c>
      <c r="Q55">
        <f t="shared" si="0"/>
        <v>4.8</v>
      </c>
      <c r="R55">
        <f t="shared" si="2"/>
        <v>2.8</v>
      </c>
      <c r="S55">
        <f t="shared" si="3"/>
        <v>-9.4699999999999989</v>
      </c>
    </row>
    <row r="56" spans="1:19" x14ac:dyDescent="0.2">
      <c r="A56">
        <v>55</v>
      </c>
      <c r="B56" t="s">
        <v>270</v>
      </c>
      <c r="C56" t="s">
        <v>37</v>
      </c>
      <c r="D56" t="s">
        <v>292</v>
      </c>
      <c r="E56">
        <v>0</v>
      </c>
      <c r="F56" t="s">
        <v>11</v>
      </c>
      <c r="G56" t="s">
        <v>8</v>
      </c>
      <c r="H56" t="s">
        <v>82</v>
      </c>
      <c r="I56" t="s">
        <v>83</v>
      </c>
      <c r="J56">
        <v>2</v>
      </c>
      <c r="K56">
        <v>2</v>
      </c>
      <c r="L56">
        <v>0</v>
      </c>
      <c r="M56">
        <v>1</v>
      </c>
      <c r="N56">
        <v>0</v>
      </c>
      <c r="O56">
        <f t="shared" si="1"/>
        <v>0</v>
      </c>
      <c r="P56">
        <f>K56*M56</f>
        <v>2</v>
      </c>
      <c r="Q56">
        <f t="shared" si="0"/>
        <v>0</v>
      </c>
      <c r="R56">
        <f t="shared" si="2"/>
        <v>-2</v>
      </c>
      <c r="S56">
        <f t="shared" si="3"/>
        <v>-11.469999999999999</v>
      </c>
    </row>
    <row r="57" spans="1:19" x14ac:dyDescent="0.2">
      <c r="A57">
        <v>56</v>
      </c>
      <c r="B57" t="s">
        <v>270</v>
      </c>
      <c r="C57" t="s">
        <v>37</v>
      </c>
      <c r="D57" t="s">
        <v>292</v>
      </c>
      <c r="E57">
        <v>0</v>
      </c>
      <c r="F57" t="s">
        <v>11</v>
      </c>
      <c r="G57" t="s">
        <v>1</v>
      </c>
      <c r="H57" t="s">
        <v>84</v>
      </c>
      <c r="I57" t="s">
        <v>85</v>
      </c>
      <c r="J57">
        <v>1.8</v>
      </c>
      <c r="K57">
        <v>5</v>
      </c>
      <c r="L57">
        <v>1</v>
      </c>
      <c r="M57">
        <v>1</v>
      </c>
      <c r="N57">
        <v>0</v>
      </c>
      <c r="O57">
        <f t="shared" si="1"/>
        <v>9</v>
      </c>
      <c r="P57">
        <f>K57*M57</f>
        <v>5</v>
      </c>
      <c r="Q57">
        <f t="shared" si="0"/>
        <v>9</v>
      </c>
      <c r="R57">
        <f t="shared" si="2"/>
        <v>4</v>
      </c>
      <c r="S57">
        <f t="shared" si="3"/>
        <v>-7.4699999999999989</v>
      </c>
    </row>
    <row r="58" spans="1:19" x14ac:dyDescent="0.2">
      <c r="A58">
        <v>57</v>
      </c>
      <c r="B58" t="s">
        <v>270</v>
      </c>
      <c r="C58" t="s">
        <v>37</v>
      </c>
      <c r="D58" t="s">
        <v>292</v>
      </c>
      <c r="E58">
        <v>0</v>
      </c>
      <c r="F58" t="s">
        <v>11</v>
      </c>
      <c r="G58" t="s">
        <v>8</v>
      </c>
      <c r="H58" t="s">
        <v>86</v>
      </c>
      <c r="I58" t="s">
        <v>15</v>
      </c>
      <c r="J58">
        <v>3.2</v>
      </c>
      <c r="K58">
        <v>2</v>
      </c>
      <c r="L58">
        <v>0</v>
      </c>
      <c r="M58">
        <v>1</v>
      </c>
      <c r="N58">
        <v>0</v>
      </c>
      <c r="O58">
        <f t="shared" si="1"/>
        <v>0</v>
      </c>
      <c r="P58">
        <f>K58*M58</f>
        <v>2</v>
      </c>
      <c r="Q58">
        <f t="shared" si="0"/>
        <v>0</v>
      </c>
      <c r="R58">
        <f t="shared" si="2"/>
        <v>-2</v>
      </c>
      <c r="S58">
        <f t="shared" si="3"/>
        <v>-9.4699999999999989</v>
      </c>
    </row>
    <row r="59" spans="1:19" x14ac:dyDescent="0.2">
      <c r="A59">
        <v>58</v>
      </c>
      <c r="B59" t="s">
        <v>270</v>
      </c>
      <c r="C59" t="s">
        <v>37</v>
      </c>
      <c r="D59" t="s">
        <v>292</v>
      </c>
      <c r="E59">
        <v>0</v>
      </c>
      <c r="F59" t="s">
        <v>11</v>
      </c>
      <c r="G59" t="s">
        <v>1</v>
      </c>
      <c r="H59" t="s">
        <v>87</v>
      </c>
      <c r="I59" t="s">
        <v>88</v>
      </c>
      <c r="J59">
        <v>2.2999999999999998</v>
      </c>
      <c r="K59">
        <v>2</v>
      </c>
      <c r="L59">
        <v>0</v>
      </c>
      <c r="M59">
        <v>1</v>
      </c>
      <c r="N59">
        <v>0</v>
      </c>
      <c r="O59">
        <f t="shared" si="1"/>
        <v>0</v>
      </c>
      <c r="P59">
        <f>K59*M59</f>
        <v>2</v>
      </c>
      <c r="Q59">
        <f t="shared" si="0"/>
        <v>0</v>
      </c>
      <c r="R59">
        <f t="shared" si="2"/>
        <v>-2</v>
      </c>
      <c r="S59">
        <f t="shared" si="3"/>
        <v>-11.469999999999999</v>
      </c>
    </row>
    <row r="60" spans="1:19" x14ac:dyDescent="0.2">
      <c r="A60">
        <v>59</v>
      </c>
      <c r="B60" t="s">
        <v>270</v>
      </c>
      <c r="C60" t="s">
        <v>37</v>
      </c>
      <c r="D60" t="s">
        <v>292</v>
      </c>
      <c r="E60">
        <v>0</v>
      </c>
      <c r="F60" t="s">
        <v>11</v>
      </c>
      <c r="G60" t="s">
        <v>1</v>
      </c>
      <c r="H60" t="s">
        <v>89</v>
      </c>
      <c r="I60" t="s">
        <v>90</v>
      </c>
      <c r="J60">
        <v>1.95</v>
      </c>
      <c r="K60">
        <v>5</v>
      </c>
      <c r="L60">
        <v>0</v>
      </c>
      <c r="M60">
        <v>1</v>
      </c>
      <c r="N60">
        <v>0</v>
      </c>
      <c r="O60">
        <f t="shared" si="1"/>
        <v>0</v>
      </c>
      <c r="P60">
        <f>K60*M60</f>
        <v>5</v>
      </c>
      <c r="Q60">
        <f t="shared" si="0"/>
        <v>0</v>
      </c>
      <c r="R60">
        <f t="shared" si="2"/>
        <v>-5</v>
      </c>
      <c r="S60">
        <f t="shared" si="3"/>
        <v>-16.47</v>
      </c>
    </row>
    <row r="61" spans="1:19" x14ac:dyDescent="0.2">
      <c r="A61">
        <v>60</v>
      </c>
      <c r="B61" t="s">
        <v>270</v>
      </c>
      <c r="C61" t="s">
        <v>37</v>
      </c>
      <c r="D61" t="s">
        <v>292</v>
      </c>
      <c r="E61">
        <v>0</v>
      </c>
      <c r="F61" t="s">
        <v>11</v>
      </c>
      <c r="G61" t="s">
        <v>1</v>
      </c>
      <c r="H61" t="s">
        <v>91</v>
      </c>
      <c r="I61" t="s">
        <v>92</v>
      </c>
      <c r="J61">
        <v>2.15</v>
      </c>
      <c r="K61">
        <v>3</v>
      </c>
      <c r="L61">
        <v>0</v>
      </c>
      <c r="M61">
        <v>1</v>
      </c>
      <c r="N61">
        <v>0</v>
      </c>
      <c r="O61">
        <f t="shared" si="1"/>
        <v>0</v>
      </c>
      <c r="P61">
        <f>K61*M61</f>
        <v>3</v>
      </c>
      <c r="Q61">
        <f t="shared" si="0"/>
        <v>0</v>
      </c>
      <c r="R61">
        <f t="shared" si="2"/>
        <v>-3</v>
      </c>
      <c r="S61">
        <f t="shared" si="3"/>
        <v>-19.47</v>
      </c>
    </row>
    <row r="62" spans="1:19" x14ac:dyDescent="0.2">
      <c r="A62">
        <v>61</v>
      </c>
      <c r="B62" t="s">
        <v>270</v>
      </c>
      <c r="C62" t="s">
        <v>37</v>
      </c>
      <c r="D62" t="s">
        <v>292</v>
      </c>
      <c r="E62">
        <v>0</v>
      </c>
      <c r="F62" t="s">
        <v>11</v>
      </c>
      <c r="G62" t="s">
        <v>1</v>
      </c>
      <c r="H62" t="s">
        <v>93</v>
      </c>
      <c r="I62" t="s">
        <v>55</v>
      </c>
      <c r="J62">
        <v>2.4500000000000002</v>
      </c>
      <c r="K62">
        <v>3</v>
      </c>
      <c r="L62">
        <v>0</v>
      </c>
      <c r="M62">
        <v>1</v>
      </c>
      <c r="N62">
        <v>0</v>
      </c>
      <c r="O62">
        <f t="shared" si="1"/>
        <v>0</v>
      </c>
      <c r="P62">
        <f>K62*M62</f>
        <v>3</v>
      </c>
      <c r="Q62">
        <f t="shared" si="0"/>
        <v>0</v>
      </c>
      <c r="R62">
        <f t="shared" si="2"/>
        <v>-3</v>
      </c>
      <c r="S62">
        <f t="shared" si="3"/>
        <v>-22.47</v>
      </c>
    </row>
    <row r="63" spans="1:19" x14ac:dyDescent="0.2">
      <c r="A63">
        <v>62</v>
      </c>
      <c r="B63" t="s">
        <v>270</v>
      </c>
      <c r="C63" t="s">
        <v>37</v>
      </c>
      <c r="D63" t="s">
        <v>292</v>
      </c>
      <c r="E63">
        <v>0</v>
      </c>
      <c r="F63" t="s">
        <v>11</v>
      </c>
      <c r="G63" t="s">
        <v>1</v>
      </c>
      <c r="H63" t="s">
        <v>93</v>
      </c>
      <c r="I63" t="s">
        <v>55</v>
      </c>
      <c r="J63">
        <v>3.05</v>
      </c>
      <c r="K63">
        <v>2</v>
      </c>
      <c r="L63">
        <v>1</v>
      </c>
      <c r="M63">
        <v>1</v>
      </c>
      <c r="N63">
        <v>0</v>
      </c>
      <c r="O63">
        <f t="shared" si="1"/>
        <v>6.1</v>
      </c>
      <c r="P63">
        <f>K63*M63</f>
        <v>2</v>
      </c>
      <c r="Q63">
        <f t="shared" si="0"/>
        <v>6.1</v>
      </c>
      <c r="R63">
        <f t="shared" si="2"/>
        <v>4.0999999999999996</v>
      </c>
      <c r="S63">
        <f t="shared" si="3"/>
        <v>-18.369999999999997</v>
      </c>
    </row>
    <row r="64" spans="1:19" x14ac:dyDescent="0.2">
      <c r="A64">
        <v>63</v>
      </c>
      <c r="B64" t="s">
        <v>270</v>
      </c>
      <c r="C64" t="s">
        <v>37</v>
      </c>
      <c r="D64" t="s">
        <v>292</v>
      </c>
      <c r="E64">
        <v>0</v>
      </c>
      <c r="F64" t="s">
        <v>11</v>
      </c>
      <c r="G64" t="s">
        <v>8</v>
      </c>
      <c r="H64" t="s">
        <v>94</v>
      </c>
      <c r="I64" t="s">
        <v>95</v>
      </c>
      <c r="J64">
        <v>2.2999999999999998</v>
      </c>
      <c r="K64">
        <v>2</v>
      </c>
      <c r="L64">
        <v>1</v>
      </c>
      <c r="M64">
        <v>1</v>
      </c>
      <c r="N64">
        <v>0</v>
      </c>
      <c r="O64">
        <f t="shared" si="1"/>
        <v>4.5999999999999996</v>
      </c>
      <c r="P64">
        <f>K64*M64</f>
        <v>2</v>
      </c>
      <c r="Q64">
        <f t="shared" si="0"/>
        <v>4.5999999999999996</v>
      </c>
      <c r="R64">
        <f t="shared" si="2"/>
        <v>2.5999999999999996</v>
      </c>
      <c r="S64">
        <f t="shared" si="3"/>
        <v>-15.769999999999998</v>
      </c>
    </row>
    <row r="65" spans="1:19" x14ac:dyDescent="0.2">
      <c r="A65">
        <v>64</v>
      </c>
      <c r="B65" t="s">
        <v>270</v>
      </c>
      <c r="C65" t="s">
        <v>37</v>
      </c>
      <c r="D65" t="s">
        <v>292</v>
      </c>
      <c r="E65">
        <v>0</v>
      </c>
      <c r="F65" t="s">
        <v>11</v>
      </c>
      <c r="G65" t="s">
        <v>8</v>
      </c>
      <c r="H65" t="s">
        <v>75</v>
      </c>
      <c r="I65" t="s">
        <v>96</v>
      </c>
      <c r="J65">
        <v>3.6</v>
      </c>
      <c r="K65">
        <v>2</v>
      </c>
      <c r="L65">
        <v>0</v>
      </c>
      <c r="M65">
        <v>1</v>
      </c>
      <c r="N65">
        <v>0</v>
      </c>
      <c r="O65">
        <f t="shared" si="1"/>
        <v>0</v>
      </c>
      <c r="P65">
        <f>K65*M65</f>
        <v>2</v>
      </c>
      <c r="Q65">
        <f t="shared" si="0"/>
        <v>0</v>
      </c>
      <c r="R65">
        <f t="shared" si="2"/>
        <v>-2</v>
      </c>
      <c r="S65">
        <f t="shared" si="3"/>
        <v>-17.769999999999996</v>
      </c>
    </row>
    <row r="66" spans="1:19" x14ac:dyDescent="0.2">
      <c r="A66">
        <v>65</v>
      </c>
      <c r="B66" t="s">
        <v>270</v>
      </c>
      <c r="C66" t="s">
        <v>37</v>
      </c>
      <c r="D66" t="s">
        <v>292</v>
      </c>
      <c r="E66">
        <v>0</v>
      </c>
      <c r="F66" t="s">
        <v>11</v>
      </c>
      <c r="G66" t="s">
        <v>1</v>
      </c>
      <c r="H66" t="s">
        <v>97</v>
      </c>
      <c r="I66" t="s">
        <v>98</v>
      </c>
      <c r="J66">
        <v>3.25</v>
      </c>
      <c r="K66">
        <v>2</v>
      </c>
      <c r="L66">
        <v>1</v>
      </c>
      <c r="M66">
        <v>1</v>
      </c>
      <c r="N66">
        <v>0</v>
      </c>
      <c r="O66">
        <f t="shared" si="1"/>
        <v>6.5</v>
      </c>
      <c r="P66">
        <f>K66*M66</f>
        <v>2</v>
      </c>
      <c r="Q66">
        <f t="shared" ref="Q66:Q129" si="4">R66+(K66*M66)</f>
        <v>6.5</v>
      </c>
      <c r="R66">
        <f t="shared" si="2"/>
        <v>4.5</v>
      </c>
      <c r="S66">
        <f t="shared" si="3"/>
        <v>-13.269999999999996</v>
      </c>
    </row>
    <row r="67" spans="1:19" x14ac:dyDescent="0.2">
      <c r="A67">
        <v>66</v>
      </c>
      <c r="B67" t="s">
        <v>270</v>
      </c>
      <c r="C67" t="s">
        <v>37</v>
      </c>
      <c r="D67" t="s">
        <v>292</v>
      </c>
      <c r="E67">
        <v>0</v>
      </c>
      <c r="F67" t="s">
        <v>11</v>
      </c>
      <c r="G67" t="s">
        <v>1</v>
      </c>
      <c r="H67" t="s">
        <v>99</v>
      </c>
      <c r="I67" t="s">
        <v>100</v>
      </c>
      <c r="J67">
        <v>3.3</v>
      </c>
      <c r="K67">
        <v>2</v>
      </c>
      <c r="L67">
        <v>0</v>
      </c>
      <c r="M67">
        <v>1</v>
      </c>
      <c r="N67">
        <v>0</v>
      </c>
      <c r="O67">
        <f t="shared" ref="O67:O130" si="5">IF(N67=0,L67*K67*J67,N67)</f>
        <v>0</v>
      </c>
      <c r="P67">
        <f>K67*M67</f>
        <v>2</v>
      </c>
      <c r="Q67">
        <f t="shared" si="4"/>
        <v>0</v>
      </c>
      <c r="R67">
        <f t="shared" ref="R67:R130" si="6">IF(L67=0,(-K67+N67)*M67,O67-K67)</f>
        <v>-2</v>
      </c>
      <c r="S67">
        <f t="shared" si="3"/>
        <v>-15.269999999999996</v>
      </c>
    </row>
    <row r="68" spans="1:19" x14ac:dyDescent="0.2">
      <c r="A68">
        <v>67</v>
      </c>
      <c r="B68" t="s">
        <v>270</v>
      </c>
      <c r="C68" t="s">
        <v>37</v>
      </c>
      <c r="D68" t="s">
        <v>292</v>
      </c>
      <c r="E68">
        <v>0</v>
      </c>
      <c r="F68" t="s">
        <v>11</v>
      </c>
      <c r="G68" t="s">
        <v>1</v>
      </c>
      <c r="H68" t="s">
        <v>35</v>
      </c>
      <c r="I68" t="s">
        <v>3</v>
      </c>
      <c r="J68">
        <v>3.4</v>
      </c>
      <c r="K68">
        <v>5</v>
      </c>
      <c r="L68">
        <v>0</v>
      </c>
      <c r="M68">
        <v>1</v>
      </c>
      <c r="N68">
        <v>0</v>
      </c>
      <c r="O68">
        <f t="shared" si="5"/>
        <v>0</v>
      </c>
      <c r="P68">
        <f>K68*M68</f>
        <v>5</v>
      </c>
      <c r="Q68">
        <f t="shared" si="4"/>
        <v>0</v>
      </c>
      <c r="R68">
        <f t="shared" si="6"/>
        <v>-5</v>
      </c>
      <c r="S68">
        <f t="shared" si="3"/>
        <v>-20.269999999999996</v>
      </c>
    </row>
    <row r="69" spans="1:19" x14ac:dyDescent="0.2">
      <c r="A69">
        <v>68</v>
      </c>
      <c r="B69" t="s">
        <v>270</v>
      </c>
      <c r="C69" t="s">
        <v>37</v>
      </c>
      <c r="D69" t="s">
        <v>292</v>
      </c>
      <c r="E69">
        <v>0</v>
      </c>
      <c r="F69" t="s">
        <v>11</v>
      </c>
      <c r="G69" t="s">
        <v>1</v>
      </c>
      <c r="H69" t="s">
        <v>35</v>
      </c>
      <c r="I69" t="s">
        <v>3</v>
      </c>
      <c r="J69">
        <v>30</v>
      </c>
      <c r="K69">
        <v>1</v>
      </c>
      <c r="L69">
        <v>0</v>
      </c>
      <c r="M69">
        <v>1</v>
      </c>
      <c r="N69">
        <v>0</v>
      </c>
      <c r="O69">
        <f t="shared" si="5"/>
        <v>0</v>
      </c>
      <c r="P69">
        <f>K69*M69</f>
        <v>1</v>
      </c>
      <c r="Q69">
        <f t="shared" si="4"/>
        <v>0</v>
      </c>
      <c r="R69">
        <f t="shared" si="6"/>
        <v>-1</v>
      </c>
      <c r="S69">
        <f t="shared" ref="S69:S132" si="7">S68+R69</f>
        <v>-21.269999999999996</v>
      </c>
    </row>
    <row r="70" spans="1:19" x14ac:dyDescent="0.2">
      <c r="A70">
        <v>69</v>
      </c>
      <c r="B70" t="s">
        <v>270</v>
      </c>
      <c r="C70" t="s">
        <v>37</v>
      </c>
      <c r="D70" t="s">
        <v>292</v>
      </c>
      <c r="E70">
        <v>0</v>
      </c>
      <c r="F70" t="s">
        <v>11</v>
      </c>
      <c r="G70" t="s">
        <v>1</v>
      </c>
      <c r="H70" t="s">
        <v>35</v>
      </c>
      <c r="I70" t="s">
        <v>3</v>
      </c>
      <c r="J70">
        <v>26</v>
      </c>
      <c r="K70">
        <v>1</v>
      </c>
      <c r="L70">
        <v>0</v>
      </c>
      <c r="M70">
        <v>1</v>
      </c>
      <c r="N70">
        <v>0</v>
      </c>
      <c r="O70">
        <f t="shared" si="5"/>
        <v>0</v>
      </c>
      <c r="P70">
        <f>K70*M70</f>
        <v>1</v>
      </c>
      <c r="Q70">
        <f t="shared" si="4"/>
        <v>0</v>
      </c>
      <c r="R70">
        <f t="shared" si="6"/>
        <v>-1</v>
      </c>
      <c r="S70">
        <f t="shared" si="7"/>
        <v>-22.269999999999996</v>
      </c>
    </row>
    <row r="71" spans="1:19" x14ac:dyDescent="0.2">
      <c r="A71">
        <v>70</v>
      </c>
      <c r="B71" t="s">
        <v>270</v>
      </c>
      <c r="C71" t="s">
        <v>37</v>
      </c>
      <c r="D71" t="s">
        <v>292</v>
      </c>
      <c r="E71">
        <v>0</v>
      </c>
      <c r="F71" t="s">
        <v>11</v>
      </c>
      <c r="G71" t="s">
        <v>1</v>
      </c>
      <c r="H71" t="s">
        <v>101</v>
      </c>
      <c r="I71" t="s">
        <v>45</v>
      </c>
      <c r="J71">
        <v>2</v>
      </c>
      <c r="K71">
        <v>2</v>
      </c>
      <c r="L71">
        <v>0</v>
      </c>
      <c r="M71">
        <v>1</v>
      </c>
      <c r="N71">
        <v>0</v>
      </c>
      <c r="O71">
        <f t="shared" si="5"/>
        <v>0</v>
      </c>
      <c r="P71">
        <f>K71*M71</f>
        <v>2</v>
      </c>
      <c r="Q71">
        <f t="shared" si="4"/>
        <v>0</v>
      </c>
      <c r="R71">
        <f t="shared" si="6"/>
        <v>-2</v>
      </c>
      <c r="S71">
        <f t="shared" si="7"/>
        <v>-24.269999999999996</v>
      </c>
    </row>
    <row r="72" spans="1:19" x14ac:dyDescent="0.2">
      <c r="A72">
        <v>71</v>
      </c>
      <c r="B72" t="s">
        <v>270</v>
      </c>
      <c r="C72" t="s">
        <v>37</v>
      </c>
      <c r="D72" t="s">
        <v>292</v>
      </c>
      <c r="E72">
        <v>0</v>
      </c>
      <c r="F72" t="s">
        <v>11</v>
      </c>
      <c r="G72" t="s">
        <v>1</v>
      </c>
      <c r="H72" t="s">
        <v>53</v>
      </c>
      <c r="I72" t="s">
        <v>20</v>
      </c>
      <c r="J72">
        <v>2.15</v>
      </c>
      <c r="K72">
        <v>10</v>
      </c>
      <c r="L72">
        <v>0</v>
      </c>
      <c r="M72">
        <v>1</v>
      </c>
      <c r="N72">
        <v>0</v>
      </c>
      <c r="O72">
        <f t="shared" si="5"/>
        <v>0</v>
      </c>
      <c r="P72">
        <f>K72*M72</f>
        <v>10</v>
      </c>
      <c r="Q72">
        <f t="shared" si="4"/>
        <v>0</v>
      </c>
      <c r="R72">
        <f t="shared" si="6"/>
        <v>-10</v>
      </c>
      <c r="S72">
        <f t="shared" si="7"/>
        <v>-34.269999999999996</v>
      </c>
    </row>
    <row r="73" spans="1:19" x14ac:dyDescent="0.2">
      <c r="A73">
        <v>72</v>
      </c>
      <c r="B73" t="s">
        <v>270</v>
      </c>
      <c r="C73" t="s">
        <v>37</v>
      </c>
      <c r="D73" t="s">
        <v>292</v>
      </c>
      <c r="E73">
        <v>0</v>
      </c>
      <c r="F73" t="s">
        <v>11</v>
      </c>
      <c r="G73" t="s">
        <v>1</v>
      </c>
      <c r="H73" t="s">
        <v>44</v>
      </c>
      <c r="I73" t="s">
        <v>43</v>
      </c>
      <c r="J73">
        <v>2.85</v>
      </c>
      <c r="K73">
        <v>2</v>
      </c>
      <c r="L73">
        <v>1</v>
      </c>
      <c r="M73">
        <v>1</v>
      </c>
      <c r="N73">
        <v>0</v>
      </c>
      <c r="O73">
        <f t="shared" si="5"/>
        <v>5.7</v>
      </c>
      <c r="P73">
        <f>K73*M73</f>
        <v>2</v>
      </c>
      <c r="Q73">
        <f t="shared" si="4"/>
        <v>5.7</v>
      </c>
      <c r="R73">
        <f t="shared" si="6"/>
        <v>3.7</v>
      </c>
      <c r="S73">
        <f t="shared" si="7"/>
        <v>-30.569999999999997</v>
      </c>
    </row>
    <row r="74" spans="1:19" x14ac:dyDescent="0.2">
      <c r="A74">
        <v>73</v>
      </c>
      <c r="B74" t="s">
        <v>270</v>
      </c>
      <c r="C74" t="s">
        <v>37</v>
      </c>
      <c r="D74" t="s">
        <v>292</v>
      </c>
      <c r="E74">
        <v>0</v>
      </c>
      <c r="F74" t="s">
        <v>11</v>
      </c>
      <c r="G74" t="s">
        <v>1</v>
      </c>
      <c r="H74" t="s">
        <v>12</v>
      </c>
      <c r="I74" t="s">
        <v>54</v>
      </c>
      <c r="J74">
        <v>2.1</v>
      </c>
      <c r="K74">
        <v>10</v>
      </c>
      <c r="L74">
        <v>1</v>
      </c>
      <c r="M74">
        <v>1</v>
      </c>
      <c r="N74">
        <v>0</v>
      </c>
      <c r="O74">
        <f t="shared" si="5"/>
        <v>21</v>
      </c>
      <c r="P74">
        <f>K74*M74</f>
        <v>10</v>
      </c>
      <c r="Q74">
        <f t="shared" si="4"/>
        <v>21</v>
      </c>
      <c r="R74">
        <f t="shared" si="6"/>
        <v>11</v>
      </c>
      <c r="S74">
        <f t="shared" si="7"/>
        <v>-19.569999999999997</v>
      </c>
    </row>
    <row r="75" spans="1:19" x14ac:dyDescent="0.2">
      <c r="A75">
        <v>74</v>
      </c>
      <c r="B75" t="s">
        <v>270</v>
      </c>
      <c r="C75" t="s">
        <v>37</v>
      </c>
      <c r="D75" t="s">
        <v>292</v>
      </c>
      <c r="E75">
        <v>0</v>
      </c>
      <c r="F75" t="s">
        <v>11</v>
      </c>
      <c r="G75" t="s">
        <v>1</v>
      </c>
      <c r="H75" t="s">
        <v>19</v>
      </c>
      <c r="I75" t="s">
        <v>2</v>
      </c>
      <c r="J75">
        <v>2.2000000000000002</v>
      </c>
      <c r="K75">
        <v>5</v>
      </c>
      <c r="L75">
        <v>1</v>
      </c>
      <c r="M75">
        <v>1</v>
      </c>
      <c r="N75">
        <v>0</v>
      </c>
      <c r="O75">
        <f t="shared" si="5"/>
        <v>11</v>
      </c>
      <c r="P75">
        <f>K75*M75</f>
        <v>5</v>
      </c>
      <c r="Q75">
        <f t="shared" si="4"/>
        <v>11</v>
      </c>
      <c r="R75">
        <f t="shared" si="6"/>
        <v>6</v>
      </c>
      <c r="S75">
        <f t="shared" si="7"/>
        <v>-13.569999999999997</v>
      </c>
    </row>
    <row r="76" spans="1:19" x14ac:dyDescent="0.2">
      <c r="A76">
        <v>75</v>
      </c>
      <c r="B76" t="s">
        <v>270</v>
      </c>
      <c r="C76" t="s">
        <v>37</v>
      </c>
      <c r="D76" t="s">
        <v>292</v>
      </c>
      <c r="E76">
        <v>0</v>
      </c>
      <c r="F76" t="s">
        <v>11</v>
      </c>
      <c r="G76" t="s">
        <v>1</v>
      </c>
      <c r="H76" t="s">
        <v>32</v>
      </c>
      <c r="I76" t="s">
        <v>45</v>
      </c>
      <c r="J76">
        <v>2.4500000000000002</v>
      </c>
      <c r="K76">
        <v>5</v>
      </c>
      <c r="L76">
        <v>0</v>
      </c>
      <c r="M76">
        <v>1</v>
      </c>
      <c r="N76">
        <v>0</v>
      </c>
      <c r="O76">
        <f t="shared" si="5"/>
        <v>0</v>
      </c>
      <c r="P76">
        <f>K76*M76</f>
        <v>5</v>
      </c>
      <c r="Q76">
        <f t="shared" si="4"/>
        <v>0</v>
      </c>
      <c r="R76">
        <f t="shared" si="6"/>
        <v>-5</v>
      </c>
      <c r="S76">
        <f t="shared" si="7"/>
        <v>-18.569999999999997</v>
      </c>
    </row>
    <row r="77" spans="1:19" x14ac:dyDescent="0.2">
      <c r="A77">
        <v>76</v>
      </c>
      <c r="B77" t="s">
        <v>270</v>
      </c>
      <c r="C77" t="s">
        <v>37</v>
      </c>
      <c r="D77" t="s">
        <v>292</v>
      </c>
      <c r="E77">
        <v>0</v>
      </c>
      <c r="F77" t="s">
        <v>11</v>
      </c>
      <c r="G77" t="s">
        <v>1</v>
      </c>
      <c r="H77" t="s">
        <v>69</v>
      </c>
      <c r="I77" t="s">
        <v>3</v>
      </c>
      <c r="J77">
        <v>2.6</v>
      </c>
      <c r="K77">
        <v>5</v>
      </c>
      <c r="L77">
        <v>0</v>
      </c>
      <c r="M77">
        <v>1</v>
      </c>
      <c r="N77">
        <v>0</v>
      </c>
      <c r="O77">
        <f t="shared" si="5"/>
        <v>0</v>
      </c>
      <c r="P77">
        <f>K77*M77</f>
        <v>5</v>
      </c>
      <c r="Q77">
        <f t="shared" si="4"/>
        <v>0</v>
      </c>
      <c r="R77">
        <f t="shared" si="6"/>
        <v>-5</v>
      </c>
      <c r="S77">
        <f t="shared" si="7"/>
        <v>-23.569999999999997</v>
      </c>
    </row>
    <row r="78" spans="1:19" x14ac:dyDescent="0.2">
      <c r="A78">
        <v>77</v>
      </c>
      <c r="B78" t="s">
        <v>270</v>
      </c>
      <c r="C78" t="s">
        <v>37</v>
      </c>
      <c r="D78" t="s">
        <v>292</v>
      </c>
      <c r="E78">
        <v>0</v>
      </c>
      <c r="F78" t="s">
        <v>11</v>
      </c>
      <c r="G78" t="s">
        <v>1</v>
      </c>
      <c r="H78" t="s">
        <v>102</v>
      </c>
      <c r="I78" t="s">
        <v>103</v>
      </c>
      <c r="J78">
        <v>1.8</v>
      </c>
      <c r="K78">
        <v>5</v>
      </c>
      <c r="L78">
        <v>0</v>
      </c>
      <c r="M78">
        <v>1</v>
      </c>
      <c r="N78">
        <v>0</v>
      </c>
      <c r="O78">
        <f t="shared" si="5"/>
        <v>0</v>
      </c>
      <c r="P78">
        <f>K78*M78</f>
        <v>5</v>
      </c>
      <c r="Q78">
        <f t="shared" si="4"/>
        <v>0</v>
      </c>
      <c r="R78">
        <f t="shared" si="6"/>
        <v>-5</v>
      </c>
      <c r="S78">
        <f t="shared" si="7"/>
        <v>-28.569999999999997</v>
      </c>
    </row>
    <row r="79" spans="1:19" x14ac:dyDescent="0.2">
      <c r="A79">
        <v>78</v>
      </c>
      <c r="B79" t="s">
        <v>270</v>
      </c>
      <c r="C79" t="s">
        <v>37</v>
      </c>
      <c r="D79" t="s">
        <v>292</v>
      </c>
      <c r="E79">
        <v>0</v>
      </c>
      <c r="F79" t="s">
        <v>11</v>
      </c>
      <c r="G79" t="s">
        <v>1</v>
      </c>
      <c r="H79" t="s">
        <v>72</v>
      </c>
      <c r="I79" t="s">
        <v>99</v>
      </c>
      <c r="J79">
        <v>2.4</v>
      </c>
      <c r="K79">
        <v>5</v>
      </c>
      <c r="L79">
        <v>0</v>
      </c>
      <c r="M79">
        <v>1</v>
      </c>
      <c r="N79">
        <v>0</v>
      </c>
      <c r="O79">
        <f t="shared" si="5"/>
        <v>0</v>
      </c>
      <c r="P79">
        <f>K79*M79</f>
        <v>5</v>
      </c>
      <c r="Q79">
        <f t="shared" si="4"/>
        <v>0</v>
      </c>
      <c r="R79">
        <f t="shared" si="6"/>
        <v>-5</v>
      </c>
      <c r="S79">
        <f t="shared" si="7"/>
        <v>-33.569999999999993</v>
      </c>
    </row>
    <row r="80" spans="1:19" x14ac:dyDescent="0.2">
      <c r="A80">
        <v>79</v>
      </c>
      <c r="B80" t="s">
        <v>270</v>
      </c>
      <c r="C80" t="s">
        <v>37</v>
      </c>
      <c r="D80" t="s">
        <v>292</v>
      </c>
      <c r="E80">
        <v>0</v>
      </c>
      <c r="F80" t="s">
        <v>11</v>
      </c>
      <c r="G80" t="s">
        <v>8</v>
      </c>
      <c r="H80" t="s">
        <v>104</v>
      </c>
      <c r="I80" t="s">
        <v>105</v>
      </c>
      <c r="J80">
        <v>2</v>
      </c>
      <c r="K80">
        <v>2.7</v>
      </c>
      <c r="L80">
        <v>1</v>
      </c>
      <c r="M80">
        <v>1</v>
      </c>
      <c r="N80">
        <v>0</v>
      </c>
      <c r="O80">
        <f t="shared" si="5"/>
        <v>5.4</v>
      </c>
      <c r="P80">
        <f>K80*M80</f>
        <v>2.7</v>
      </c>
      <c r="Q80">
        <f t="shared" si="4"/>
        <v>5.4</v>
      </c>
      <c r="R80">
        <f t="shared" si="6"/>
        <v>2.7</v>
      </c>
      <c r="S80">
        <f t="shared" si="7"/>
        <v>-30.869999999999994</v>
      </c>
    </row>
    <row r="81" spans="1:19" x14ac:dyDescent="0.2">
      <c r="A81">
        <v>80</v>
      </c>
      <c r="B81" t="s">
        <v>270</v>
      </c>
      <c r="C81" t="s">
        <v>37</v>
      </c>
      <c r="D81" t="s">
        <v>17</v>
      </c>
      <c r="E81">
        <v>8</v>
      </c>
      <c r="F81" t="s">
        <v>11</v>
      </c>
      <c r="G81" t="s">
        <v>1</v>
      </c>
      <c r="J81">
        <v>54.71</v>
      </c>
      <c r="K81">
        <v>0.4</v>
      </c>
      <c r="L81">
        <v>0</v>
      </c>
      <c r="M81">
        <v>1</v>
      </c>
      <c r="N81">
        <v>0</v>
      </c>
      <c r="O81">
        <f t="shared" si="5"/>
        <v>0</v>
      </c>
      <c r="P81">
        <f>K81*M81</f>
        <v>0.4</v>
      </c>
      <c r="Q81">
        <f t="shared" si="4"/>
        <v>0</v>
      </c>
      <c r="R81">
        <f t="shared" si="6"/>
        <v>-0.4</v>
      </c>
      <c r="S81">
        <f t="shared" si="7"/>
        <v>-31.269999999999992</v>
      </c>
    </row>
    <row r="82" spans="1:19" x14ac:dyDescent="0.2">
      <c r="A82">
        <v>81</v>
      </c>
      <c r="B82" t="s">
        <v>270</v>
      </c>
      <c r="C82" t="s">
        <v>37</v>
      </c>
      <c r="D82" t="s">
        <v>292</v>
      </c>
      <c r="E82">
        <v>0</v>
      </c>
      <c r="F82" t="s">
        <v>11</v>
      </c>
      <c r="G82" t="s">
        <v>1</v>
      </c>
      <c r="H82" t="s">
        <v>106</v>
      </c>
      <c r="I82" t="s">
        <v>107</v>
      </c>
      <c r="J82">
        <v>2.15</v>
      </c>
      <c r="K82">
        <v>5</v>
      </c>
      <c r="L82">
        <v>0</v>
      </c>
      <c r="M82">
        <v>1</v>
      </c>
      <c r="N82">
        <v>0</v>
      </c>
      <c r="O82">
        <f t="shared" si="5"/>
        <v>0</v>
      </c>
      <c r="P82">
        <f>K82*M82</f>
        <v>5</v>
      </c>
      <c r="Q82">
        <f t="shared" si="4"/>
        <v>0</v>
      </c>
      <c r="R82">
        <f t="shared" si="6"/>
        <v>-5</v>
      </c>
      <c r="S82">
        <f t="shared" si="7"/>
        <v>-36.269999999999996</v>
      </c>
    </row>
    <row r="83" spans="1:19" x14ac:dyDescent="0.2">
      <c r="A83">
        <v>82</v>
      </c>
      <c r="B83" t="s">
        <v>270</v>
      </c>
      <c r="C83" t="s">
        <v>37</v>
      </c>
      <c r="D83" t="s">
        <v>17</v>
      </c>
      <c r="E83">
        <v>10</v>
      </c>
      <c r="F83" t="s">
        <v>11</v>
      </c>
      <c r="G83" t="s">
        <v>1</v>
      </c>
      <c r="J83">
        <v>7.08</v>
      </c>
      <c r="K83">
        <v>1</v>
      </c>
      <c r="L83">
        <v>0</v>
      </c>
      <c r="M83">
        <v>0</v>
      </c>
      <c r="N83">
        <v>0</v>
      </c>
      <c r="O83">
        <f t="shared" si="5"/>
        <v>0</v>
      </c>
      <c r="P83">
        <f>K83*M83</f>
        <v>0</v>
      </c>
      <c r="Q83">
        <f t="shared" si="4"/>
        <v>0</v>
      </c>
      <c r="R83">
        <f t="shared" si="6"/>
        <v>0</v>
      </c>
      <c r="S83">
        <f t="shared" si="7"/>
        <v>-36.269999999999996</v>
      </c>
    </row>
    <row r="84" spans="1:19" x14ac:dyDescent="0.2">
      <c r="A84">
        <v>83</v>
      </c>
      <c r="B84" t="s">
        <v>270</v>
      </c>
      <c r="C84" t="s">
        <v>37</v>
      </c>
      <c r="D84" t="s">
        <v>292</v>
      </c>
      <c r="E84">
        <v>0</v>
      </c>
      <c r="F84" t="s">
        <v>11</v>
      </c>
      <c r="G84" t="s">
        <v>1</v>
      </c>
      <c r="H84" t="s">
        <v>108</v>
      </c>
      <c r="I84" t="s">
        <v>109</v>
      </c>
      <c r="J84">
        <v>2.38</v>
      </c>
      <c r="K84">
        <v>5</v>
      </c>
      <c r="L84">
        <v>1</v>
      </c>
      <c r="M84">
        <v>1</v>
      </c>
      <c r="N84">
        <v>0</v>
      </c>
      <c r="O84">
        <f t="shared" si="5"/>
        <v>11.899999999999999</v>
      </c>
      <c r="P84">
        <f>K84*M84</f>
        <v>5</v>
      </c>
      <c r="Q84">
        <f t="shared" si="4"/>
        <v>11.899999999999999</v>
      </c>
      <c r="R84">
        <f t="shared" si="6"/>
        <v>6.8999999999999986</v>
      </c>
      <c r="S84">
        <f t="shared" si="7"/>
        <v>-29.369999999999997</v>
      </c>
    </row>
    <row r="85" spans="1:19" x14ac:dyDescent="0.2">
      <c r="A85">
        <v>84</v>
      </c>
      <c r="B85" t="s">
        <v>270</v>
      </c>
      <c r="C85" t="s">
        <v>37</v>
      </c>
      <c r="D85" t="s">
        <v>292</v>
      </c>
      <c r="E85">
        <v>0</v>
      </c>
      <c r="F85" t="s">
        <v>11</v>
      </c>
      <c r="G85" t="s">
        <v>1</v>
      </c>
      <c r="H85" t="s">
        <v>110</v>
      </c>
      <c r="I85" t="s">
        <v>111</v>
      </c>
      <c r="J85">
        <v>2.1800000000000002</v>
      </c>
      <c r="K85">
        <v>5</v>
      </c>
      <c r="L85">
        <v>1</v>
      </c>
      <c r="M85">
        <v>1</v>
      </c>
      <c r="N85">
        <v>0</v>
      </c>
      <c r="O85">
        <f t="shared" si="5"/>
        <v>10.9</v>
      </c>
      <c r="P85">
        <f>K85*M85</f>
        <v>5</v>
      </c>
      <c r="Q85">
        <f t="shared" si="4"/>
        <v>10.9</v>
      </c>
      <c r="R85">
        <f t="shared" si="6"/>
        <v>5.9</v>
      </c>
      <c r="S85">
        <f t="shared" si="7"/>
        <v>-23.47</v>
      </c>
    </row>
    <row r="86" spans="1:19" x14ac:dyDescent="0.2">
      <c r="A86">
        <v>85</v>
      </c>
      <c r="B86" t="s">
        <v>270</v>
      </c>
      <c r="C86" t="s">
        <v>37</v>
      </c>
      <c r="D86" t="s">
        <v>292</v>
      </c>
      <c r="E86">
        <v>0</v>
      </c>
      <c r="F86" t="s">
        <v>0</v>
      </c>
      <c r="G86" t="s">
        <v>8</v>
      </c>
      <c r="H86" t="s">
        <v>112</v>
      </c>
      <c r="I86" t="s">
        <v>113</v>
      </c>
      <c r="J86">
        <v>2.25</v>
      </c>
      <c r="K86">
        <v>5</v>
      </c>
      <c r="L86">
        <v>0</v>
      </c>
      <c r="M86">
        <v>1</v>
      </c>
      <c r="N86">
        <v>0</v>
      </c>
      <c r="O86">
        <f t="shared" si="5"/>
        <v>0</v>
      </c>
      <c r="P86">
        <f>K86*M86</f>
        <v>5</v>
      </c>
      <c r="Q86">
        <f t="shared" si="4"/>
        <v>0</v>
      </c>
      <c r="R86">
        <f t="shared" si="6"/>
        <v>-5</v>
      </c>
      <c r="S86">
        <f t="shared" si="7"/>
        <v>-28.47</v>
      </c>
    </row>
    <row r="87" spans="1:19" x14ac:dyDescent="0.2">
      <c r="A87">
        <v>86</v>
      </c>
      <c r="B87" t="s">
        <v>270</v>
      </c>
      <c r="C87" t="s">
        <v>37</v>
      </c>
      <c r="D87" t="s">
        <v>292</v>
      </c>
      <c r="E87">
        <v>0</v>
      </c>
      <c r="F87" t="s">
        <v>11</v>
      </c>
      <c r="G87" t="s">
        <v>8</v>
      </c>
      <c r="H87" t="s">
        <v>114</v>
      </c>
      <c r="I87" t="s">
        <v>115</v>
      </c>
      <c r="J87">
        <v>2.1</v>
      </c>
      <c r="K87">
        <v>5</v>
      </c>
      <c r="L87">
        <v>0</v>
      </c>
      <c r="M87">
        <v>1</v>
      </c>
      <c r="N87">
        <v>0</v>
      </c>
      <c r="O87">
        <f t="shared" si="5"/>
        <v>0</v>
      </c>
      <c r="P87">
        <f>K87*M87</f>
        <v>5</v>
      </c>
      <c r="Q87">
        <f t="shared" si="4"/>
        <v>0</v>
      </c>
      <c r="R87">
        <f t="shared" si="6"/>
        <v>-5</v>
      </c>
      <c r="S87">
        <f t="shared" si="7"/>
        <v>-33.47</v>
      </c>
    </row>
    <row r="88" spans="1:19" x14ac:dyDescent="0.2">
      <c r="A88">
        <v>87</v>
      </c>
      <c r="B88" t="s">
        <v>270</v>
      </c>
      <c r="C88" t="s">
        <v>37</v>
      </c>
      <c r="D88" t="s">
        <v>292</v>
      </c>
      <c r="E88">
        <v>0</v>
      </c>
      <c r="F88" t="s">
        <v>11</v>
      </c>
      <c r="G88" t="s">
        <v>8</v>
      </c>
      <c r="H88" t="s">
        <v>116</v>
      </c>
      <c r="I88" t="s">
        <v>82</v>
      </c>
      <c r="J88">
        <v>2.1</v>
      </c>
      <c r="K88">
        <v>5</v>
      </c>
      <c r="L88">
        <v>1</v>
      </c>
      <c r="M88">
        <v>1</v>
      </c>
      <c r="N88">
        <v>0</v>
      </c>
      <c r="O88">
        <f t="shared" si="5"/>
        <v>10.5</v>
      </c>
      <c r="P88">
        <f>K88*M88</f>
        <v>5</v>
      </c>
      <c r="Q88">
        <f t="shared" si="4"/>
        <v>10.5</v>
      </c>
      <c r="R88">
        <f t="shared" si="6"/>
        <v>5.5</v>
      </c>
      <c r="S88">
        <f t="shared" si="7"/>
        <v>-27.97</v>
      </c>
    </row>
    <row r="89" spans="1:19" x14ac:dyDescent="0.2">
      <c r="A89">
        <v>88</v>
      </c>
      <c r="B89" t="s">
        <v>270</v>
      </c>
      <c r="C89" t="s">
        <v>37</v>
      </c>
      <c r="D89" t="s">
        <v>17</v>
      </c>
      <c r="E89">
        <v>6</v>
      </c>
      <c r="F89" t="s">
        <v>11</v>
      </c>
      <c r="G89" t="s">
        <v>117</v>
      </c>
      <c r="J89">
        <v>3.16</v>
      </c>
      <c r="K89">
        <v>5</v>
      </c>
      <c r="L89">
        <v>1</v>
      </c>
      <c r="M89">
        <v>1</v>
      </c>
      <c r="N89">
        <v>0</v>
      </c>
      <c r="O89">
        <f t="shared" si="5"/>
        <v>15.8</v>
      </c>
      <c r="P89">
        <f>K89*M89</f>
        <v>5</v>
      </c>
      <c r="Q89">
        <f t="shared" si="4"/>
        <v>15.8</v>
      </c>
      <c r="R89">
        <f t="shared" si="6"/>
        <v>10.8</v>
      </c>
      <c r="S89">
        <f t="shared" si="7"/>
        <v>-17.169999999999998</v>
      </c>
    </row>
    <row r="90" spans="1:19" x14ac:dyDescent="0.2">
      <c r="A90">
        <v>89</v>
      </c>
      <c r="B90" t="s">
        <v>270</v>
      </c>
      <c r="C90" t="s">
        <v>37</v>
      </c>
      <c r="D90" t="s">
        <v>292</v>
      </c>
      <c r="E90">
        <v>0</v>
      </c>
      <c r="F90" t="s">
        <v>11</v>
      </c>
      <c r="G90" t="s">
        <v>1</v>
      </c>
      <c r="H90" t="s">
        <v>118</v>
      </c>
      <c r="I90" t="s">
        <v>119</v>
      </c>
      <c r="J90">
        <v>2.15</v>
      </c>
      <c r="K90">
        <v>5</v>
      </c>
      <c r="L90">
        <v>0</v>
      </c>
      <c r="M90">
        <v>1</v>
      </c>
      <c r="N90">
        <v>0</v>
      </c>
      <c r="O90">
        <f t="shared" si="5"/>
        <v>0</v>
      </c>
      <c r="P90">
        <f>K90*M90</f>
        <v>5</v>
      </c>
      <c r="Q90">
        <f t="shared" si="4"/>
        <v>0</v>
      </c>
      <c r="R90">
        <f t="shared" si="6"/>
        <v>-5</v>
      </c>
      <c r="S90">
        <f t="shared" si="7"/>
        <v>-22.169999999999998</v>
      </c>
    </row>
    <row r="91" spans="1:19" x14ac:dyDescent="0.2">
      <c r="A91">
        <v>90</v>
      </c>
      <c r="B91" t="s">
        <v>270</v>
      </c>
      <c r="C91" t="s">
        <v>37</v>
      </c>
      <c r="D91" t="s">
        <v>292</v>
      </c>
      <c r="E91">
        <v>0</v>
      </c>
      <c r="F91" t="s">
        <v>11</v>
      </c>
      <c r="G91" t="s">
        <v>8</v>
      </c>
      <c r="H91" t="s">
        <v>15</v>
      </c>
      <c r="I91" t="s">
        <v>120</v>
      </c>
      <c r="J91">
        <v>2.5499999999999998</v>
      </c>
      <c r="K91">
        <v>5</v>
      </c>
      <c r="L91">
        <v>0</v>
      </c>
      <c r="M91">
        <v>1</v>
      </c>
      <c r="N91">
        <v>0</v>
      </c>
      <c r="O91">
        <f t="shared" si="5"/>
        <v>0</v>
      </c>
      <c r="P91">
        <f>K91*M91</f>
        <v>5</v>
      </c>
      <c r="Q91">
        <f t="shared" si="4"/>
        <v>0</v>
      </c>
      <c r="R91">
        <f t="shared" si="6"/>
        <v>-5</v>
      </c>
      <c r="S91">
        <f t="shared" si="7"/>
        <v>-27.169999999999998</v>
      </c>
    </row>
    <row r="92" spans="1:19" x14ac:dyDescent="0.2">
      <c r="A92">
        <v>91</v>
      </c>
      <c r="B92" t="s">
        <v>270</v>
      </c>
      <c r="C92" t="s">
        <v>37</v>
      </c>
      <c r="D92" t="s">
        <v>292</v>
      </c>
      <c r="E92">
        <v>0</v>
      </c>
      <c r="F92" t="s">
        <v>0</v>
      </c>
      <c r="G92" t="s">
        <v>8</v>
      </c>
      <c r="H92" t="s">
        <v>121</v>
      </c>
      <c r="I92" t="s">
        <v>122</v>
      </c>
      <c r="J92">
        <v>2.5499999999999998</v>
      </c>
      <c r="K92">
        <v>5</v>
      </c>
      <c r="L92">
        <v>0</v>
      </c>
      <c r="M92">
        <v>1</v>
      </c>
      <c r="N92">
        <v>0</v>
      </c>
      <c r="O92">
        <f t="shared" si="5"/>
        <v>0</v>
      </c>
      <c r="P92">
        <f>K92*M92</f>
        <v>5</v>
      </c>
      <c r="Q92">
        <f t="shared" si="4"/>
        <v>0</v>
      </c>
      <c r="R92">
        <f t="shared" si="6"/>
        <v>-5</v>
      </c>
      <c r="S92">
        <f t="shared" si="7"/>
        <v>-32.17</v>
      </c>
    </row>
    <row r="93" spans="1:19" x14ac:dyDescent="0.2">
      <c r="A93">
        <v>92</v>
      </c>
      <c r="B93" t="s">
        <v>270</v>
      </c>
      <c r="C93" t="s">
        <v>37</v>
      </c>
      <c r="D93" t="s">
        <v>292</v>
      </c>
      <c r="E93">
        <v>0</v>
      </c>
      <c r="F93" t="s">
        <v>11</v>
      </c>
      <c r="G93" t="s">
        <v>1</v>
      </c>
      <c r="H93" t="s">
        <v>123</v>
      </c>
      <c r="I93" t="s">
        <v>124</v>
      </c>
      <c r="J93">
        <v>2.2999999999999998</v>
      </c>
      <c r="K93">
        <v>5</v>
      </c>
      <c r="L93">
        <v>0</v>
      </c>
      <c r="M93">
        <v>1</v>
      </c>
      <c r="N93">
        <v>0</v>
      </c>
      <c r="O93">
        <f t="shared" si="5"/>
        <v>0</v>
      </c>
      <c r="P93">
        <f>K93*M93</f>
        <v>5</v>
      </c>
      <c r="Q93">
        <f t="shared" si="4"/>
        <v>0</v>
      </c>
      <c r="R93">
        <f t="shared" si="6"/>
        <v>-5</v>
      </c>
      <c r="S93">
        <f t="shared" si="7"/>
        <v>-37.17</v>
      </c>
    </row>
    <row r="94" spans="1:19" x14ac:dyDescent="0.2">
      <c r="A94">
        <v>93</v>
      </c>
      <c r="B94" t="s">
        <v>270</v>
      </c>
      <c r="C94" t="s">
        <v>37</v>
      </c>
      <c r="D94" t="s">
        <v>292</v>
      </c>
      <c r="E94">
        <v>0</v>
      </c>
      <c r="F94" t="s">
        <v>11</v>
      </c>
      <c r="G94" t="s">
        <v>8</v>
      </c>
      <c r="H94" t="s">
        <v>74</v>
      </c>
      <c r="I94" t="s">
        <v>125</v>
      </c>
      <c r="J94">
        <v>2.5</v>
      </c>
      <c r="K94">
        <v>10.18</v>
      </c>
      <c r="L94">
        <v>0</v>
      </c>
      <c r="M94">
        <v>1</v>
      </c>
      <c r="N94">
        <v>0</v>
      </c>
      <c r="O94">
        <f t="shared" si="5"/>
        <v>0</v>
      </c>
      <c r="P94">
        <f>K94*M94</f>
        <v>10.18</v>
      </c>
      <c r="Q94">
        <f t="shared" si="4"/>
        <v>0</v>
      </c>
      <c r="R94">
        <f t="shared" si="6"/>
        <v>-10.18</v>
      </c>
      <c r="S94">
        <f t="shared" si="7"/>
        <v>-47.35</v>
      </c>
    </row>
    <row r="95" spans="1:19" x14ac:dyDescent="0.2">
      <c r="A95">
        <v>94</v>
      </c>
      <c r="B95" t="s">
        <v>270</v>
      </c>
      <c r="C95" t="s">
        <v>37</v>
      </c>
      <c r="D95" t="s">
        <v>292</v>
      </c>
      <c r="E95">
        <v>0</v>
      </c>
      <c r="F95" t="s">
        <v>11</v>
      </c>
      <c r="G95" t="s">
        <v>1</v>
      </c>
      <c r="H95" t="s">
        <v>61</v>
      </c>
      <c r="I95" t="s">
        <v>126</v>
      </c>
      <c r="J95">
        <v>2.15</v>
      </c>
      <c r="K95">
        <v>5</v>
      </c>
      <c r="L95">
        <v>1</v>
      </c>
      <c r="M95">
        <v>1</v>
      </c>
      <c r="N95">
        <v>0</v>
      </c>
      <c r="O95">
        <f t="shared" si="5"/>
        <v>10.75</v>
      </c>
      <c r="P95">
        <f>K95*M95</f>
        <v>5</v>
      </c>
      <c r="Q95">
        <f t="shared" si="4"/>
        <v>10.75</v>
      </c>
      <c r="R95">
        <f t="shared" si="6"/>
        <v>5.75</v>
      </c>
      <c r="S95">
        <f t="shared" si="7"/>
        <v>-41.6</v>
      </c>
    </row>
    <row r="96" spans="1:19" x14ac:dyDescent="0.2">
      <c r="A96">
        <v>95</v>
      </c>
      <c r="B96" t="s">
        <v>270</v>
      </c>
      <c r="C96" t="s">
        <v>37</v>
      </c>
      <c r="D96" t="s">
        <v>292</v>
      </c>
      <c r="E96">
        <v>0</v>
      </c>
      <c r="F96" t="s">
        <v>11</v>
      </c>
      <c r="G96" t="s">
        <v>1</v>
      </c>
      <c r="H96" t="s">
        <v>16</v>
      </c>
      <c r="I96" t="s">
        <v>127</v>
      </c>
      <c r="J96">
        <v>1.95</v>
      </c>
      <c r="K96">
        <v>5</v>
      </c>
      <c r="L96">
        <v>0</v>
      </c>
      <c r="M96">
        <v>1</v>
      </c>
      <c r="N96">
        <v>0</v>
      </c>
      <c r="O96">
        <f t="shared" si="5"/>
        <v>0</v>
      </c>
      <c r="P96">
        <f>K96*M96</f>
        <v>5</v>
      </c>
      <c r="Q96">
        <f t="shared" si="4"/>
        <v>0</v>
      </c>
      <c r="R96">
        <f t="shared" si="6"/>
        <v>-5</v>
      </c>
      <c r="S96">
        <f t="shared" si="7"/>
        <v>-46.6</v>
      </c>
    </row>
    <row r="97" spans="1:19" x14ac:dyDescent="0.2">
      <c r="A97">
        <v>96</v>
      </c>
      <c r="B97" t="s">
        <v>270</v>
      </c>
      <c r="C97" t="s">
        <v>37</v>
      </c>
      <c r="D97" t="s">
        <v>292</v>
      </c>
      <c r="E97">
        <v>0</v>
      </c>
      <c r="F97" t="s">
        <v>11</v>
      </c>
      <c r="G97" t="s">
        <v>1</v>
      </c>
      <c r="H97" t="s">
        <v>128</v>
      </c>
      <c r="I97" t="s">
        <v>129</v>
      </c>
      <c r="J97">
        <v>1.27</v>
      </c>
      <c r="K97">
        <v>100</v>
      </c>
      <c r="L97">
        <v>1</v>
      </c>
      <c r="M97">
        <v>1</v>
      </c>
      <c r="N97">
        <v>0</v>
      </c>
      <c r="O97">
        <f t="shared" si="5"/>
        <v>127</v>
      </c>
      <c r="P97">
        <f>K97*M97</f>
        <v>100</v>
      </c>
      <c r="Q97">
        <f t="shared" si="4"/>
        <v>127</v>
      </c>
      <c r="R97">
        <f t="shared" si="6"/>
        <v>27</v>
      </c>
      <c r="S97">
        <f t="shared" si="7"/>
        <v>-19.600000000000001</v>
      </c>
    </row>
    <row r="98" spans="1:19" x14ac:dyDescent="0.2">
      <c r="A98">
        <v>97</v>
      </c>
      <c r="B98" t="s">
        <v>270</v>
      </c>
      <c r="C98" t="s">
        <v>37</v>
      </c>
      <c r="D98" t="s">
        <v>292</v>
      </c>
      <c r="E98">
        <v>0</v>
      </c>
      <c r="F98" t="s">
        <v>11</v>
      </c>
      <c r="G98" t="s">
        <v>1</v>
      </c>
      <c r="H98" t="s">
        <v>130</v>
      </c>
      <c r="I98" t="s">
        <v>12</v>
      </c>
      <c r="J98">
        <v>3.25</v>
      </c>
      <c r="K98">
        <v>6.73</v>
      </c>
      <c r="L98">
        <v>0</v>
      </c>
      <c r="M98">
        <v>1</v>
      </c>
      <c r="N98">
        <v>0</v>
      </c>
      <c r="O98">
        <f t="shared" si="5"/>
        <v>0</v>
      </c>
      <c r="P98">
        <f>K98*M98</f>
        <v>6.73</v>
      </c>
      <c r="Q98">
        <f t="shared" si="4"/>
        <v>0</v>
      </c>
      <c r="R98">
        <f t="shared" si="6"/>
        <v>-6.73</v>
      </c>
      <c r="S98">
        <f t="shared" si="7"/>
        <v>-26.330000000000002</v>
      </c>
    </row>
    <row r="99" spans="1:19" x14ac:dyDescent="0.2">
      <c r="A99">
        <v>98</v>
      </c>
      <c r="B99" t="s">
        <v>270</v>
      </c>
      <c r="C99" t="s">
        <v>37</v>
      </c>
      <c r="D99" t="s">
        <v>292</v>
      </c>
      <c r="E99">
        <v>0</v>
      </c>
      <c r="F99" t="s">
        <v>11</v>
      </c>
      <c r="G99" t="s">
        <v>1</v>
      </c>
      <c r="H99" t="s">
        <v>130</v>
      </c>
      <c r="I99" t="s">
        <v>12</v>
      </c>
      <c r="J99">
        <v>30</v>
      </c>
      <c r="K99">
        <v>1</v>
      </c>
      <c r="L99">
        <v>0</v>
      </c>
      <c r="M99">
        <v>1</v>
      </c>
      <c r="N99">
        <v>0</v>
      </c>
      <c r="O99">
        <f t="shared" si="5"/>
        <v>0</v>
      </c>
      <c r="P99">
        <f>K99*M99</f>
        <v>1</v>
      </c>
      <c r="Q99">
        <f t="shared" si="4"/>
        <v>0</v>
      </c>
      <c r="R99">
        <f t="shared" si="6"/>
        <v>-1</v>
      </c>
      <c r="S99">
        <f t="shared" si="7"/>
        <v>-27.330000000000002</v>
      </c>
    </row>
    <row r="100" spans="1:19" x14ac:dyDescent="0.2">
      <c r="A100">
        <v>99</v>
      </c>
      <c r="B100" t="s">
        <v>270</v>
      </c>
      <c r="C100" t="s">
        <v>37</v>
      </c>
      <c r="D100" t="s">
        <v>292</v>
      </c>
      <c r="E100">
        <v>0</v>
      </c>
      <c r="F100" t="s">
        <v>11</v>
      </c>
      <c r="G100" t="s">
        <v>1</v>
      </c>
      <c r="H100" t="s">
        <v>130</v>
      </c>
      <c r="I100" t="s">
        <v>12</v>
      </c>
      <c r="J100">
        <v>24</v>
      </c>
      <c r="K100">
        <v>1</v>
      </c>
      <c r="L100">
        <v>0</v>
      </c>
      <c r="M100">
        <v>1</v>
      </c>
      <c r="N100">
        <v>0</v>
      </c>
      <c r="O100">
        <f t="shared" si="5"/>
        <v>0</v>
      </c>
      <c r="P100">
        <f>K100*M100</f>
        <v>1</v>
      </c>
      <c r="Q100">
        <f t="shared" si="4"/>
        <v>0</v>
      </c>
      <c r="R100">
        <f t="shared" si="6"/>
        <v>-1</v>
      </c>
      <c r="S100">
        <f t="shared" si="7"/>
        <v>-28.330000000000002</v>
      </c>
    </row>
    <row r="101" spans="1:19" x14ac:dyDescent="0.2">
      <c r="A101">
        <v>100</v>
      </c>
      <c r="B101" t="s">
        <v>270</v>
      </c>
      <c r="C101" t="s">
        <v>37</v>
      </c>
      <c r="D101" t="s">
        <v>292</v>
      </c>
      <c r="E101">
        <v>0</v>
      </c>
      <c r="F101" t="s">
        <v>11</v>
      </c>
      <c r="G101" t="s">
        <v>8</v>
      </c>
      <c r="H101" t="s">
        <v>94</v>
      </c>
      <c r="I101" t="s">
        <v>131</v>
      </c>
      <c r="J101">
        <v>2.5</v>
      </c>
      <c r="K101">
        <v>5</v>
      </c>
      <c r="L101">
        <v>1</v>
      </c>
      <c r="M101">
        <v>1</v>
      </c>
      <c r="N101">
        <v>0</v>
      </c>
      <c r="O101">
        <f t="shared" si="5"/>
        <v>12.5</v>
      </c>
      <c r="P101">
        <f>K101*M101</f>
        <v>5</v>
      </c>
      <c r="Q101">
        <f t="shared" si="4"/>
        <v>12.5</v>
      </c>
      <c r="R101">
        <f t="shared" si="6"/>
        <v>7.5</v>
      </c>
      <c r="S101">
        <f t="shared" si="7"/>
        <v>-20.830000000000002</v>
      </c>
    </row>
    <row r="102" spans="1:19" x14ac:dyDescent="0.2">
      <c r="A102">
        <v>101</v>
      </c>
      <c r="B102" t="s">
        <v>270</v>
      </c>
      <c r="C102" t="s">
        <v>38</v>
      </c>
      <c r="D102" t="s">
        <v>292</v>
      </c>
      <c r="E102">
        <v>0</v>
      </c>
      <c r="F102" t="s">
        <v>0</v>
      </c>
      <c r="G102" t="s">
        <v>8</v>
      </c>
      <c r="H102" t="s">
        <v>132</v>
      </c>
      <c r="I102" t="s">
        <v>133</v>
      </c>
      <c r="J102">
        <v>2.4</v>
      </c>
      <c r="K102">
        <v>5</v>
      </c>
      <c r="L102">
        <v>1</v>
      </c>
      <c r="M102">
        <v>1</v>
      </c>
      <c r="N102">
        <v>0</v>
      </c>
      <c r="O102">
        <f t="shared" si="5"/>
        <v>12</v>
      </c>
      <c r="P102">
        <f>K102*M102</f>
        <v>5</v>
      </c>
      <c r="Q102">
        <f t="shared" si="4"/>
        <v>12</v>
      </c>
      <c r="R102">
        <f t="shared" si="6"/>
        <v>7</v>
      </c>
      <c r="S102">
        <f t="shared" si="7"/>
        <v>-13.830000000000002</v>
      </c>
    </row>
    <row r="103" spans="1:19" x14ac:dyDescent="0.2">
      <c r="A103">
        <v>102</v>
      </c>
      <c r="B103" t="s">
        <v>270</v>
      </c>
      <c r="C103" t="s">
        <v>38</v>
      </c>
      <c r="D103" t="s">
        <v>292</v>
      </c>
      <c r="E103">
        <v>0</v>
      </c>
      <c r="F103" t="s">
        <v>11</v>
      </c>
      <c r="G103" t="s">
        <v>1</v>
      </c>
      <c r="H103" t="s">
        <v>134</v>
      </c>
      <c r="I103" t="s">
        <v>135</v>
      </c>
      <c r="J103">
        <v>2.5</v>
      </c>
      <c r="K103">
        <v>6.5</v>
      </c>
      <c r="L103">
        <v>1</v>
      </c>
      <c r="M103">
        <v>1</v>
      </c>
      <c r="N103">
        <v>0</v>
      </c>
      <c r="O103">
        <f t="shared" si="5"/>
        <v>16.25</v>
      </c>
      <c r="P103">
        <f>K103*M103</f>
        <v>6.5</v>
      </c>
      <c r="Q103">
        <f t="shared" si="4"/>
        <v>16.25</v>
      </c>
      <c r="R103">
        <f t="shared" si="6"/>
        <v>9.75</v>
      </c>
      <c r="S103">
        <f t="shared" si="7"/>
        <v>-4.0800000000000018</v>
      </c>
    </row>
    <row r="104" spans="1:19" x14ac:dyDescent="0.2">
      <c r="A104">
        <v>103</v>
      </c>
      <c r="B104" t="s">
        <v>270</v>
      </c>
      <c r="C104" t="s">
        <v>38</v>
      </c>
      <c r="D104" t="s">
        <v>292</v>
      </c>
      <c r="E104">
        <v>0</v>
      </c>
      <c r="F104" t="s">
        <v>11</v>
      </c>
      <c r="G104" t="s">
        <v>1</v>
      </c>
      <c r="H104" t="s">
        <v>134</v>
      </c>
      <c r="I104" t="s">
        <v>135</v>
      </c>
      <c r="J104">
        <v>1.65</v>
      </c>
      <c r="K104">
        <v>10</v>
      </c>
      <c r="L104">
        <v>1</v>
      </c>
      <c r="M104">
        <v>1</v>
      </c>
      <c r="N104">
        <v>0</v>
      </c>
      <c r="O104">
        <f t="shared" si="5"/>
        <v>16.5</v>
      </c>
      <c r="P104">
        <f>K104*M104</f>
        <v>10</v>
      </c>
      <c r="Q104">
        <f t="shared" si="4"/>
        <v>16.5</v>
      </c>
      <c r="R104">
        <f t="shared" si="6"/>
        <v>6.5</v>
      </c>
      <c r="S104">
        <f t="shared" si="7"/>
        <v>2.4199999999999982</v>
      </c>
    </row>
    <row r="105" spans="1:19" x14ac:dyDescent="0.2">
      <c r="A105">
        <v>104</v>
      </c>
      <c r="B105" t="s">
        <v>270</v>
      </c>
      <c r="C105" t="s">
        <v>38</v>
      </c>
      <c r="D105" t="s">
        <v>17</v>
      </c>
      <c r="E105">
        <v>6</v>
      </c>
      <c r="F105" t="s">
        <v>11</v>
      </c>
      <c r="G105" t="s">
        <v>8</v>
      </c>
      <c r="J105">
        <v>6.62</v>
      </c>
      <c r="K105">
        <v>5</v>
      </c>
      <c r="L105">
        <v>0</v>
      </c>
      <c r="M105">
        <v>1</v>
      </c>
      <c r="N105">
        <v>0</v>
      </c>
      <c r="O105">
        <f t="shared" si="5"/>
        <v>0</v>
      </c>
      <c r="P105">
        <f>K105*M105</f>
        <v>5</v>
      </c>
      <c r="Q105">
        <f t="shared" si="4"/>
        <v>0</v>
      </c>
      <c r="R105">
        <f t="shared" si="6"/>
        <v>-5</v>
      </c>
      <c r="S105">
        <f t="shared" si="7"/>
        <v>-2.5800000000000018</v>
      </c>
    </row>
    <row r="106" spans="1:19" x14ac:dyDescent="0.2">
      <c r="A106">
        <v>105</v>
      </c>
      <c r="B106" t="s">
        <v>270</v>
      </c>
      <c r="C106" t="s">
        <v>38</v>
      </c>
      <c r="D106" t="s">
        <v>292</v>
      </c>
      <c r="E106">
        <v>0</v>
      </c>
      <c r="F106" t="s">
        <v>0</v>
      </c>
      <c r="G106" t="s">
        <v>8</v>
      </c>
      <c r="H106" t="s">
        <v>293</v>
      </c>
      <c r="I106" t="s">
        <v>227</v>
      </c>
      <c r="J106">
        <v>1.78</v>
      </c>
      <c r="K106">
        <v>10</v>
      </c>
      <c r="L106">
        <v>0</v>
      </c>
      <c r="M106">
        <v>1</v>
      </c>
      <c r="N106">
        <v>0</v>
      </c>
      <c r="O106">
        <f t="shared" si="5"/>
        <v>0</v>
      </c>
      <c r="P106">
        <f>K106*M106</f>
        <v>10</v>
      </c>
      <c r="Q106">
        <f t="shared" si="4"/>
        <v>0</v>
      </c>
      <c r="R106">
        <f t="shared" si="6"/>
        <v>-10</v>
      </c>
      <c r="S106">
        <f t="shared" si="7"/>
        <v>-12.580000000000002</v>
      </c>
    </row>
    <row r="107" spans="1:19" x14ac:dyDescent="0.2">
      <c r="A107">
        <v>106</v>
      </c>
      <c r="B107" t="s">
        <v>270</v>
      </c>
      <c r="C107" t="s">
        <v>38</v>
      </c>
      <c r="D107" t="s">
        <v>292</v>
      </c>
      <c r="E107">
        <v>0</v>
      </c>
      <c r="F107" t="s">
        <v>11</v>
      </c>
      <c r="G107" t="s">
        <v>136</v>
      </c>
      <c r="H107" t="s">
        <v>137</v>
      </c>
      <c r="I107" t="s">
        <v>138</v>
      </c>
      <c r="J107">
        <v>1.52</v>
      </c>
      <c r="K107">
        <v>10</v>
      </c>
      <c r="L107">
        <v>0</v>
      </c>
      <c r="M107">
        <v>1</v>
      </c>
      <c r="N107">
        <v>0</v>
      </c>
      <c r="O107">
        <f t="shared" si="5"/>
        <v>0</v>
      </c>
      <c r="P107">
        <f>K107*M107</f>
        <v>10</v>
      </c>
      <c r="Q107">
        <f t="shared" si="4"/>
        <v>0</v>
      </c>
      <c r="R107">
        <f t="shared" si="6"/>
        <v>-10</v>
      </c>
      <c r="S107">
        <f t="shared" si="7"/>
        <v>-22.580000000000002</v>
      </c>
    </row>
    <row r="108" spans="1:19" x14ac:dyDescent="0.2">
      <c r="A108">
        <v>107</v>
      </c>
      <c r="B108" t="s">
        <v>270</v>
      </c>
      <c r="C108" t="s">
        <v>38</v>
      </c>
      <c r="D108" t="s">
        <v>292</v>
      </c>
      <c r="E108">
        <v>0</v>
      </c>
      <c r="F108" t="s">
        <v>0</v>
      </c>
      <c r="G108" t="s">
        <v>8</v>
      </c>
      <c r="H108" t="s">
        <v>139</v>
      </c>
      <c r="I108" t="s">
        <v>140</v>
      </c>
      <c r="J108">
        <v>1.63</v>
      </c>
      <c r="K108">
        <v>10</v>
      </c>
      <c r="L108">
        <v>0</v>
      </c>
      <c r="M108">
        <v>1</v>
      </c>
      <c r="N108">
        <v>0</v>
      </c>
      <c r="O108">
        <f t="shared" si="5"/>
        <v>0</v>
      </c>
      <c r="P108">
        <f>K108*M108</f>
        <v>10</v>
      </c>
      <c r="Q108">
        <f t="shared" si="4"/>
        <v>0</v>
      </c>
      <c r="R108">
        <f t="shared" si="6"/>
        <v>-10</v>
      </c>
      <c r="S108">
        <f t="shared" si="7"/>
        <v>-32.58</v>
      </c>
    </row>
    <row r="109" spans="1:19" x14ac:dyDescent="0.2">
      <c r="A109">
        <v>108</v>
      </c>
      <c r="B109" t="s">
        <v>270</v>
      </c>
      <c r="C109" t="s">
        <v>38</v>
      </c>
      <c r="D109" t="s">
        <v>17</v>
      </c>
      <c r="E109">
        <v>3</v>
      </c>
      <c r="F109" t="s">
        <v>11</v>
      </c>
      <c r="G109" t="s">
        <v>141</v>
      </c>
      <c r="J109">
        <v>2.38</v>
      </c>
      <c r="K109">
        <v>5</v>
      </c>
      <c r="L109">
        <v>0</v>
      </c>
      <c r="M109">
        <v>1</v>
      </c>
      <c r="N109">
        <v>0</v>
      </c>
      <c r="O109">
        <f t="shared" si="5"/>
        <v>0</v>
      </c>
      <c r="P109">
        <f>K109*M109</f>
        <v>5</v>
      </c>
      <c r="Q109">
        <f t="shared" si="4"/>
        <v>0</v>
      </c>
      <c r="R109">
        <f t="shared" si="6"/>
        <v>-5</v>
      </c>
      <c r="S109">
        <f t="shared" si="7"/>
        <v>-37.58</v>
      </c>
    </row>
    <row r="110" spans="1:19" x14ac:dyDescent="0.2">
      <c r="A110">
        <v>109</v>
      </c>
      <c r="B110" t="s">
        <v>270</v>
      </c>
      <c r="C110" t="s">
        <v>38</v>
      </c>
      <c r="D110" t="s">
        <v>292</v>
      </c>
      <c r="E110">
        <v>0</v>
      </c>
      <c r="F110" t="s">
        <v>11</v>
      </c>
      <c r="G110" t="s">
        <v>8</v>
      </c>
      <c r="H110" t="s">
        <v>142</v>
      </c>
      <c r="I110" t="s">
        <v>143</v>
      </c>
      <c r="J110">
        <v>2.34</v>
      </c>
      <c r="K110">
        <v>5</v>
      </c>
      <c r="L110">
        <v>1</v>
      </c>
      <c r="M110">
        <v>1</v>
      </c>
      <c r="N110">
        <v>0</v>
      </c>
      <c r="O110">
        <f t="shared" si="5"/>
        <v>11.7</v>
      </c>
      <c r="P110">
        <f>K110*M110</f>
        <v>5</v>
      </c>
      <c r="Q110">
        <f t="shared" si="4"/>
        <v>11.7</v>
      </c>
      <c r="R110">
        <f t="shared" si="6"/>
        <v>6.6999999999999993</v>
      </c>
      <c r="S110">
        <f t="shared" si="7"/>
        <v>-30.88</v>
      </c>
    </row>
    <row r="111" spans="1:19" x14ac:dyDescent="0.2">
      <c r="A111">
        <v>110</v>
      </c>
      <c r="B111" t="s">
        <v>270</v>
      </c>
      <c r="C111" t="s">
        <v>38</v>
      </c>
      <c r="D111" t="s">
        <v>292</v>
      </c>
      <c r="E111">
        <v>0</v>
      </c>
      <c r="F111" t="s">
        <v>11</v>
      </c>
      <c r="G111" t="s">
        <v>8</v>
      </c>
      <c r="H111" t="s">
        <v>144</v>
      </c>
      <c r="I111" t="s">
        <v>145</v>
      </c>
      <c r="J111">
        <v>2.17</v>
      </c>
      <c r="K111">
        <v>5</v>
      </c>
      <c r="L111">
        <v>0</v>
      </c>
      <c r="M111">
        <v>1</v>
      </c>
      <c r="N111">
        <v>0</v>
      </c>
      <c r="O111">
        <f t="shared" si="5"/>
        <v>0</v>
      </c>
      <c r="P111">
        <f>K111*M111</f>
        <v>5</v>
      </c>
      <c r="Q111">
        <f t="shared" si="4"/>
        <v>0</v>
      </c>
      <c r="R111">
        <f t="shared" si="6"/>
        <v>-5</v>
      </c>
      <c r="S111">
        <f t="shared" si="7"/>
        <v>-35.879999999999995</v>
      </c>
    </row>
    <row r="112" spans="1:19" x14ac:dyDescent="0.2">
      <c r="A112">
        <v>111</v>
      </c>
      <c r="B112" t="s">
        <v>270</v>
      </c>
      <c r="C112" t="s">
        <v>38</v>
      </c>
      <c r="D112" t="s">
        <v>292</v>
      </c>
      <c r="E112">
        <v>0</v>
      </c>
      <c r="F112" t="s">
        <v>11</v>
      </c>
      <c r="G112" t="s">
        <v>146</v>
      </c>
      <c r="H112" t="s">
        <v>147</v>
      </c>
      <c r="I112" t="s">
        <v>18</v>
      </c>
      <c r="J112">
        <v>2.1</v>
      </c>
      <c r="K112">
        <v>2</v>
      </c>
      <c r="L112">
        <v>0</v>
      </c>
      <c r="M112">
        <v>1</v>
      </c>
      <c r="N112">
        <v>0</v>
      </c>
      <c r="O112">
        <f t="shared" si="5"/>
        <v>0</v>
      </c>
      <c r="P112">
        <f>K112*M112</f>
        <v>2</v>
      </c>
      <c r="Q112">
        <f t="shared" si="4"/>
        <v>0</v>
      </c>
      <c r="R112">
        <f t="shared" si="6"/>
        <v>-2</v>
      </c>
      <c r="S112">
        <f t="shared" si="7"/>
        <v>-37.879999999999995</v>
      </c>
    </row>
    <row r="113" spans="1:19" x14ac:dyDescent="0.2">
      <c r="A113">
        <v>112</v>
      </c>
      <c r="B113" t="s">
        <v>270</v>
      </c>
      <c r="C113" t="s">
        <v>38</v>
      </c>
      <c r="D113" t="s">
        <v>292</v>
      </c>
      <c r="E113">
        <v>0</v>
      </c>
      <c r="F113" t="s">
        <v>11</v>
      </c>
      <c r="G113" t="s">
        <v>1</v>
      </c>
      <c r="H113" t="s">
        <v>126</v>
      </c>
      <c r="I113" t="s">
        <v>21</v>
      </c>
      <c r="J113">
        <v>2.25</v>
      </c>
      <c r="K113">
        <v>5</v>
      </c>
      <c r="L113">
        <v>0</v>
      </c>
      <c r="M113">
        <v>1</v>
      </c>
      <c r="N113">
        <v>0</v>
      </c>
      <c r="O113">
        <f t="shared" si="5"/>
        <v>0</v>
      </c>
      <c r="P113">
        <f>K113*M113</f>
        <v>5</v>
      </c>
      <c r="Q113">
        <f t="shared" si="4"/>
        <v>0</v>
      </c>
      <c r="R113">
        <f t="shared" si="6"/>
        <v>-5</v>
      </c>
      <c r="S113">
        <f t="shared" si="7"/>
        <v>-42.879999999999995</v>
      </c>
    </row>
    <row r="114" spans="1:19" x14ac:dyDescent="0.2">
      <c r="A114">
        <v>113</v>
      </c>
      <c r="B114" t="s">
        <v>270</v>
      </c>
      <c r="C114" t="s">
        <v>38</v>
      </c>
      <c r="D114" t="s">
        <v>292</v>
      </c>
      <c r="E114">
        <v>0</v>
      </c>
      <c r="F114" t="s">
        <v>11</v>
      </c>
      <c r="G114" t="s">
        <v>1</v>
      </c>
      <c r="H114" t="s">
        <v>148</v>
      </c>
      <c r="I114" t="s">
        <v>149</v>
      </c>
      <c r="J114">
        <v>2.2999999999999998</v>
      </c>
      <c r="K114">
        <v>1.2</v>
      </c>
      <c r="L114">
        <v>0</v>
      </c>
      <c r="M114">
        <v>1</v>
      </c>
      <c r="N114">
        <v>0</v>
      </c>
      <c r="O114">
        <f t="shared" si="5"/>
        <v>0</v>
      </c>
      <c r="P114">
        <f>K114*M114</f>
        <v>1.2</v>
      </c>
      <c r="Q114">
        <f t="shared" si="4"/>
        <v>0</v>
      </c>
      <c r="R114">
        <f t="shared" si="6"/>
        <v>-1.2</v>
      </c>
      <c r="S114">
        <f t="shared" si="7"/>
        <v>-44.08</v>
      </c>
    </row>
    <row r="115" spans="1:19" x14ac:dyDescent="0.2">
      <c r="A115">
        <v>114</v>
      </c>
      <c r="B115" t="s">
        <v>270</v>
      </c>
      <c r="C115" t="s">
        <v>38</v>
      </c>
      <c r="D115" t="s">
        <v>292</v>
      </c>
      <c r="E115">
        <v>0</v>
      </c>
      <c r="F115" t="s">
        <v>11</v>
      </c>
      <c r="G115" t="s">
        <v>1</v>
      </c>
      <c r="H115" t="s">
        <v>150</v>
      </c>
      <c r="I115" t="s">
        <v>151</v>
      </c>
      <c r="J115">
        <v>2.2999999999999998</v>
      </c>
      <c r="K115">
        <v>5</v>
      </c>
      <c r="L115">
        <v>1</v>
      </c>
      <c r="M115">
        <v>1</v>
      </c>
      <c r="N115">
        <v>0</v>
      </c>
      <c r="O115">
        <f t="shared" si="5"/>
        <v>11.5</v>
      </c>
      <c r="P115">
        <f>K115*M115</f>
        <v>5</v>
      </c>
      <c r="Q115">
        <f t="shared" si="4"/>
        <v>11.5</v>
      </c>
      <c r="R115">
        <f t="shared" si="6"/>
        <v>6.5</v>
      </c>
      <c r="S115">
        <f t="shared" si="7"/>
        <v>-37.58</v>
      </c>
    </row>
    <row r="116" spans="1:19" x14ac:dyDescent="0.2">
      <c r="A116">
        <v>115</v>
      </c>
      <c r="B116" t="s">
        <v>270</v>
      </c>
      <c r="C116" t="s">
        <v>38</v>
      </c>
      <c r="D116" t="s">
        <v>292</v>
      </c>
      <c r="E116">
        <v>0</v>
      </c>
      <c r="F116" t="s">
        <v>11</v>
      </c>
      <c r="G116" t="s">
        <v>1</v>
      </c>
      <c r="H116" t="s">
        <v>19</v>
      </c>
      <c r="I116" t="s">
        <v>152</v>
      </c>
      <c r="J116">
        <v>2.25</v>
      </c>
      <c r="K116">
        <v>5</v>
      </c>
      <c r="L116">
        <v>0</v>
      </c>
      <c r="M116">
        <v>1</v>
      </c>
      <c r="N116">
        <v>0</v>
      </c>
      <c r="O116">
        <f t="shared" si="5"/>
        <v>0</v>
      </c>
      <c r="P116">
        <f>K116*M116</f>
        <v>5</v>
      </c>
      <c r="Q116">
        <f t="shared" si="4"/>
        <v>0</v>
      </c>
      <c r="R116">
        <f t="shared" si="6"/>
        <v>-5</v>
      </c>
      <c r="S116">
        <f t="shared" si="7"/>
        <v>-42.58</v>
      </c>
    </row>
    <row r="117" spans="1:19" x14ac:dyDescent="0.2">
      <c r="A117">
        <v>116</v>
      </c>
      <c r="B117" t="s">
        <v>270</v>
      </c>
      <c r="C117" t="s">
        <v>38</v>
      </c>
      <c r="D117" t="s">
        <v>292</v>
      </c>
      <c r="E117">
        <v>0</v>
      </c>
      <c r="F117" t="s">
        <v>11</v>
      </c>
      <c r="G117" t="s">
        <v>8</v>
      </c>
      <c r="H117" t="s">
        <v>153</v>
      </c>
      <c r="I117" t="s">
        <v>154</v>
      </c>
      <c r="J117">
        <v>1.5</v>
      </c>
      <c r="K117">
        <v>10</v>
      </c>
      <c r="L117">
        <v>1</v>
      </c>
      <c r="M117">
        <v>1</v>
      </c>
      <c r="N117">
        <v>0</v>
      </c>
      <c r="O117">
        <f t="shared" si="5"/>
        <v>15</v>
      </c>
      <c r="P117">
        <f>K117*M117</f>
        <v>10</v>
      </c>
      <c r="Q117">
        <f t="shared" si="4"/>
        <v>15</v>
      </c>
      <c r="R117">
        <f t="shared" si="6"/>
        <v>5</v>
      </c>
      <c r="S117">
        <f t="shared" si="7"/>
        <v>-37.58</v>
      </c>
    </row>
    <row r="118" spans="1:19" x14ac:dyDescent="0.2">
      <c r="A118">
        <v>117</v>
      </c>
      <c r="B118" t="s">
        <v>270</v>
      </c>
      <c r="C118" t="s">
        <v>38</v>
      </c>
      <c r="D118" t="s">
        <v>292</v>
      </c>
      <c r="E118">
        <v>0</v>
      </c>
      <c r="F118" t="s">
        <v>11</v>
      </c>
      <c r="G118" t="s">
        <v>8</v>
      </c>
      <c r="H118" t="s">
        <v>155</v>
      </c>
      <c r="I118" t="s">
        <v>156</v>
      </c>
      <c r="J118">
        <v>1.5</v>
      </c>
      <c r="K118">
        <v>10</v>
      </c>
      <c r="L118">
        <v>1</v>
      </c>
      <c r="M118">
        <v>1</v>
      </c>
      <c r="N118">
        <v>0</v>
      </c>
      <c r="O118">
        <f t="shared" si="5"/>
        <v>15</v>
      </c>
      <c r="P118">
        <f>K118*M118</f>
        <v>10</v>
      </c>
      <c r="Q118">
        <f t="shared" si="4"/>
        <v>15</v>
      </c>
      <c r="R118">
        <f t="shared" si="6"/>
        <v>5</v>
      </c>
      <c r="S118">
        <f t="shared" si="7"/>
        <v>-32.58</v>
      </c>
    </row>
    <row r="119" spans="1:19" x14ac:dyDescent="0.2">
      <c r="A119">
        <v>118</v>
      </c>
      <c r="B119" t="s">
        <v>270</v>
      </c>
      <c r="C119" t="s">
        <v>38</v>
      </c>
      <c r="D119" t="s">
        <v>292</v>
      </c>
      <c r="E119">
        <v>0</v>
      </c>
      <c r="F119" t="s">
        <v>11</v>
      </c>
      <c r="G119" t="s">
        <v>8</v>
      </c>
      <c r="H119" t="s">
        <v>158</v>
      </c>
      <c r="I119" t="s">
        <v>157</v>
      </c>
      <c r="J119">
        <v>1.52</v>
      </c>
      <c r="K119">
        <v>10</v>
      </c>
      <c r="L119">
        <v>0</v>
      </c>
      <c r="M119">
        <v>1</v>
      </c>
      <c r="N119">
        <v>0</v>
      </c>
      <c r="O119">
        <f t="shared" si="5"/>
        <v>0</v>
      </c>
      <c r="P119">
        <f>K119*M119</f>
        <v>10</v>
      </c>
      <c r="Q119">
        <f t="shared" si="4"/>
        <v>0</v>
      </c>
      <c r="R119">
        <f t="shared" si="6"/>
        <v>-10</v>
      </c>
      <c r="S119">
        <f t="shared" si="7"/>
        <v>-42.58</v>
      </c>
    </row>
    <row r="120" spans="1:19" x14ac:dyDescent="0.2">
      <c r="A120">
        <v>119</v>
      </c>
      <c r="B120" t="s">
        <v>270</v>
      </c>
      <c r="C120" t="s">
        <v>38</v>
      </c>
      <c r="D120" t="s">
        <v>17</v>
      </c>
      <c r="E120">
        <v>5</v>
      </c>
      <c r="F120" t="s">
        <v>11</v>
      </c>
      <c r="G120" t="s">
        <v>8</v>
      </c>
      <c r="J120">
        <v>8.1999999999999993</v>
      </c>
      <c r="K120">
        <v>1.5</v>
      </c>
      <c r="L120">
        <v>0</v>
      </c>
      <c r="M120">
        <v>1</v>
      </c>
      <c r="N120">
        <v>0</v>
      </c>
      <c r="O120">
        <f t="shared" si="5"/>
        <v>0</v>
      </c>
      <c r="P120">
        <f>K120*M120</f>
        <v>1.5</v>
      </c>
      <c r="Q120">
        <f t="shared" si="4"/>
        <v>0</v>
      </c>
      <c r="R120">
        <f t="shared" si="6"/>
        <v>-1.5</v>
      </c>
      <c r="S120">
        <f t="shared" si="7"/>
        <v>-44.08</v>
      </c>
    </row>
    <row r="121" spans="1:19" x14ac:dyDescent="0.2">
      <c r="A121">
        <v>120</v>
      </c>
      <c r="B121" t="s">
        <v>270</v>
      </c>
      <c r="C121" t="s">
        <v>38</v>
      </c>
      <c r="D121" t="s">
        <v>292</v>
      </c>
      <c r="E121">
        <v>0</v>
      </c>
      <c r="F121" t="s">
        <v>11</v>
      </c>
      <c r="G121" t="s">
        <v>1</v>
      </c>
      <c r="H121" t="s">
        <v>70</v>
      </c>
      <c r="I121" t="s">
        <v>3</v>
      </c>
      <c r="J121">
        <v>2.7</v>
      </c>
      <c r="K121">
        <v>5</v>
      </c>
      <c r="L121">
        <v>1</v>
      </c>
      <c r="M121">
        <v>1</v>
      </c>
      <c r="N121">
        <v>0</v>
      </c>
      <c r="O121">
        <f t="shared" si="5"/>
        <v>13.5</v>
      </c>
      <c r="P121">
        <f>K121*M121</f>
        <v>5</v>
      </c>
      <c r="Q121">
        <f t="shared" si="4"/>
        <v>13.5</v>
      </c>
      <c r="R121">
        <f t="shared" si="6"/>
        <v>8.5</v>
      </c>
      <c r="S121">
        <f t="shared" si="7"/>
        <v>-35.58</v>
      </c>
    </row>
    <row r="122" spans="1:19" x14ac:dyDescent="0.2">
      <c r="A122">
        <v>121</v>
      </c>
      <c r="B122" t="s">
        <v>270</v>
      </c>
      <c r="C122" t="s">
        <v>38</v>
      </c>
      <c r="D122" t="s">
        <v>292</v>
      </c>
      <c r="E122">
        <v>0</v>
      </c>
      <c r="F122" t="s">
        <v>0</v>
      </c>
      <c r="G122" t="s">
        <v>8</v>
      </c>
      <c r="H122" t="s">
        <v>159</v>
      </c>
      <c r="I122" t="s">
        <v>160</v>
      </c>
      <c r="J122">
        <v>1</v>
      </c>
      <c r="K122">
        <v>10</v>
      </c>
      <c r="L122">
        <v>0</v>
      </c>
      <c r="M122">
        <v>1</v>
      </c>
      <c r="N122">
        <v>4.01</v>
      </c>
      <c r="O122">
        <f t="shared" si="5"/>
        <v>4.01</v>
      </c>
      <c r="P122">
        <f>K122*M122</f>
        <v>10</v>
      </c>
      <c r="Q122">
        <f t="shared" si="4"/>
        <v>4.01</v>
      </c>
      <c r="R122">
        <f t="shared" si="6"/>
        <v>-5.99</v>
      </c>
      <c r="S122">
        <f t="shared" si="7"/>
        <v>-41.57</v>
      </c>
    </row>
    <row r="123" spans="1:19" x14ac:dyDescent="0.2">
      <c r="A123">
        <v>122</v>
      </c>
      <c r="B123" t="s">
        <v>270</v>
      </c>
      <c r="C123" t="s">
        <v>38</v>
      </c>
      <c r="D123" t="s">
        <v>292</v>
      </c>
      <c r="E123">
        <v>0</v>
      </c>
      <c r="F123" t="s">
        <v>11</v>
      </c>
      <c r="G123" t="s">
        <v>8</v>
      </c>
      <c r="H123" t="s">
        <v>161</v>
      </c>
      <c r="I123" t="s">
        <v>162</v>
      </c>
      <c r="J123">
        <v>1.62</v>
      </c>
      <c r="K123">
        <v>10</v>
      </c>
      <c r="L123">
        <v>1</v>
      </c>
      <c r="M123">
        <v>1</v>
      </c>
      <c r="N123">
        <v>0</v>
      </c>
      <c r="O123">
        <f t="shared" si="5"/>
        <v>16.200000000000003</v>
      </c>
      <c r="P123">
        <f>K123*M123</f>
        <v>10</v>
      </c>
      <c r="Q123">
        <f t="shared" si="4"/>
        <v>16.200000000000003</v>
      </c>
      <c r="R123">
        <f t="shared" si="6"/>
        <v>6.2000000000000028</v>
      </c>
      <c r="S123">
        <f t="shared" si="7"/>
        <v>-35.369999999999997</v>
      </c>
    </row>
    <row r="124" spans="1:19" x14ac:dyDescent="0.2">
      <c r="A124">
        <v>123</v>
      </c>
      <c r="B124" t="s">
        <v>270</v>
      </c>
      <c r="C124" t="s">
        <v>38</v>
      </c>
      <c r="D124" t="s">
        <v>292</v>
      </c>
      <c r="E124">
        <v>0</v>
      </c>
      <c r="F124" t="s">
        <v>11</v>
      </c>
      <c r="G124" t="s">
        <v>8</v>
      </c>
      <c r="H124" t="s">
        <v>163</v>
      </c>
      <c r="I124" t="s">
        <v>164</v>
      </c>
      <c r="J124">
        <v>1.6</v>
      </c>
      <c r="K124">
        <v>10</v>
      </c>
      <c r="L124">
        <v>1</v>
      </c>
      <c r="M124">
        <v>1</v>
      </c>
      <c r="N124">
        <v>0</v>
      </c>
      <c r="O124">
        <f t="shared" si="5"/>
        <v>16</v>
      </c>
      <c r="P124">
        <f>K124*M124</f>
        <v>10</v>
      </c>
      <c r="Q124">
        <f t="shared" si="4"/>
        <v>16</v>
      </c>
      <c r="R124">
        <f t="shared" si="6"/>
        <v>6</v>
      </c>
      <c r="S124">
        <f t="shared" si="7"/>
        <v>-29.369999999999997</v>
      </c>
    </row>
    <row r="125" spans="1:19" x14ac:dyDescent="0.2">
      <c r="A125">
        <v>124</v>
      </c>
      <c r="B125" t="s">
        <v>270</v>
      </c>
      <c r="C125" t="s">
        <v>38</v>
      </c>
      <c r="D125" t="s">
        <v>292</v>
      </c>
      <c r="E125">
        <v>0</v>
      </c>
      <c r="F125" t="s">
        <v>11</v>
      </c>
      <c r="G125" t="s">
        <v>1</v>
      </c>
      <c r="H125" t="s">
        <v>165</v>
      </c>
      <c r="I125" t="s">
        <v>166</v>
      </c>
      <c r="J125">
        <v>2</v>
      </c>
      <c r="K125">
        <v>10</v>
      </c>
      <c r="L125">
        <v>1</v>
      </c>
      <c r="M125">
        <v>1</v>
      </c>
      <c r="N125">
        <v>0</v>
      </c>
      <c r="O125">
        <f t="shared" si="5"/>
        <v>20</v>
      </c>
      <c r="P125">
        <f>K125*M125</f>
        <v>10</v>
      </c>
      <c r="Q125">
        <f t="shared" si="4"/>
        <v>20</v>
      </c>
      <c r="R125">
        <f t="shared" si="6"/>
        <v>10</v>
      </c>
      <c r="S125">
        <f t="shared" si="7"/>
        <v>-19.369999999999997</v>
      </c>
    </row>
    <row r="126" spans="1:19" x14ac:dyDescent="0.2">
      <c r="A126">
        <v>125</v>
      </c>
      <c r="B126" t="s">
        <v>270</v>
      </c>
      <c r="C126" t="s">
        <v>38</v>
      </c>
      <c r="D126" t="s">
        <v>292</v>
      </c>
      <c r="E126">
        <v>0</v>
      </c>
      <c r="F126" t="s">
        <v>11</v>
      </c>
      <c r="G126" t="s">
        <v>8</v>
      </c>
      <c r="H126" t="s">
        <v>153</v>
      </c>
      <c r="I126" t="s">
        <v>158</v>
      </c>
      <c r="J126">
        <v>1</v>
      </c>
      <c r="K126">
        <v>5</v>
      </c>
      <c r="L126">
        <v>0</v>
      </c>
      <c r="M126">
        <v>1</v>
      </c>
      <c r="N126">
        <v>0.22</v>
      </c>
      <c r="O126">
        <f t="shared" si="5"/>
        <v>0.22</v>
      </c>
      <c r="P126">
        <f>K126*M126</f>
        <v>5</v>
      </c>
      <c r="Q126">
        <f t="shared" si="4"/>
        <v>0.21999999999999975</v>
      </c>
      <c r="R126">
        <f t="shared" si="6"/>
        <v>-4.78</v>
      </c>
      <c r="S126">
        <f t="shared" si="7"/>
        <v>-24.15</v>
      </c>
    </row>
    <row r="127" spans="1:19" x14ac:dyDescent="0.2">
      <c r="A127">
        <v>126</v>
      </c>
      <c r="B127" t="s">
        <v>270</v>
      </c>
      <c r="C127" t="s">
        <v>38</v>
      </c>
      <c r="D127" t="s">
        <v>292</v>
      </c>
      <c r="E127">
        <v>0</v>
      </c>
      <c r="F127" t="s">
        <v>11</v>
      </c>
      <c r="G127" t="s">
        <v>8</v>
      </c>
      <c r="H127" t="s">
        <v>155</v>
      </c>
      <c r="I127" t="s">
        <v>167</v>
      </c>
      <c r="J127">
        <v>2.0499999999999998</v>
      </c>
      <c r="K127">
        <v>5</v>
      </c>
      <c r="L127">
        <v>1</v>
      </c>
      <c r="M127">
        <v>1</v>
      </c>
      <c r="N127">
        <v>0</v>
      </c>
      <c r="O127">
        <f t="shared" si="5"/>
        <v>10.25</v>
      </c>
      <c r="P127">
        <f>K127*M127</f>
        <v>5</v>
      </c>
      <c r="Q127">
        <f t="shared" si="4"/>
        <v>10.25</v>
      </c>
      <c r="R127">
        <f t="shared" si="6"/>
        <v>5.25</v>
      </c>
      <c r="S127">
        <f t="shared" si="7"/>
        <v>-18.899999999999999</v>
      </c>
    </row>
    <row r="128" spans="1:19" x14ac:dyDescent="0.2">
      <c r="A128">
        <v>127</v>
      </c>
      <c r="B128" t="s">
        <v>270</v>
      </c>
      <c r="C128" t="s">
        <v>38</v>
      </c>
      <c r="D128" t="s">
        <v>292</v>
      </c>
      <c r="E128">
        <v>0</v>
      </c>
      <c r="F128" t="s">
        <v>11</v>
      </c>
      <c r="G128" t="s">
        <v>1</v>
      </c>
      <c r="H128" t="s">
        <v>58</v>
      </c>
      <c r="I128" t="s">
        <v>168</v>
      </c>
      <c r="J128">
        <v>1.73</v>
      </c>
      <c r="K128">
        <v>5</v>
      </c>
      <c r="L128">
        <v>1</v>
      </c>
      <c r="M128">
        <v>1</v>
      </c>
      <c r="N128">
        <v>0</v>
      </c>
      <c r="O128">
        <f t="shared" si="5"/>
        <v>8.65</v>
      </c>
      <c r="P128">
        <f>K128*M128</f>
        <v>5</v>
      </c>
      <c r="Q128">
        <f t="shared" si="4"/>
        <v>8.65</v>
      </c>
      <c r="R128">
        <f t="shared" si="6"/>
        <v>3.6500000000000004</v>
      </c>
      <c r="S128">
        <f t="shared" si="7"/>
        <v>-15.249999999999998</v>
      </c>
    </row>
    <row r="129" spans="1:19" x14ac:dyDescent="0.2">
      <c r="A129">
        <v>128</v>
      </c>
      <c r="B129" t="s">
        <v>270</v>
      </c>
      <c r="C129" t="s">
        <v>38</v>
      </c>
      <c r="D129" t="s">
        <v>17</v>
      </c>
      <c r="E129">
        <v>5</v>
      </c>
      <c r="F129" t="s">
        <v>11</v>
      </c>
      <c r="G129" t="s">
        <v>1</v>
      </c>
      <c r="J129">
        <v>44.27</v>
      </c>
      <c r="K129">
        <v>0.18</v>
      </c>
      <c r="L129">
        <v>0</v>
      </c>
      <c r="M129">
        <v>1</v>
      </c>
      <c r="N129">
        <v>0</v>
      </c>
      <c r="O129">
        <f t="shared" si="5"/>
        <v>0</v>
      </c>
      <c r="P129">
        <f>K129*M129</f>
        <v>0.18</v>
      </c>
      <c r="Q129">
        <f t="shared" si="4"/>
        <v>0</v>
      </c>
      <c r="R129">
        <f t="shared" si="6"/>
        <v>-0.18</v>
      </c>
      <c r="S129">
        <f t="shared" si="7"/>
        <v>-15.429999999999998</v>
      </c>
    </row>
    <row r="130" spans="1:19" x14ac:dyDescent="0.2">
      <c r="A130">
        <v>129</v>
      </c>
      <c r="B130" t="s">
        <v>270</v>
      </c>
      <c r="C130" t="s">
        <v>38</v>
      </c>
      <c r="D130" t="s">
        <v>292</v>
      </c>
      <c r="E130">
        <v>0</v>
      </c>
      <c r="F130" t="s">
        <v>0</v>
      </c>
      <c r="G130" t="s">
        <v>8</v>
      </c>
      <c r="H130" t="s">
        <v>160</v>
      </c>
      <c r="I130" t="s">
        <v>169</v>
      </c>
      <c r="J130">
        <v>1.75</v>
      </c>
      <c r="K130">
        <v>5</v>
      </c>
      <c r="L130">
        <v>1</v>
      </c>
      <c r="M130">
        <v>1</v>
      </c>
      <c r="N130">
        <v>0</v>
      </c>
      <c r="O130">
        <f t="shared" si="5"/>
        <v>8.75</v>
      </c>
      <c r="P130">
        <f>K130*M130</f>
        <v>5</v>
      </c>
      <c r="Q130">
        <f t="shared" ref="Q130:Q193" si="8">R130+(K130*M130)</f>
        <v>8.75</v>
      </c>
      <c r="R130">
        <f t="shared" si="6"/>
        <v>3.75</v>
      </c>
      <c r="S130">
        <f t="shared" si="7"/>
        <v>-11.679999999999998</v>
      </c>
    </row>
    <row r="131" spans="1:19" x14ac:dyDescent="0.2">
      <c r="A131">
        <v>130</v>
      </c>
      <c r="B131" t="s">
        <v>270</v>
      </c>
      <c r="C131" t="s">
        <v>38</v>
      </c>
      <c r="D131" t="s">
        <v>292</v>
      </c>
      <c r="E131">
        <v>0</v>
      </c>
      <c r="F131" t="s">
        <v>0</v>
      </c>
      <c r="G131" t="s">
        <v>8</v>
      </c>
      <c r="H131" t="s">
        <v>160</v>
      </c>
      <c r="I131" t="s">
        <v>169</v>
      </c>
      <c r="J131">
        <v>1.4</v>
      </c>
      <c r="K131">
        <v>5</v>
      </c>
      <c r="L131">
        <v>0</v>
      </c>
      <c r="M131">
        <v>1</v>
      </c>
      <c r="N131">
        <v>0</v>
      </c>
      <c r="O131">
        <f t="shared" ref="O131:O194" si="9">IF(N131=0,L131*K131*J131,N131)</f>
        <v>0</v>
      </c>
      <c r="P131">
        <f>K131*M131</f>
        <v>5</v>
      </c>
      <c r="Q131">
        <f t="shared" si="8"/>
        <v>0</v>
      </c>
      <c r="R131">
        <f t="shared" ref="R131:R194" si="10">IF(L131=0,(-K131+N131)*M131,O131-K131)</f>
        <v>-5</v>
      </c>
      <c r="S131">
        <f t="shared" si="7"/>
        <v>-16.68</v>
      </c>
    </row>
    <row r="132" spans="1:19" x14ac:dyDescent="0.2">
      <c r="A132">
        <v>131</v>
      </c>
      <c r="B132" t="s">
        <v>270</v>
      </c>
      <c r="C132" t="s">
        <v>38</v>
      </c>
      <c r="D132" t="s">
        <v>292</v>
      </c>
      <c r="E132">
        <v>0</v>
      </c>
      <c r="F132" t="s">
        <v>11</v>
      </c>
      <c r="G132" t="s">
        <v>1</v>
      </c>
      <c r="H132" t="s">
        <v>151</v>
      </c>
      <c r="I132" t="s">
        <v>170</v>
      </c>
      <c r="J132">
        <v>2</v>
      </c>
      <c r="K132">
        <v>5</v>
      </c>
      <c r="L132">
        <v>0</v>
      </c>
      <c r="M132">
        <v>1</v>
      </c>
      <c r="N132">
        <v>0</v>
      </c>
      <c r="O132">
        <f t="shared" si="9"/>
        <v>0</v>
      </c>
      <c r="P132">
        <f>K132*M132</f>
        <v>5</v>
      </c>
      <c r="Q132">
        <f t="shared" si="8"/>
        <v>0</v>
      </c>
      <c r="R132">
        <f t="shared" si="10"/>
        <v>-5</v>
      </c>
      <c r="S132">
        <f t="shared" si="7"/>
        <v>-21.68</v>
      </c>
    </row>
    <row r="133" spans="1:19" x14ac:dyDescent="0.2">
      <c r="A133">
        <v>132</v>
      </c>
      <c r="B133" t="s">
        <v>270</v>
      </c>
      <c r="C133" t="s">
        <v>38</v>
      </c>
      <c r="D133" t="s">
        <v>292</v>
      </c>
      <c r="E133">
        <v>0</v>
      </c>
      <c r="F133" t="s">
        <v>11</v>
      </c>
      <c r="G133" t="s">
        <v>1</v>
      </c>
      <c r="H133" t="s">
        <v>171</v>
      </c>
      <c r="I133" t="s">
        <v>172</v>
      </c>
      <c r="J133">
        <v>2.1</v>
      </c>
      <c r="K133">
        <v>5</v>
      </c>
      <c r="L133">
        <v>0</v>
      </c>
      <c r="M133">
        <v>1</v>
      </c>
      <c r="N133">
        <v>0</v>
      </c>
      <c r="O133">
        <f t="shared" si="9"/>
        <v>0</v>
      </c>
      <c r="P133">
        <f>K133*M133</f>
        <v>5</v>
      </c>
      <c r="Q133">
        <f t="shared" si="8"/>
        <v>0</v>
      </c>
      <c r="R133">
        <f t="shared" si="10"/>
        <v>-5</v>
      </c>
      <c r="S133">
        <f t="shared" ref="S133:S196" si="11">S132+R133</f>
        <v>-26.68</v>
      </c>
    </row>
    <row r="134" spans="1:19" x14ac:dyDescent="0.2">
      <c r="A134">
        <v>133</v>
      </c>
      <c r="B134" t="s">
        <v>270</v>
      </c>
      <c r="C134" t="s">
        <v>38</v>
      </c>
      <c r="D134" t="s">
        <v>292</v>
      </c>
      <c r="E134">
        <v>0</v>
      </c>
      <c r="F134" t="s">
        <v>11</v>
      </c>
      <c r="G134" t="s">
        <v>1</v>
      </c>
      <c r="H134" t="s">
        <v>135</v>
      </c>
      <c r="I134" t="s">
        <v>102</v>
      </c>
      <c r="J134">
        <v>1.7</v>
      </c>
      <c r="K134">
        <v>5</v>
      </c>
      <c r="L134">
        <v>0</v>
      </c>
      <c r="M134">
        <v>1</v>
      </c>
      <c r="N134">
        <v>0</v>
      </c>
      <c r="O134">
        <f t="shared" si="9"/>
        <v>0</v>
      </c>
      <c r="P134">
        <f>K134*M134</f>
        <v>5</v>
      </c>
      <c r="Q134">
        <f t="shared" si="8"/>
        <v>0</v>
      </c>
      <c r="R134">
        <f t="shared" si="10"/>
        <v>-5</v>
      </c>
      <c r="S134">
        <f t="shared" si="11"/>
        <v>-31.68</v>
      </c>
    </row>
    <row r="135" spans="1:19" x14ac:dyDescent="0.2">
      <c r="A135">
        <v>134</v>
      </c>
      <c r="B135" t="s">
        <v>270</v>
      </c>
      <c r="C135" t="s">
        <v>38</v>
      </c>
      <c r="D135" t="s">
        <v>292</v>
      </c>
      <c r="E135">
        <v>0</v>
      </c>
      <c r="F135" t="s">
        <v>11</v>
      </c>
      <c r="G135" t="s">
        <v>1</v>
      </c>
      <c r="H135" t="s">
        <v>45</v>
      </c>
      <c r="I135" t="s">
        <v>6</v>
      </c>
      <c r="J135">
        <v>3.45</v>
      </c>
      <c r="K135">
        <v>1</v>
      </c>
      <c r="L135">
        <v>0</v>
      </c>
      <c r="M135">
        <v>1</v>
      </c>
      <c r="N135">
        <v>0</v>
      </c>
      <c r="O135">
        <f t="shared" si="9"/>
        <v>0</v>
      </c>
      <c r="P135">
        <f>K135*M135</f>
        <v>1</v>
      </c>
      <c r="Q135">
        <f t="shared" si="8"/>
        <v>0</v>
      </c>
      <c r="R135">
        <f t="shared" si="10"/>
        <v>-1</v>
      </c>
      <c r="S135">
        <f t="shared" si="11"/>
        <v>-32.68</v>
      </c>
    </row>
    <row r="136" spans="1:19" x14ac:dyDescent="0.2">
      <c r="A136">
        <v>135</v>
      </c>
      <c r="B136" t="s">
        <v>270</v>
      </c>
      <c r="C136" t="s">
        <v>38</v>
      </c>
      <c r="D136" t="s">
        <v>292</v>
      </c>
      <c r="E136">
        <v>0</v>
      </c>
      <c r="F136" t="s">
        <v>11</v>
      </c>
      <c r="G136" t="s">
        <v>1</v>
      </c>
      <c r="H136" t="s">
        <v>45</v>
      </c>
      <c r="I136" t="s">
        <v>6</v>
      </c>
      <c r="J136">
        <v>7</v>
      </c>
      <c r="K136">
        <v>1</v>
      </c>
      <c r="L136">
        <v>0</v>
      </c>
      <c r="M136">
        <v>1</v>
      </c>
      <c r="N136">
        <v>0</v>
      </c>
      <c r="O136">
        <f t="shared" si="9"/>
        <v>0</v>
      </c>
      <c r="P136">
        <f>K136*M136</f>
        <v>1</v>
      </c>
      <c r="Q136">
        <f t="shared" si="8"/>
        <v>0</v>
      </c>
      <c r="R136">
        <f t="shared" si="10"/>
        <v>-1</v>
      </c>
      <c r="S136">
        <f t="shared" si="11"/>
        <v>-33.68</v>
      </c>
    </row>
    <row r="137" spans="1:19" x14ac:dyDescent="0.2">
      <c r="A137">
        <v>136</v>
      </c>
      <c r="B137" t="s">
        <v>270</v>
      </c>
      <c r="C137" t="s">
        <v>38</v>
      </c>
      <c r="D137" t="s">
        <v>292</v>
      </c>
      <c r="E137">
        <v>0</v>
      </c>
      <c r="F137" t="s">
        <v>11</v>
      </c>
      <c r="G137" t="s">
        <v>1</v>
      </c>
      <c r="H137" t="s">
        <v>45</v>
      </c>
      <c r="I137" t="s">
        <v>6</v>
      </c>
      <c r="J137">
        <v>1.64</v>
      </c>
      <c r="K137">
        <v>5</v>
      </c>
      <c r="L137">
        <v>1</v>
      </c>
      <c r="M137">
        <v>1</v>
      </c>
      <c r="N137">
        <v>0</v>
      </c>
      <c r="O137">
        <f t="shared" si="9"/>
        <v>8.1999999999999993</v>
      </c>
      <c r="P137">
        <f>K137*M137</f>
        <v>5</v>
      </c>
      <c r="Q137">
        <f t="shared" si="8"/>
        <v>8.1999999999999993</v>
      </c>
      <c r="R137">
        <f t="shared" si="10"/>
        <v>3.1999999999999993</v>
      </c>
      <c r="S137">
        <f t="shared" si="11"/>
        <v>-30.48</v>
      </c>
    </row>
    <row r="138" spans="1:19" x14ac:dyDescent="0.2">
      <c r="A138">
        <v>137</v>
      </c>
      <c r="B138" t="s">
        <v>270</v>
      </c>
      <c r="C138" t="s">
        <v>38</v>
      </c>
      <c r="D138" t="s">
        <v>292</v>
      </c>
      <c r="E138">
        <v>0</v>
      </c>
      <c r="F138" t="s">
        <v>11</v>
      </c>
      <c r="G138" t="s">
        <v>8</v>
      </c>
      <c r="H138" t="s">
        <v>105</v>
      </c>
      <c r="I138" t="s">
        <v>74</v>
      </c>
      <c r="J138">
        <v>2.5499999999999998</v>
      </c>
      <c r="K138">
        <v>2</v>
      </c>
      <c r="L138">
        <v>0</v>
      </c>
      <c r="M138">
        <v>1</v>
      </c>
      <c r="N138">
        <v>0</v>
      </c>
      <c r="O138">
        <f t="shared" si="9"/>
        <v>0</v>
      </c>
      <c r="P138">
        <f>K138*M138</f>
        <v>2</v>
      </c>
      <c r="Q138">
        <f t="shared" si="8"/>
        <v>0</v>
      </c>
      <c r="R138">
        <f t="shared" si="10"/>
        <v>-2</v>
      </c>
      <c r="S138">
        <f t="shared" si="11"/>
        <v>-32.480000000000004</v>
      </c>
    </row>
    <row r="139" spans="1:19" x14ac:dyDescent="0.2">
      <c r="A139">
        <v>138</v>
      </c>
      <c r="B139" t="s">
        <v>270</v>
      </c>
      <c r="C139" t="s">
        <v>38</v>
      </c>
      <c r="D139" t="s">
        <v>292</v>
      </c>
      <c r="E139">
        <v>0</v>
      </c>
      <c r="F139" t="s">
        <v>11</v>
      </c>
      <c r="G139" t="s">
        <v>8</v>
      </c>
      <c r="H139" t="s">
        <v>104</v>
      </c>
      <c r="I139" t="s">
        <v>173</v>
      </c>
      <c r="J139">
        <v>1.8</v>
      </c>
      <c r="K139">
        <v>10</v>
      </c>
      <c r="L139">
        <v>1</v>
      </c>
      <c r="M139">
        <v>1</v>
      </c>
      <c r="N139">
        <v>0</v>
      </c>
      <c r="O139">
        <f t="shared" si="9"/>
        <v>18</v>
      </c>
      <c r="P139">
        <f>K139*M139</f>
        <v>10</v>
      </c>
      <c r="Q139">
        <f t="shared" si="8"/>
        <v>18</v>
      </c>
      <c r="R139">
        <f t="shared" si="10"/>
        <v>8</v>
      </c>
      <c r="S139">
        <f t="shared" si="11"/>
        <v>-24.480000000000004</v>
      </c>
    </row>
    <row r="140" spans="1:19" x14ac:dyDescent="0.2">
      <c r="A140">
        <v>139</v>
      </c>
      <c r="B140" t="s">
        <v>270</v>
      </c>
      <c r="C140" t="s">
        <v>38</v>
      </c>
      <c r="D140" t="s">
        <v>292</v>
      </c>
      <c r="E140">
        <v>0</v>
      </c>
      <c r="F140" t="s">
        <v>11</v>
      </c>
      <c r="G140" t="s">
        <v>1</v>
      </c>
      <c r="H140" t="s">
        <v>53</v>
      </c>
      <c r="I140" t="s">
        <v>174</v>
      </c>
      <c r="J140">
        <v>2.85</v>
      </c>
      <c r="K140">
        <v>5</v>
      </c>
      <c r="L140">
        <v>1</v>
      </c>
      <c r="M140">
        <v>1</v>
      </c>
      <c r="N140">
        <v>0</v>
      </c>
      <c r="O140">
        <f t="shared" si="9"/>
        <v>14.25</v>
      </c>
      <c r="P140">
        <f>K140*M140</f>
        <v>5</v>
      </c>
      <c r="Q140">
        <f t="shared" si="8"/>
        <v>14.25</v>
      </c>
      <c r="R140">
        <f t="shared" si="10"/>
        <v>9.25</v>
      </c>
      <c r="S140">
        <f t="shared" si="11"/>
        <v>-15.230000000000004</v>
      </c>
    </row>
    <row r="141" spans="1:19" x14ac:dyDescent="0.2">
      <c r="A141">
        <v>140</v>
      </c>
      <c r="B141" t="s">
        <v>270</v>
      </c>
      <c r="C141" t="s">
        <v>38</v>
      </c>
      <c r="D141" t="s">
        <v>292</v>
      </c>
      <c r="E141">
        <v>0</v>
      </c>
      <c r="F141" t="s">
        <v>11</v>
      </c>
      <c r="G141" t="s">
        <v>8</v>
      </c>
      <c r="H141" t="s">
        <v>175</v>
      </c>
      <c r="I141" t="s">
        <v>176</v>
      </c>
      <c r="J141">
        <v>3.2</v>
      </c>
      <c r="K141">
        <v>2</v>
      </c>
      <c r="L141">
        <v>1</v>
      </c>
      <c r="M141">
        <v>1</v>
      </c>
      <c r="N141">
        <v>0</v>
      </c>
      <c r="O141">
        <f t="shared" si="9"/>
        <v>6.4</v>
      </c>
      <c r="P141">
        <f>K141*M141</f>
        <v>2</v>
      </c>
      <c r="Q141">
        <f t="shared" si="8"/>
        <v>6.4</v>
      </c>
      <c r="R141">
        <f t="shared" si="10"/>
        <v>4.4000000000000004</v>
      </c>
      <c r="S141">
        <f t="shared" si="11"/>
        <v>-10.830000000000004</v>
      </c>
    </row>
    <row r="142" spans="1:19" x14ac:dyDescent="0.2">
      <c r="A142">
        <v>141</v>
      </c>
      <c r="B142" t="s">
        <v>270</v>
      </c>
      <c r="C142" t="s">
        <v>38</v>
      </c>
      <c r="D142" t="s">
        <v>292</v>
      </c>
      <c r="E142">
        <v>0</v>
      </c>
      <c r="F142" t="s">
        <v>11</v>
      </c>
      <c r="G142" t="s">
        <v>8</v>
      </c>
      <c r="H142" t="s">
        <v>157</v>
      </c>
      <c r="I142" t="s">
        <v>177</v>
      </c>
      <c r="J142">
        <v>4</v>
      </c>
      <c r="K142">
        <v>1</v>
      </c>
      <c r="L142">
        <v>1</v>
      </c>
      <c r="M142">
        <v>0</v>
      </c>
      <c r="N142">
        <v>0</v>
      </c>
      <c r="O142">
        <f t="shared" si="9"/>
        <v>4</v>
      </c>
      <c r="P142">
        <f>K142*M142</f>
        <v>0</v>
      </c>
      <c r="Q142">
        <f t="shared" si="8"/>
        <v>3</v>
      </c>
      <c r="R142">
        <f t="shared" si="10"/>
        <v>3</v>
      </c>
      <c r="S142">
        <f t="shared" si="11"/>
        <v>-7.8300000000000036</v>
      </c>
    </row>
    <row r="143" spans="1:19" x14ac:dyDescent="0.2">
      <c r="A143">
        <v>142</v>
      </c>
      <c r="B143" t="s">
        <v>270</v>
      </c>
      <c r="C143" t="s">
        <v>38</v>
      </c>
      <c r="D143" t="s">
        <v>292</v>
      </c>
      <c r="E143">
        <v>0</v>
      </c>
      <c r="F143" t="s">
        <v>11</v>
      </c>
      <c r="G143" t="s">
        <v>8</v>
      </c>
      <c r="H143" t="s">
        <v>157</v>
      </c>
      <c r="I143" t="s">
        <v>177</v>
      </c>
      <c r="J143">
        <v>2.1</v>
      </c>
      <c r="K143">
        <v>5</v>
      </c>
      <c r="L143">
        <v>1</v>
      </c>
      <c r="M143">
        <v>1</v>
      </c>
      <c r="N143">
        <v>0</v>
      </c>
      <c r="O143">
        <f t="shared" si="9"/>
        <v>10.5</v>
      </c>
      <c r="P143">
        <f>K143*M143</f>
        <v>5</v>
      </c>
      <c r="Q143">
        <f t="shared" si="8"/>
        <v>10.5</v>
      </c>
      <c r="R143">
        <f t="shared" si="10"/>
        <v>5.5</v>
      </c>
      <c r="S143">
        <f t="shared" si="11"/>
        <v>-2.3300000000000036</v>
      </c>
    </row>
    <row r="144" spans="1:19" x14ac:dyDescent="0.2">
      <c r="A144">
        <v>143</v>
      </c>
      <c r="B144" t="s">
        <v>270</v>
      </c>
      <c r="C144" t="s">
        <v>38</v>
      </c>
      <c r="D144" t="s">
        <v>292</v>
      </c>
      <c r="E144">
        <v>0</v>
      </c>
      <c r="F144" t="s">
        <v>11</v>
      </c>
      <c r="G144" t="s">
        <v>1</v>
      </c>
      <c r="H144" t="s">
        <v>178</v>
      </c>
      <c r="I144" t="s">
        <v>179</v>
      </c>
      <c r="J144">
        <v>1.88</v>
      </c>
      <c r="K144">
        <v>5</v>
      </c>
      <c r="L144">
        <v>0</v>
      </c>
      <c r="M144">
        <v>1</v>
      </c>
      <c r="N144">
        <v>0</v>
      </c>
      <c r="O144">
        <f t="shared" si="9"/>
        <v>0</v>
      </c>
      <c r="P144">
        <f>K144*M144</f>
        <v>5</v>
      </c>
      <c r="Q144">
        <f t="shared" si="8"/>
        <v>0</v>
      </c>
      <c r="R144">
        <f t="shared" si="10"/>
        <v>-5</v>
      </c>
      <c r="S144">
        <f t="shared" si="11"/>
        <v>-7.3300000000000036</v>
      </c>
    </row>
    <row r="145" spans="1:19" x14ac:dyDescent="0.2">
      <c r="A145">
        <v>144</v>
      </c>
      <c r="B145" t="s">
        <v>270</v>
      </c>
      <c r="C145" t="s">
        <v>38</v>
      </c>
      <c r="D145" t="s">
        <v>292</v>
      </c>
      <c r="E145">
        <v>0</v>
      </c>
      <c r="F145" t="s">
        <v>11</v>
      </c>
      <c r="G145" t="s">
        <v>1</v>
      </c>
      <c r="H145" t="s">
        <v>180</v>
      </c>
      <c r="I145" t="s">
        <v>181</v>
      </c>
      <c r="J145">
        <v>1.95</v>
      </c>
      <c r="K145">
        <v>5</v>
      </c>
      <c r="L145">
        <v>1</v>
      </c>
      <c r="M145">
        <v>1</v>
      </c>
      <c r="N145">
        <v>0</v>
      </c>
      <c r="O145">
        <f t="shared" si="9"/>
        <v>9.75</v>
      </c>
      <c r="P145">
        <f>K145*M145</f>
        <v>5</v>
      </c>
      <c r="Q145">
        <f t="shared" si="8"/>
        <v>9.75</v>
      </c>
      <c r="R145">
        <f t="shared" si="10"/>
        <v>4.75</v>
      </c>
      <c r="S145">
        <f t="shared" si="11"/>
        <v>-2.5800000000000036</v>
      </c>
    </row>
    <row r="146" spans="1:19" x14ac:dyDescent="0.2">
      <c r="A146">
        <v>145</v>
      </c>
      <c r="B146" t="s">
        <v>270</v>
      </c>
      <c r="C146" t="s">
        <v>38</v>
      </c>
      <c r="D146" t="s">
        <v>292</v>
      </c>
      <c r="E146">
        <v>0</v>
      </c>
      <c r="F146" t="s">
        <v>11</v>
      </c>
      <c r="G146" t="s">
        <v>1</v>
      </c>
      <c r="H146" t="s">
        <v>182</v>
      </c>
      <c r="I146" t="s">
        <v>183</v>
      </c>
      <c r="J146">
        <v>5.5</v>
      </c>
      <c r="K146">
        <v>2</v>
      </c>
      <c r="L146">
        <v>0</v>
      </c>
      <c r="M146">
        <v>1</v>
      </c>
      <c r="N146">
        <v>0</v>
      </c>
      <c r="O146">
        <f t="shared" si="9"/>
        <v>0</v>
      </c>
      <c r="P146">
        <f>K146*M146</f>
        <v>2</v>
      </c>
      <c r="Q146">
        <f t="shared" si="8"/>
        <v>0</v>
      </c>
      <c r="R146">
        <f t="shared" si="10"/>
        <v>-2</v>
      </c>
      <c r="S146">
        <f t="shared" si="11"/>
        <v>-4.5800000000000036</v>
      </c>
    </row>
    <row r="147" spans="1:19" x14ac:dyDescent="0.2">
      <c r="A147">
        <v>146</v>
      </c>
      <c r="B147" t="s">
        <v>270</v>
      </c>
      <c r="C147" t="s">
        <v>38</v>
      </c>
      <c r="D147" t="s">
        <v>17</v>
      </c>
      <c r="E147">
        <v>7</v>
      </c>
      <c r="F147" t="s">
        <v>11</v>
      </c>
      <c r="G147" t="s">
        <v>8</v>
      </c>
      <c r="J147">
        <v>7.34</v>
      </c>
      <c r="K147">
        <v>1</v>
      </c>
      <c r="L147">
        <v>0</v>
      </c>
      <c r="M147">
        <v>0</v>
      </c>
      <c r="N147">
        <v>0</v>
      </c>
      <c r="O147">
        <f t="shared" si="9"/>
        <v>0</v>
      </c>
      <c r="P147">
        <f>K147*M147</f>
        <v>0</v>
      </c>
      <c r="Q147">
        <f t="shared" si="8"/>
        <v>0</v>
      </c>
      <c r="R147">
        <f t="shared" si="10"/>
        <v>0</v>
      </c>
      <c r="S147">
        <f t="shared" si="11"/>
        <v>-4.5800000000000036</v>
      </c>
    </row>
    <row r="148" spans="1:19" x14ac:dyDescent="0.2">
      <c r="A148">
        <v>147</v>
      </c>
      <c r="B148" t="s">
        <v>270</v>
      </c>
      <c r="C148" t="s">
        <v>38</v>
      </c>
      <c r="D148" t="s">
        <v>17</v>
      </c>
      <c r="E148">
        <v>2</v>
      </c>
      <c r="F148" t="s">
        <v>11</v>
      </c>
      <c r="G148" t="s">
        <v>8</v>
      </c>
      <c r="J148">
        <v>2.0699999999999998</v>
      </c>
      <c r="K148">
        <v>5</v>
      </c>
      <c r="L148">
        <v>1</v>
      </c>
      <c r="M148">
        <v>1</v>
      </c>
      <c r="N148">
        <v>0</v>
      </c>
      <c r="O148">
        <f t="shared" si="9"/>
        <v>10.35</v>
      </c>
      <c r="P148">
        <f>K148*M148</f>
        <v>5</v>
      </c>
      <c r="Q148">
        <f t="shared" si="8"/>
        <v>10.35</v>
      </c>
      <c r="R148">
        <f t="shared" si="10"/>
        <v>5.35</v>
      </c>
      <c r="S148">
        <f t="shared" si="11"/>
        <v>0.76999999999999602</v>
      </c>
    </row>
    <row r="149" spans="1:19" x14ac:dyDescent="0.2">
      <c r="A149">
        <v>148</v>
      </c>
      <c r="B149" t="s">
        <v>270</v>
      </c>
      <c r="C149" t="s">
        <v>38</v>
      </c>
      <c r="D149" t="s">
        <v>292</v>
      </c>
      <c r="E149">
        <v>0</v>
      </c>
      <c r="F149" t="s">
        <v>11</v>
      </c>
      <c r="G149" t="s">
        <v>8</v>
      </c>
      <c r="H149" t="s">
        <v>184</v>
      </c>
      <c r="I149" t="s">
        <v>185</v>
      </c>
      <c r="J149">
        <v>1.9</v>
      </c>
      <c r="K149">
        <v>5</v>
      </c>
      <c r="L149">
        <v>1</v>
      </c>
      <c r="M149">
        <v>1</v>
      </c>
      <c r="N149">
        <v>0</v>
      </c>
      <c r="O149">
        <f t="shared" si="9"/>
        <v>9.5</v>
      </c>
      <c r="P149">
        <f>K149*M149</f>
        <v>5</v>
      </c>
      <c r="Q149">
        <f t="shared" si="8"/>
        <v>9.5</v>
      </c>
      <c r="R149">
        <f t="shared" si="10"/>
        <v>4.5</v>
      </c>
      <c r="S149">
        <f t="shared" si="11"/>
        <v>5.269999999999996</v>
      </c>
    </row>
    <row r="150" spans="1:19" x14ac:dyDescent="0.2">
      <c r="A150">
        <v>149</v>
      </c>
      <c r="B150" t="s">
        <v>270</v>
      </c>
      <c r="C150" t="s">
        <v>38</v>
      </c>
      <c r="D150" t="s">
        <v>17</v>
      </c>
      <c r="E150">
        <v>4</v>
      </c>
      <c r="F150" t="s">
        <v>11</v>
      </c>
      <c r="G150" t="s">
        <v>1</v>
      </c>
      <c r="J150">
        <v>24.79</v>
      </c>
      <c r="K150">
        <v>1</v>
      </c>
      <c r="L150">
        <v>0</v>
      </c>
      <c r="M150">
        <v>0</v>
      </c>
      <c r="N150">
        <v>0</v>
      </c>
      <c r="O150">
        <f t="shared" si="9"/>
        <v>0</v>
      </c>
      <c r="P150">
        <f>K150*M150</f>
        <v>0</v>
      </c>
      <c r="Q150">
        <f t="shared" si="8"/>
        <v>0</v>
      </c>
      <c r="R150">
        <f t="shared" si="10"/>
        <v>0</v>
      </c>
      <c r="S150">
        <f t="shared" si="11"/>
        <v>5.269999999999996</v>
      </c>
    </row>
    <row r="151" spans="1:19" x14ac:dyDescent="0.2">
      <c r="A151">
        <v>150</v>
      </c>
      <c r="B151" t="s">
        <v>270</v>
      </c>
      <c r="C151" t="s">
        <v>38</v>
      </c>
      <c r="D151" t="s">
        <v>17</v>
      </c>
      <c r="E151">
        <v>2</v>
      </c>
      <c r="F151" t="s">
        <v>11</v>
      </c>
      <c r="G151" t="s">
        <v>1</v>
      </c>
      <c r="J151">
        <v>2.2999999999999998</v>
      </c>
      <c r="K151">
        <v>5</v>
      </c>
      <c r="L151">
        <v>0</v>
      </c>
      <c r="M151">
        <v>1</v>
      </c>
      <c r="N151">
        <v>0</v>
      </c>
      <c r="O151">
        <f t="shared" si="9"/>
        <v>0</v>
      </c>
      <c r="P151">
        <f>K151*M151</f>
        <v>5</v>
      </c>
      <c r="Q151">
        <f t="shared" si="8"/>
        <v>0</v>
      </c>
      <c r="R151">
        <f t="shared" si="10"/>
        <v>-5</v>
      </c>
      <c r="S151">
        <f t="shared" si="11"/>
        <v>0.26999999999999602</v>
      </c>
    </row>
    <row r="152" spans="1:19" x14ac:dyDescent="0.2">
      <c r="A152">
        <v>151</v>
      </c>
      <c r="B152" t="s">
        <v>270</v>
      </c>
      <c r="C152" t="s">
        <v>38</v>
      </c>
      <c r="D152" t="s">
        <v>292</v>
      </c>
      <c r="E152">
        <v>0</v>
      </c>
      <c r="F152" t="s">
        <v>11</v>
      </c>
      <c r="G152" t="s">
        <v>1</v>
      </c>
      <c r="H152" t="s">
        <v>128</v>
      </c>
      <c r="I152" t="s">
        <v>186</v>
      </c>
      <c r="J152">
        <v>1.7</v>
      </c>
      <c r="K152">
        <v>5</v>
      </c>
      <c r="L152">
        <v>0</v>
      </c>
      <c r="M152">
        <v>1</v>
      </c>
      <c r="N152">
        <v>0</v>
      </c>
      <c r="O152">
        <f t="shared" si="9"/>
        <v>0</v>
      </c>
      <c r="P152">
        <f>K152*M152</f>
        <v>5</v>
      </c>
      <c r="Q152">
        <f t="shared" si="8"/>
        <v>0</v>
      </c>
      <c r="R152">
        <f t="shared" si="10"/>
        <v>-5</v>
      </c>
      <c r="S152">
        <f t="shared" si="11"/>
        <v>-4.730000000000004</v>
      </c>
    </row>
    <row r="153" spans="1:19" x14ac:dyDescent="0.2">
      <c r="A153">
        <v>152</v>
      </c>
      <c r="B153" t="s">
        <v>270</v>
      </c>
      <c r="C153" t="s">
        <v>38</v>
      </c>
      <c r="D153" t="s">
        <v>292</v>
      </c>
      <c r="E153">
        <v>0</v>
      </c>
      <c r="F153" t="s">
        <v>11</v>
      </c>
      <c r="G153" t="s">
        <v>8</v>
      </c>
      <c r="H153" t="s">
        <v>187</v>
      </c>
      <c r="I153" t="s">
        <v>188</v>
      </c>
      <c r="J153">
        <v>1.88</v>
      </c>
      <c r="K153">
        <v>5</v>
      </c>
      <c r="L153">
        <v>1</v>
      </c>
      <c r="M153">
        <v>1</v>
      </c>
      <c r="N153">
        <v>0</v>
      </c>
      <c r="O153">
        <f t="shared" si="9"/>
        <v>9.3999999999999986</v>
      </c>
      <c r="P153">
        <f>K153*M153</f>
        <v>5</v>
      </c>
      <c r="Q153">
        <f t="shared" si="8"/>
        <v>9.3999999999999986</v>
      </c>
      <c r="R153">
        <f t="shared" si="10"/>
        <v>4.3999999999999986</v>
      </c>
      <c r="S153">
        <f t="shared" si="11"/>
        <v>-0.3300000000000054</v>
      </c>
    </row>
    <row r="154" spans="1:19" x14ac:dyDescent="0.2">
      <c r="A154">
        <v>153</v>
      </c>
      <c r="B154" t="s">
        <v>270</v>
      </c>
      <c r="C154" t="s">
        <v>38</v>
      </c>
      <c r="D154" t="s">
        <v>292</v>
      </c>
      <c r="E154">
        <v>0</v>
      </c>
      <c r="F154" t="s">
        <v>11</v>
      </c>
      <c r="G154" t="s">
        <v>8</v>
      </c>
      <c r="H154" t="s">
        <v>189</v>
      </c>
      <c r="I154" t="s">
        <v>67</v>
      </c>
      <c r="J154">
        <v>1.62</v>
      </c>
      <c r="K154">
        <v>5</v>
      </c>
      <c r="L154">
        <v>1</v>
      </c>
      <c r="M154">
        <v>1</v>
      </c>
      <c r="N154">
        <v>0</v>
      </c>
      <c r="O154">
        <f t="shared" si="9"/>
        <v>8.1000000000000014</v>
      </c>
      <c r="P154">
        <f>K154*M154</f>
        <v>5</v>
      </c>
      <c r="Q154">
        <f t="shared" si="8"/>
        <v>8.1000000000000014</v>
      </c>
      <c r="R154">
        <f t="shared" si="10"/>
        <v>3.1000000000000014</v>
      </c>
      <c r="S154">
        <f t="shared" si="11"/>
        <v>2.769999999999996</v>
      </c>
    </row>
    <row r="155" spans="1:19" x14ac:dyDescent="0.2">
      <c r="A155">
        <v>154</v>
      </c>
      <c r="B155" t="s">
        <v>270</v>
      </c>
      <c r="C155" t="s">
        <v>38</v>
      </c>
      <c r="D155" t="s">
        <v>292</v>
      </c>
      <c r="E155">
        <v>0</v>
      </c>
      <c r="F155" t="s">
        <v>11</v>
      </c>
      <c r="G155" t="s">
        <v>8</v>
      </c>
      <c r="H155" t="s">
        <v>190</v>
      </c>
      <c r="I155" t="s">
        <v>191</v>
      </c>
      <c r="J155">
        <v>2.0499999999999998</v>
      </c>
      <c r="K155">
        <v>5</v>
      </c>
      <c r="L155">
        <v>0</v>
      </c>
      <c r="M155">
        <v>1</v>
      </c>
      <c r="N155">
        <v>0</v>
      </c>
      <c r="O155">
        <f t="shared" si="9"/>
        <v>0</v>
      </c>
      <c r="P155">
        <f>K155*M155</f>
        <v>5</v>
      </c>
      <c r="Q155">
        <f t="shared" si="8"/>
        <v>0</v>
      </c>
      <c r="R155">
        <f t="shared" si="10"/>
        <v>-5</v>
      </c>
      <c r="S155">
        <f t="shared" si="11"/>
        <v>-2.230000000000004</v>
      </c>
    </row>
    <row r="156" spans="1:19" x14ac:dyDescent="0.2">
      <c r="A156">
        <v>155</v>
      </c>
      <c r="B156" t="s">
        <v>270</v>
      </c>
      <c r="C156" t="s">
        <v>38</v>
      </c>
      <c r="D156" t="s">
        <v>292</v>
      </c>
      <c r="E156">
        <v>0</v>
      </c>
      <c r="F156" t="s">
        <v>11</v>
      </c>
      <c r="G156" t="s">
        <v>8</v>
      </c>
      <c r="H156" t="s">
        <v>86</v>
      </c>
      <c r="I156" t="s">
        <v>173</v>
      </c>
      <c r="J156">
        <v>2.15</v>
      </c>
      <c r="K156">
        <v>5</v>
      </c>
      <c r="L156">
        <v>0</v>
      </c>
      <c r="M156">
        <v>1</v>
      </c>
      <c r="N156">
        <v>0</v>
      </c>
      <c r="O156">
        <f t="shared" si="9"/>
        <v>0</v>
      </c>
      <c r="P156">
        <f>K156*M156</f>
        <v>5</v>
      </c>
      <c r="Q156">
        <f t="shared" si="8"/>
        <v>0</v>
      </c>
      <c r="R156">
        <f t="shared" si="10"/>
        <v>-5</v>
      </c>
      <c r="S156">
        <f t="shared" si="11"/>
        <v>-7.230000000000004</v>
      </c>
    </row>
    <row r="157" spans="1:19" x14ac:dyDescent="0.2">
      <c r="A157">
        <v>156</v>
      </c>
      <c r="B157" t="s">
        <v>270</v>
      </c>
      <c r="C157" t="s">
        <v>38</v>
      </c>
      <c r="D157" t="s">
        <v>292</v>
      </c>
      <c r="E157">
        <v>0</v>
      </c>
      <c r="F157" t="s">
        <v>11</v>
      </c>
      <c r="G157" t="s">
        <v>1</v>
      </c>
      <c r="H157" t="s">
        <v>192</v>
      </c>
      <c r="I157" t="s">
        <v>193</v>
      </c>
      <c r="J157">
        <v>1.82</v>
      </c>
      <c r="K157">
        <v>7.35</v>
      </c>
      <c r="L157">
        <v>1</v>
      </c>
      <c r="M157">
        <v>1</v>
      </c>
      <c r="N157">
        <v>0</v>
      </c>
      <c r="O157">
        <f t="shared" si="9"/>
        <v>13.377000000000001</v>
      </c>
      <c r="P157">
        <f>K157*M157</f>
        <v>7.35</v>
      </c>
      <c r="Q157">
        <f t="shared" si="8"/>
        <v>13.377000000000001</v>
      </c>
      <c r="R157">
        <f t="shared" si="10"/>
        <v>6.027000000000001</v>
      </c>
      <c r="S157">
        <f t="shared" si="11"/>
        <v>-1.203000000000003</v>
      </c>
    </row>
    <row r="158" spans="1:19" x14ac:dyDescent="0.2">
      <c r="A158">
        <v>157</v>
      </c>
      <c r="B158" t="s">
        <v>270</v>
      </c>
      <c r="C158" t="s">
        <v>38</v>
      </c>
      <c r="D158" t="s">
        <v>292</v>
      </c>
      <c r="E158">
        <v>0</v>
      </c>
      <c r="F158" t="s">
        <v>11</v>
      </c>
      <c r="G158" t="s">
        <v>1</v>
      </c>
      <c r="H158" t="s">
        <v>194</v>
      </c>
      <c r="I158" t="s">
        <v>92</v>
      </c>
      <c r="J158">
        <v>2.0499999999999998</v>
      </c>
      <c r="K158">
        <v>5</v>
      </c>
      <c r="L158">
        <v>0</v>
      </c>
      <c r="M158">
        <v>1</v>
      </c>
      <c r="N158">
        <v>0</v>
      </c>
      <c r="O158">
        <f t="shared" si="9"/>
        <v>0</v>
      </c>
      <c r="P158">
        <f>K158*M158</f>
        <v>5</v>
      </c>
      <c r="Q158">
        <f t="shared" si="8"/>
        <v>0</v>
      </c>
      <c r="R158">
        <f t="shared" si="10"/>
        <v>-5</v>
      </c>
      <c r="S158">
        <f t="shared" si="11"/>
        <v>-6.203000000000003</v>
      </c>
    </row>
    <row r="159" spans="1:19" x14ac:dyDescent="0.2">
      <c r="A159">
        <v>158</v>
      </c>
      <c r="B159" t="s">
        <v>270</v>
      </c>
      <c r="C159" t="s">
        <v>38</v>
      </c>
      <c r="D159" t="s">
        <v>292</v>
      </c>
      <c r="E159">
        <v>0</v>
      </c>
      <c r="F159" t="s">
        <v>11</v>
      </c>
      <c r="G159" t="s">
        <v>1</v>
      </c>
      <c r="H159" t="s">
        <v>195</v>
      </c>
      <c r="I159" t="s">
        <v>34</v>
      </c>
      <c r="J159">
        <v>1.7</v>
      </c>
      <c r="K159">
        <v>5</v>
      </c>
      <c r="L159">
        <v>1</v>
      </c>
      <c r="M159">
        <v>1</v>
      </c>
      <c r="N159">
        <v>0</v>
      </c>
      <c r="O159">
        <f t="shared" si="9"/>
        <v>8.5</v>
      </c>
      <c r="P159">
        <f>K159*M159</f>
        <v>5</v>
      </c>
      <c r="Q159">
        <f t="shared" si="8"/>
        <v>8.5</v>
      </c>
      <c r="R159">
        <f t="shared" si="10"/>
        <v>3.5</v>
      </c>
      <c r="S159">
        <f t="shared" si="11"/>
        <v>-2.703000000000003</v>
      </c>
    </row>
    <row r="160" spans="1:19" x14ac:dyDescent="0.2">
      <c r="A160">
        <v>159</v>
      </c>
      <c r="B160" t="s">
        <v>270</v>
      </c>
      <c r="C160" t="s">
        <v>38</v>
      </c>
      <c r="D160" t="s">
        <v>292</v>
      </c>
      <c r="E160">
        <v>0</v>
      </c>
      <c r="F160" t="s">
        <v>11</v>
      </c>
      <c r="G160" t="s">
        <v>8</v>
      </c>
      <c r="H160" t="s">
        <v>187</v>
      </c>
      <c r="I160" t="s">
        <v>67</v>
      </c>
      <c r="J160">
        <v>2.0499999999999998</v>
      </c>
      <c r="K160">
        <v>5</v>
      </c>
      <c r="L160">
        <v>1</v>
      </c>
      <c r="M160">
        <v>1</v>
      </c>
      <c r="N160">
        <v>0</v>
      </c>
      <c r="O160">
        <f t="shared" si="9"/>
        <v>10.25</v>
      </c>
      <c r="P160">
        <f>K160*M160</f>
        <v>5</v>
      </c>
      <c r="Q160">
        <f t="shared" si="8"/>
        <v>10.25</v>
      </c>
      <c r="R160">
        <f t="shared" si="10"/>
        <v>5.25</v>
      </c>
      <c r="S160">
        <f t="shared" si="11"/>
        <v>2.546999999999997</v>
      </c>
    </row>
    <row r="161" spans="1:19" x14ac:dyDescent="0.2">
      <c r="A161">
        <v>160</v>
      </c>
      <c r="B161" t="s">
        <v>270</v>
      </c>
      <c r="C161" t="s">
        <v>38</v>
      </c>
      <c r="D161" t="s">
        <v>292</v>
      </c>
      <c r="E161">
        <v>0</v>
      </c>
      <c r="F161" t="s">
        <v>11</v>
      </c>
      <c r="G161" t="s">
        <v>8</v>
      </c>
      <c r="H161" t="s">
        <v>196</v>
      </c>
      <c r="I161" t="s">
        <v>197</v>
      </c>
      <c r="J161">
        <v>2.4</v>
      </c>
      <c r="K161">
        <v>5</v>
      </c>
      <c r="L161">
        <v>0</v>
      </c>
      <c r="M161">
        <v>1</v>
      </c>
      <c r="N161">
        <v>0</v>
      </c>
      <c r="O161">
        <f t="shared" si="9"/>
        <v>0</v>
      </c>
      <c r="P161">
        <f>K161*M161</f>
        <v>5</v>
      </c>
      <c r="Q161">
        <f t="shared" si="8"/>
        <v>0</v>
      </c>
      <c r="R161">
        <f t="shared" si="10"/>
        <v>-5</v>
      </c>
      <c r="S161">
        <f t="shared" si="11"/>
        <v>-2.453000000000003</v>
      </c>
    </row>
    <row r="162" spans="1:19" x14ac:dyDescent="0.2">
      <c r="A162">
        <v>161</v>
      </c>
      <c r="B162" t="s">
        <v>270</v>
      </c>
      <c r="C162" t="s">
        <v>38</v>
      </c>
      <c r="D162" t="s">
        <v>292</v>
      </c>
      <c r="E162">
        <v>0</v>
      </c>
      <c r="F162" t="s">
        <v>11</v>
      </c>
      <c r="G162" t="s">
        <v>8</v>
      </c>
      <c r="H162" t="s">
        <v>191</v>
      </c>
      <c r="I162" t="s">
        <v>162</v>
      </c>
      <c r="J162">
        <v>1.55</v>
      </c>
      <c r="K162">
        <v>10</v>
      </c>
      <c r="L162">
        <v>1</v>
      </c>
      <c r="M162">
        <v>1</v>
      </c>
      <c r="N162">
        <v>0</v>
      </c>
      <c r="O162">
        <f t="shared" si="9"/>
        <v>15.5</v>
      </c>
      <c r="P162">
        <f>K162*M162</f>
        <v>10</v>
      </c>
      <c r="Q162">
        <f t="shared" si="8"/>
        <v>15.5</v>
      </c>
      <c r="R162">
        <f t="shared" si="10"/>
        <v>5.5</v>
      </c>
      <c r="S162">
        <f t="shared" si="11"/>
        <v>3.046999999999997</v>
      </c>
    </row>
    <row r="163" spans="1:19" x14ac:dyDescent="0.2">
      <c r="A163">
        <v>162</v>
      </c>
      <c r="B163" t="s">
        <v>270</v>
      </c>
      <c r="C163" t="s">
        <v>38</v>
      </c>
      <c r="D163" t="s">
        <v>292</v>
      </c>
      <c r="E163">
        <v>0</v>
      </c>
      <c r="F163" t="s">
        <v>11</v>
      </c>
      <c r="G163" t="s">
        <v>1</v>
      </c>
      <c r="H163" t="s">
        <v>198</v>
      </c>
      <c r="I163" t="s">
        <v>35</v>
      </c>
      <c r="J163">
        <v>3.75</v>
      </c>
      <c r="K163">
        <v>2</v>
      </c>
      <c r="L163">
        <v>0</v>
      </c>
      <c r="M163">
        <v>1</v>
      </c>
      <c r="N163">
        <v>0</v>
      </c>
      <c r="O163">
        <f t="shared" si="9"/>
        <v>0</v>
      </c>
      <c r="P163">
        <f>K163*M163</f>
        <v>2</v>
      </c>
      <c r="Q163">
        <f t="shared" si="8"/>
        <v>0</v>
      </c>
      <c r="R163">
        <f t="shared" si="10"/>
        <v>-2</v>
      </c>
      <c r="S163">
        <f t="shared" si="11"/>
        <v>1.046999999999997</v>
      </c>
    </row>
    <row r="164" spans="1:19" x14ac:dyDescent="0.2">
      <c r="A164">
        <v>163</v>
      </c>
      <c r="B164" t="s">
        <v>270</v>
      </c>
      <c r="C164" t="s">
        <v>38</v>
      </c>
      <c r="D164" t="s">
        <v>292</v>
      </c>
      <c r="E164">
        <v>0</v>
      </c>
      <c r="F164" t="s">
        <v>11</v>
      </c>
      <c r="G164" t="s">
        <v>1</v>
      </c>
      <c r="H164" t="s">
        <v>100</v>
      </c>
      <c r="I164" t="s">
        <v>199</v>
      </c>
      <c r="J164">
        <v>2.88</v>
      </c>
      <c r="K164">
        <v>2</v>
      </c>
      <c r="L164">
        <v>1</v>
      </c>
      <c r="M164">
        <v>1</v>
      </c>
      <c r="N164">
        <v>0</v>
      </c>
      <c r="O164">
        <f t="shared" si="9"/>
        <v>5.76</v>
      </c>
      <c r="P164">
        <f>K164*M164</f>
        <v>2</v>
      </c>
      <c r="Q164">
        <f t="shared" si="8"/>
        <v>5.76</v>
      </c>
      <c r="R164">
        <f t="shared" si="10"/>
        <v>3.76</v>
      </c>
      <c r="S164">
        <f t="shared" si="11"/>
        <v>4.8069999999999968</v>
      </c>
    </row>
    <row r="165" spans="1:19" x14ac:dyDescent="0.2">
      <c r="A165">
        <v>164</v>
      </c>
      <c r="B165" t="s">
        <v>270</v>
      </c>
      <c r="C165" t="s">
        <v>38</v>
      </c>
      <c r="D165" t="s">
        <v>292</v>
      </c>
      <c r="E165">
        <v>0</v>
      </c>
      <c r="F165" t="s">
        <v>11</v>
      </c>
      <c r="G165" t="s">
        <v>1</v>
      </c>
      <c r="H165" t="s">
        <v>100</v>
      </c>
      <c r="I165" t="s">
        <v>199</v>
      </c>
      <c r="J165">
        <v>1.77</v>
      </c>
      <c r="K165">
        <v>5</v>
      </c>
      <c r="L165">
        <v>1</v>
      </c>
      <c r="M165">
        <v>1</v>
      </c>
      <c r="N165">
        <v>0</v>
      </c>
      <c r="O165">
        <f t="shared" si="9"/>
        <v>8.85</v>
      </c>
      <c r="P165">
        <f>K165*M165</f>
        <v>5</v>
      </c>
      <c r="Q165">
        <f t="shared" si="8"/>
        <v>8.85</v>
      </c>
      <c r="R165">
        <f t="shared" si="10"/>
        <v>3.8499999999999996</v>
      </c>
      <c r="S165">
        <f t="shared" si="11"/>
        <v>8.6569999999999965</v>
      </c>
    </row>
    <row r="166" spans="1:19" x14ac:dyDescent="0.2">
      <c r="A166">
        <v>165</v>
      </c>
      <c r="B166" t="s">
        <v>270</v>
      </c>
      <c r="C166" t="s">
        <v>38</v>
      </c>
      <c r="D166" t="s">
        <v>292</v>
      </c>
      <c r="E166">
        <v>0</v>
      </c>
      <c r="F166" t="s">
        <v>11</v>
      </c>
      <c r="G166" t="s">
        <v>1</v>
      </c>
      <c r="H166" t="s">
        <v>100</v>
      </c>
      <c r="I166" t="s">
        <v>199</v>
      </c>
      <c r="J166">
        <v>1.95</v>
      </c>
      <c r="K166">
        <v>2.5</v>
      </c>
      <c r="L166">
        <v>0</v>
      </c>
      <c r="M166">
        <v>1</v>
      </c>
      <c r="N166">
        <v>0</v>
      </c>
      <c r="O166">
        <f t="shared" si="9"/>
        <v>0</v>
      </c>
      <c r="P166">
        <f>K166*M166</f>
        <v>2.5</v>
      </c>
      <c r="Q166">
        <f t="shared" si="8"/>
        <v>0</v>
      </c>
      <c r="R166">
        <f t="shared" si="10"/>
        <v>-2.5</v>
      </c>
      <c r="S166">
        <f t="shared" si="11"/>
        <v>6.1569999999999965</v>
      </c>
    </row>
    <row r="167" spans="1:19" x14ac:dyDescent="0.2">
      <c r="A167">
        <v>166</v>
      </c>
      <c r="B167" t="s">
        <v>270</v>
      </c>
      <c r="C167" t="s">
        <v>38</v>
      </c>
      <c r="D167" t="s">
        <v>292</v>
      </c>
      <c r="E167">
        <v>0</v>
      </c>
      <c r="F167" t="s">
        <v>11</v>
      </c>
      <c r="G167" t="s">
        <v>1</v>
      </c>
      <c r="H167" t="s">
        <v>100</v>
      </c>
      <c r="I167" t="s">
        <v>199</v>
      </c>
      <c r="J167">
        <v>5.15</v>
      </c>
      <c r="K167">
        <v>1</v>
      </c>
      <c r="L167">
        <v>0</v>
      </c>
      <c r="M167">
        <v>0</v>
      </c>
      <c r="N167">
        <v>0</v>
      </c>
      <c r="O167">
        <f t="shared" si="9"/>
        <v>0</v>
      </c>
      <c r="P167">
        <f>K167*M167</f>
        <v>0</v>
      </c>
      <c r="Q167">
        <f t="shared" si="8"/>
        <v>0</v>
      </c>
      <c r="R167">
        <f t="shared" si="10"/>
        <v>0</v>
      </c>
      <c r="S167">
        <f t="shared" si="11"/>
        <v>6.1569999999999965</v>
      </c>
    </row>
    <row r="168" spans="1:19" x14ac:dyDescent="0.2">
      <c r="A168">
        <v>167</v>
      </c>
      <c r="B168" t="s">
        <v>270</v>
      </c>
      <c r="C168" t="s">
        <v>38</v>
      </c>
      <c r="D168" t="s">
        <v>292</v>
      </c>
      <c r="E168">
        <v>0</v>
      </c>
      <c r="F168" t="s">
        <v>11</v>
      </c>
      <c r="G168" t="s">
        <v>8</v>
      </c>
      <c r="H168" t="s">
        <v>200</v>
      </c>
      <c r="I168" t="s">
        <v>187</v>
      </c>
      <c r="J168">
        <v>3.2</v>
      </c>
      <c r="K168">
        <v>5</v>
      </c>
      <c r="L168">
        <v>0</v>
      </c>
      <c r="M168">
        <v>1</v>
      </c>
      <c r="N168">
        <v>0</v>
      </c>
      <c r="O168">
        <f t="shared" si="9"/>
        <v>0</v>
      </c>
      <c r="P168">
        <f>K168*M168</f>
        <v>5</v>
      </c>
      <c r="Q168">
        <f t="shared" si="8"/>
        <v>0</v>
      </c>
      <c r="R168">
        <f t="shared" si="10"/>
        <v>-5</v>
      </c>
      <c r="S168">
        <f t="shared" si="11"/>
        <v>1.1569999999999965</v>
      </c>
    </row>
    <row r="169" spans="1:19" x14ac:dyDescent="0.2">
      <c r="A169">
        <v>168</v>
      </c>
      <c r="B169" t="s">
        <v>270</v>
      </c>
      <c r="C169" t="s">
        <v>38</v>
      </c>
      <c r="D169" t="s">
        <v>292</v>
      </c>
      <c r="E169">
        <v>0</v>
      </c>
      <c r="F169" t="s">
        <v>11</v>
      </c>
      <c r="G169" t="s">
        <v>1</v>
      </c>
      <c r="H169" t="s">
        <v>201</v>
      </c>
      <c r="I169" t="s">
        <v>88</v>
      </c>
      <c r="J169">
        <v>1.72</v>
      </c>
      <c r="K169">
        <v>5</v>
      </c>
      <c r="L169">
        <v>1</v>
      </c>
      <c r="M169">
        <v>1</v>
      </c>
      <c r="N169">
        <v>0</v>
      </c>
      <c r="O169">
        <f t="shared" si="9"/>
        <v>8.6</v>
      </c>
      <c r="P169">
        <f>K169*M169</f>
        <v>5</v>
      </c>
      <c r="Q169">
        <f t="shared" si="8"/>
        <v>8.6</v>
      </c>
      <c r="R169">
        <f t="shared" si="10"/>
        <v>3.5999999999999996</v>
      </c>
      <c r="S169">
        <f t="shared" si="11"/>
        <v>4.7569999999999961</v>
      </c>
    </row>
    <row r="170" spans="1:19" x14ac:dyDescent="0.2">
      <c r="A170">
        <v>169</v>
      </c>
      <c r="B170" t="s">
        <v>270</v>
      </c>
      <c r="C170" t="s">
        <v>38</v>
      </c>
      <c r="D170" t="s">
        <v>292</v>
      </c>
      <c r="E170">
        <v>0</v>
      </c>
      <c r="F170" t="s">
        <v>11</v>
      </c>
      <c r="G170" t="s">
        <v>1</v>
      </c>
      <c r="H170" t="s">
        <v>202</v>
      </c>
      <c r="I170" t="s">
        <v>203</v>
      </c>
      <c r="J170">
        <v>1.52</v>
      </c>
      <c r="K170">
        <v>10</v>
      </c>
      <c r="L170">
        <v>1</v>
      </c>
      <c r="M170">
        <v>1</v>
      </c>
      <c r="N170">
        <v>0</v>
      </c>
      <c r="O170">
        <f t="shared" si="9"/>
        <v>15.2</v>
      </c>
      <c r="P170">
        <f>K170*M170</f>
        <v>10</v>
      </c>
      <c r="Q170">
        <f t="shared" si="8"/>
        <v>15.2</v>
      </c>
      <c r="R170">
        <f t="shared" si="10"/>
        <v>5.1999999999999993</v>
      </c>
      <c r="S170">
        <f t="shared" si="11"/>
        <v>9.9569999999999954</v>
      </c>
    </row>
    <row r="171" spans="1:19" x14ac:dyDescent="0.2">
      <c r="A171">
        <v>170</v>
      </c>
      <c r="B171" t="s">
        <v>270</v>
      </c>
      <c r="C171" t="s">
        <v>38</v>
      </c>
      <c r="D171" t="s">
        <v>292</v>
      </c>
      <c r="E171">
        <v>0</v>
      </c>
      <c r="F171" t="s">
        <v>11</v>
      </c>
      <c r="G171" t="s">
        <v>1</v>
      </c>
      <c r="H171" t="s">
        <v>204</v>
      </c>
      <c r="I171" t="s">
        <v>165</v>
      </c>
      <c r="J171">
        <v>1.68</v>
      </c>
      <c r="K171">
        <v>5</v>
      </c>
      <c r="L171">
        <v>1</v>
      </c>
      <c r="M171">
        <v>1</v>
      </c>
      <c r="N171">
        <v>0</v>
      </c>
      <c r="O171">
        <f t="shared" si="9"/>
        <v>8.4</v>
      </c>
      <c r="P171">
        <f>K171*M171</f>
        <v>5</v>
      </c>
      <c r="Q171">
        <f t="shared" si="8"/>
        <v>8.4</v>
      </c>
      <c r="R171">
        <f t="shared" si="10"/>
        <v>3.4000000000000004</v>
      </c>
      <c r="S171">
        <f t="shared" si="11"/>
        <v>13.356999999999996</v>
      </c>
    </row>
    <row r="172" spans="1:19" x14ac:dyDescent="0.2">
      <c r="A172">
        <v>171</v>
      </c>
      <c r="B172" t="s">
        <v>270</v>
      </c>
      <c r="C172" t="s">
        <v>38</v>
      </c>
      <c r="D172" t="s">
        <v>292</v>
      </c>
      <c r="E172">
        <v>0</v>
      </c>
      <c r="F172" t="s">
        <v>11</v>
      </c>
      <c r="G172" t="s">
        <v>1</v>
      </c>
      <c r="H172" t="s">
        <v>55</v>
      </c>
      <c r="I172" t="s">
        <v>13</v>
      </c>
      <c r="J172">
        <v>5.6</v>
      </c>
      <c r="K172">
        <v>1</v>
      </c>
      <c r="L172">
        <v>0</v>
      </c>
      <c r="M172">
        <v>1</v>
      </c>
      <c r="N172">
        <v>0</v>
      </c>
      <c r="O172">
        <f t="shared" si="9"/>
        <v>0</v>
      </c>
      <c r="P172">
        <f>K172*M172</f>
        <v>1</v>
      </c>
      <c r="Q172">
        <f t="shared" si="8"/>
        <v>0</v>
      </c>
      <c r="R172">
        <f t="shared" si="10"/>
        <v>-1</v>
      </c>
      <c r="S172">
        <f t="shared" si="11"/>
        <v>12.356999999999996</v>
      </c>
    </row>
    <row r="173" spans="1:19" x14ac:dyDescent="0.2">
      <c r="A173">
        <v>172</v>
      </c>
      <c r="B173" t="s">
        <v>270</v>
      </c>
      <c r="C173" t="s">
        <v>38</v>
      </c>
      <c r="D173" t="s">
        <v>292</v>
      </c>
      <c r="E173">
        <v>0</v>
      </c>
      <c r="F173" t="s">
        <v>11</v>
      </c>
      <c r="G173" t="s">
        <v>1</v>
      </c>
      <c r="H173" t="s">
        <v>55</v>
      </c>
      <c r="I173" t="s">
        <v>13</v>
      </c>
      <c r="J173">
        <v>9.75</v>
      </c>
      <c r="K173">
        <v>1</v>
      </c>
      <c r="L173">
        <v>0</v>
      </c>
      <c r="M173">
        <v>1</v>
      </c>
      <c r="N173">
        <v>0</v>
      </c>
      <c r="O173">
        <f t="shared" si="9"/>
        <v>0</v>
      </c>
      <c r="P173">
        <f>K173*M173</f>
        <v>1</v>
      </c>
      <c r="Q173">
        <f t="shared" si="8"/>
        <v>0</v>
      </c>
      <c r="R173">
        <f t="shared" si="10"/>
        <v>-1</v>
      </c>
      <c r="S173">
        <f t="shared" si="11"/>
        <v>11.356999999999996</v>
      </c>
    </row>
    <row r="174" spans="1:19" x14ac:dyDescent="0.2">
      <c r="A174">
        <v>173</v>
      </c>
      <c r="B174" t="s">
        <v>270</v>
      </c>
      <c r="C174" t="s">
        <v>38</v>
      </c>
      <c r="D174" t="s">
        <v>292</v>
      </c>
      <c r="E174">
        <v>0</v>
      </c>
      <c r="F174" t="s">
        <v>11</v>
      </c>
      <c r="G174" t="s">
        <v>1</v>
      </c>
      <c r="H174" t="s">
        <v>43</v>
      </c>
      <c r="I174" t="s">
        <v>33</v>
      </c>
      <c r="J174">
        <v>2.08</v>
      </c>
      <c r="K174">
        <v>5</v>
      </c>
      <c r="L174">
        <v>0</v>
      </c>
      <c r="M174">
        <v>1</v>
      </c>
      <c r="N174">
        <v>0</v>
      </c>
      <c r="O174">
        <f t="shared" si="9"/>
        <v>0</v>
      </c>
      <c r="P174">
        <f>K174*M174</f>
        <v>5</v>
      </c>
      <c r="Q174">
        <f t="shared" si="8"/>
        <v>0</v>
      </c>
      <c r="R174">
        <f t="shared" si="10"/>
        <v>-5</v>
      </c>
      <c r="S174">
        <f t="shared" si="11"/>
        <v>6.3569999999999958</v>
      </c>
    </row>
    <row r="175" spans="1:19" x14ac:dyDescent="0.2">
      <c r="A175">
        <v>174</v>
      </c>
      <c r="B175" t="s">
        <v>270</v>
      </c>
      <c r="C175" t="s">
        <v>38</v>
      </c>
      <c r="D175" t="s">
        <v>292</v>
      </c>
      <c r="E175">
        <v>0</v>
      </c>
      <c r="F175" t="s">
        <v>11</v>
      </c>
      <c r="G175" t="s">
        <v>1</v>
      </c>
      <c r="H175" t="s">
        <v>205</v>
      </c>
      <c r="I175" t="s">
        <v>206</v>
      </c>
      <c r="J175">
        <v>2.0699999999999998</v>
      </c>
      <c r="K175">
        <v>5</v>
      </c>
      <c r="L175">
        <v>1</v>
      </c>
      <c r="M175">
        <v>1</v>
      </c>
      <c r="N175">
        <v>0</v>
      </c>
      <c r="O175">
        <f t="shared" si="9"/>
        <v>10.35</v>
      </c>
      <c r="P175">
        <f>K175*M175</f>
        <v>5</v>
      </c>
      <c r="Q175">
        <f t="shared" si="8"/>
        <v>10.35</v>
      </c>
      <c r="R175">
        <f t="shared" si="10"/>
        <v>5.35</v>
      </c>
      <c r="S175">
        <f t="shared" si="11"/>
        <v>11.706999999999995</v>
      </c>
    </row>
    <row r="176" spans="1:19" x14ac:dyDescent="0.2">
      <c r="A176">
        <v>175</v>
      </c>
      <c r="B176" t="s">
        <v>270</v>
      </c>
      <c r="C176" t="s">
        <v>38</v>
      </c>
      <c r="D176" t="s">
        <v>292</v>
      </c>
      <c r="E176">
        <v>0</v>
      </c>
      <c r="F176" t="s">
        <v>11</v>
      </c>
      <c r="G176" t="s">
        <v>1</v>
      </c>
      <c r="H176" t="s">
        <v>207</v>
      </c>
      <c r="I176" t="s">
        <v>135</v>
      </c>
      <c r="J176">
        <v>1.62</v>
      </c>
      <c r="K176">
        <v>5</v>
      </c>
      <c r="L176">
        <v>0</v>
      </c>
      <c r="M176">
        <v>1</v>
      </c>
      <c r="N176">
        <v>0</v>
      </c>
      <c r="O176">
        <f t="shared" si="9"/>
        <v>0</v>
      </c>
      <c r="P176">
        <f>K176*M176</f>
        <v>5</v>
      </c>
      <c r="Q176">
        <f t="shared" si="8"/>
        <v>0</v>
      </c>
      <c r="R176">
        <f t="shared" si="10"/>
        <v>-5</v>
      </c>
      <c r="S176">
        <f t="shared" si="11"/>
        <v>6.7069999999999954</v>
      </c>
    </row>
    <row r="177" spans="1:19" x14ac:dyDescent="0.2">
      <c r="A177">
        <v>176</v>
      </c>
      <c r="B177" t="s">
        <v>270</v>
      </c>
      <c r="C177" t="s">
        <v>38</v>
      </c>
      <c r="D177" t="s">
        <v>292</v>
      </c>
      <c r="E177">
        <v>0</v>
      </c>
      <c r="F177" t="s">
        <v>11</v>
      </c>
      <c r="G177" t="s">
        <v>1</v>
      </c>
      <c r="H177" t="s">
        <v>12</v>
      </c>
      <c r="I177" t="s">
        <v>56</v>
      </c>
      <c r="J177">
        <v>4.1500000000000004</v>
      </c>
      <c r="K177">
        <v>1</v>
      </c>
      <c r="L177">
        <v>0</v>
      </c>
      <c r="M177">
        <v>0</v>
      </c>
      <c r="N177">
        <v>0</v>
      </c>
      <c r="O177">
        <f t="shared" si="9"/>
        <v>0</v>
      </c>
      <c r="P177">
        <f>K177*M177</f>
        <v>0</v>
      </c>
      <c r="Q177">
        <f t="shared" si="8"/>
        <v>0</v>
      </c>
      <c r="R177">
        <f t="shared" si="10"/>
        <v>0</v>
      </c>
      <c r="S177">
        <f t="shared" si="11"/>
        <v>6.7069999999999954</v>
      </c>
    </row>
    <row r="178" spans="1:19" x14ac:dyDescent="0.2">
      <c r="A178">
        <v>177</v>
      </c>
      <c r="B178" t="s">
        <v>270</v>
      </c>
      <c r="C178" t="s">
        <v>38</v>
      </c>
      <c r="D178" t="s">
        <v>292</v>
      </c>
      <c r="E178">
        <v>0</v>
      </c>
      <c r="F178" t="s">
        <v>11</v>
      </c>
      <c r="G178" t="s">
        <v>1</v>
      </c>
      <c r="H178" t="s">
        <v>208</v>
      </c>
      <c r="I178" t="s">
        <v>209</v>
      </c>
      <c r="J178">
        <v>2.2200000000000002</v>
      </c>
      <c r="K178">
        <v>5</v>
      </c>
      <c r="L178">
        <v>1</v>
      </c>
      <c r="M178">
        <v>1</v>
      </c>
      <c r="N178">
        <v>0</v>
      </c>
      <c r="O178">
        <f t="shared" si="9"/>
        <v>11.100000000000001</v>
      </c>
      <c r="P178">
        <f>K178*M178</f>
        <v>5</v>
      </c>
      <c r="Q178">
        <f t="shared" si="8"/>
        <v>11.100000000000001</v>
      </c>
      <c r="R178">
        <f t="shared" si="10"/>
        <v>6.1000000000000014</v>
      </c>
      <c r="S178">
        <f t="shared" si="11"/>
        <v>12.806999999999997</v>
      </c>
    </row>
    <row r="179" spans="1:19" x14ac:dyDescent="0.2">
      <c r="A179">
        <v>178</v>
      </c>
      <c r="B179" t="s">
        <v>270</v>
      </c>
      <c r="C179" t="s">
        <v>38</v>
      </c>
      <c r="D179" t="s">
        <v>292</v>
      </c>
      <c r="E179">
        <v>0</v>
      </c>
      <c r="F179" t="s">
        <v>11</v>
      </c>
      <c r="G179" t="s">
        <v>1</v>
      </c>
      <c r="H179" t="s">
        <v>210</v>
      </c>
      <c r="I179" t="s">
        <v>211</v>
      </c>
      <c r="J179">
        <v>1.76</v>
      </c>
      <c r="K179">
        <v>5</v>
      </c>
      <c r="L179">
        <v>0</v>
      </c>
      <c r="M179">
        <v>1</v>
      </c>
      <c r="N179">
        <v>0</v>
      </c>
      <c r="O179">
        <f t="shared" si="9"/>
        <v>0</v>
      </c>
      <c r="P179">
        <f>K179*M179</f>
        <v>5</v>
      </c>
      <c r="Q179">
        <f t="shared" si="8"/>
        <v>0</v>
      </c>
      <c r="R179">
        <f t="shared" si="10"/>
        <v>-5</v>
      </c>
      <c r="S179">
        <f t="shared" si="11"/>
        <v>7.8069999999999968</v>
      </c>
    </row>
    <row r="180" spans="1:19" x14ac:dyDescent="0.2">
      <c r="A180">
        <v>179</v>
      </c>
      <c r="B180" t="s">
        <v>270</v>
      </c>
      <c r="C180" t="s">
        <v>38</v>
      </c>
      <c r="D180" t="s">
        <v>17</v>
      </c>
      <c r="E180">
        <v>2</v>
      </c>
      <c r="F180" t="s">
        <v>11</v>
      </c>
      <c r="G180" t="s">
        <v>141</v>
      </c>
      <c r="J180">
        <v>2.46</v>
      </c>
      <c r="K180">
        <v>5</v>
      </c>
      <c r="L180">
        <v>1</v>
      </c>
      <c r="M180">
        <v>1</v>
      </c>
      <c r="N180">
        <v>0</v>
      </c>
      <c r="O180">
        <f t="shared" si="9"/>
        <v>12.3</v>
      </c>
      <c r="P180">
        <f>K180*M180</f>
        <v>5</v>
      </c>
      <c r="Q180">
        <f t="shared" si="8"/>
        <v>12.3</v>
      </c>
      <c r="R180">
        <f t="shared" si="10"/>
        <v>7.3000000000000007</v>
      </c>
      <c r="S180">
        <f t="shared" si="11"/>
        <v>15.106999999999998</v>
      </c>
    </row>
    <row r="181" spans="1:19" x14ac:dyDescent="0.2">
      <c r="A181">
        <v>180</v>
      </c>
      <c r="B181" t="s">
        <v>270</v>
      </c>
      <c r="C181" t="s">
        <v>38</v>
      </c>
      <c r="D181" t="s">
        <v>292</v>
      </c>
      <c r="E181">
        <v>0</v>
      </c>
      <c r="F181" t="s">
        <v>11</v>
      </c>
      <c r="G181" t="s">
        <v>8</v>
      </c>
      <c r="H181" t="s">
        <v>212</v>
      </c>
      <c r="I181" t="s">
        <v>157</v>
      </c>
      <c r="J181">
        <v>2.6</v>
      </c>
      <c r="K181">
        <v>2</v>
      </c>
      <c r="L181">
        <v>0</v>
      </c>
      <c r="M181">
        <v>1</v>
      </c>
      <c r="N181">
        <v>0</v>
      </c>
      <c r="O181">
        <f t="shared" si="9"/>
        <v>0</v>
      </c>
      <c r="P181">
        <f>K181*M181</f>
        <v>2</v>
      </c>
      <c r="Q181">
        <f t="shared" si="8"/>
        <v>0</v>
      </c>
      <c r="R181">
        <f t="shared" si="10"/>
        <v>-2</v>
      </c>
      <c r="S181">
        <f t="shared" si="11"/>
        <v>13.106999999999998</v>
      </c>
    </row>
    <row r="182" spans="1:19" x14ac:dyDescent="0.2">
      <c r="A182">
        <v>181</v>
      </c>
      <c r="B182" t="s">
        <v>270</v>
      </c>
      <c r="C182" t="s">
        <v>38</v>
      </c>
      <c r="D182" t="s">
        <v>292</v>
      </c>
      <c r="E182">
        <v>0</v>
      </c>
      <c r="F182" t="s">
        <v>11</v>
      </c>
      <c r="G182" t="s">
        <v>1</v>
      </c>
      <c r="H182" t="s">
        <v>213</v>
      </c>
      <c r="I182" t="s">
        <v>214</v>
      </c>
      <c r="J182">
        <v>2.35</v>
      </c>
      <c r="K182">
        <v>5</v>
      </c>
      <c r="L182">
        <v>1</v>
      </c>
      <c r="M182">
        <v>1</v>
      </c>
      <c r="N182">
        <v>0</v>
      </c>
      <c r="O182">
        <f t="shared" si="9"/>
        <v>11.75</v>
      </c>
      <c r="P182">
        <f>K182*M182</f>
        <v>5</v>
      </c>
      <c r="Q182">
        <f t="shared" si="8"/>
        <v>11.75</v>
      </c>
      <c r="R182">
        <f t="shared" si="10"/>
        <v>6.75</v>
      </c>
      <c r="S182">
        <f t="shared" si="11"/>
        <v>19.856999999999999</v>
      </c>
    </row>
    <row r="183" spans="1:19" x14ac:dyDescent="0.2">
      <c r="A183">
        <v>182</v>
      </c>
      <c r="B183" t="s">
        <v>270</v>
      </c>
      <c r="C183" t="s">
        <v>38</v>
      </c>
      <c r="D183" t="s">
        <v>292</v>
      </c>
      <c r="E183">
        <v>0</v>
      </c>
      <c r="F183" t="s">
        <v>11</v>
      </c>
      <c r="G183" t="s">
        <v>1</v>
      </c>
      <c r="H183" t="s">
        <v>151</v>
      </c>
      <c r="I183" t="s">
        <v>201</v>
      </c>
      <c r="J183">
        <v>2.1</v>
      </c>
      <c r="K183">
        <v>5</v>
      </c>
      <c r="L183">
        <v>0</v>
      </c>
      <c r="M183">
        <v>1</v>
      </c>
      <c r="N183">
        <v>0</v>
      </c>
      <c r="O183">
        <f t="shared" si="9"/>
        <v>0</v>
      </c>
      <c r="P183">
        <f>K183*M183</f>
        <v>5</v>
      </c>
      <c r="Q183">
        <f t="shared" si="8"/>
        <v>0</v>
      </c>
      <c r="R183">
        <f t="shared" si="10"/>
        <v>-5</v>
      </c>
      <c r="S183">
        <f t="shared" si="11"/>
        <v>14.856999999999999</v>
      </c>
    </row>
    <row r="184" spans="1:19" x14ac:dyDescent="0.2">
      <c r="A184">
        <v>183</v>
      </c>
      <c r="B184" t="s">
        <v>270</v>
      </c>
      <c r="C184" t="s">
        <v>38</v>
      </c>
      <c r="D184" t="s">
        <v>292</v>
      </c>
      <c r="E184">
        <v>0</v>
      </c>
      <c r="F184" t="s">
        <v>11</v>
      </c>
      <c r="G184" t="s">
        <v>1</v>
      </c>
      <c r="H184" t="s">
        <v>61</v>
      </c>
      <c r="I184" t="s">
        <v>127</v>
      </c>
      <c r="J184">
        <v>1.72</v>
      </c>
      <c r="K184">
        <v>5</v>
      </c>
      <c r="L184">
        <v>0</v>
      </c>
      <c r="M184">
        <v>1</v>
      </c>
      <c r="N184">
        <v>0</v>
      </c>
      <c r="O184">
        <f t="shared" si="9"/>
        <v>0</v>
      </c>
      <c r="P184">
        <f>K184*M184</f>
        <v>5</v>
      </c>
      <c r="Q184">
        <f t="shared" si="8"/>
        <v>0</v>
      </c>
      <c r="R184">
        <f t="shared" si="10"/>
        <v>-5</v>
      </c>
      <c r="S184">
        <f t="shared" si="11"/>
        <v>9.8569999999999993</v>
      </c>
    </row>
    <row r="185" spans="1:19" x14ac:dyDescent="0.2">
      <c r="A185">
        <v>184</v>
      </c>
      <c r="B185" t="s">
        <v>270</v>
      </c>
      <c r="C185" t="s">
        <v>38</v>
      </c>
      <c r="D185" t="s">
        <v>292</v>
      </c>
      <c r="E185">
        <v>0</v>
      </c>
      <c r="F185" t="s">
        <v>11</v>
      </c>
      <c r="G185" t="s">
        <v>8</v>
      </c>
      <c r="H185" t="s">
        <v>215</v>
      </c>
      <c r="I185" t="s">
        <v>216</v>
      </c>
      <c r="J185">
        <v>2.5499999999999998</v>
      </c>
      <c r="K185">
        <v>5</v>
      </c>
      <c r="L185">
        <v>1</v>
      </c>
      <c r="M185">
        <v>1</v>
      </c>
      <c r="N185">
        <v>0</v>
      </c>
      <c r="O185">
        <f t="shared" si="9"/>
        <v>12.75</v>
      </c>
      <c r="P185">
        <f>K185*M185</f>
        <v>5</v>
      </c>
      <c r="Q185">
        <f t="shared" si="8"/>
        <v>12.75</v>
      </c>
      <c r="R185">
        <f t="shared" si="10"/>
        <v>7.75</v>
      </c>
      <c r="S185">
        <f t="shared" si="11"/>
        <v>17.606999999999999</v>
      </c>
    </row>
    <row r="186" spans="1:19" x14ac:dyDescent="0.2">
      <c r="A186">
        <v>185</v>
      </c>
      <c r="B186" t="s">
        <v>270</v>
      </c>
      <c r="C186" t="s">
        <v>38</v>
      </c>
      <c r="D186" t="s">
        <v>17</v>
      </c>
      <c r="E186">
        <v>3</v>
      </c>
      <c r="F186" t="s">
        <v>11</v>
      </c>
      <c r="G186" t="s">
        <v>8</v>
      </c>
      <c r="J186">
        <v>2.0299999999999998</v>
      </c>
      <c r="K186">
        <v>5</v>
      </c>
      <c r="L186">
        <v>0</v>
      </c>
      <c r="M186">
        <v>1</v>
      </c>
      <c r="N186">
        <v>0</v>
      </c>
      <c r="O186">
        <f t="shared" si="9"/>
        <v>0</v>
      </c>
      <c r="P186">
        <f>K186*M186</f>
        <v>5</v>
      </c>
      <c r="Q186">
        <f t="shared" si="8"/>
        <v>0</v>
      </c>
      <c r="R186">
        <f t="shared" si="10"/>
        <v>-5</v>
      </c>
      <c r="S186">
        <f t="shared" si="11"/>
        <v>12.606999999999999</v>
      </c>
    </row>
    <row r="187" spans="1:19" x14ac:dyDescent="0.2">
      <c r="A187">
        <v>186</v>
      </c>
      <c r="B187" t="s">
        <v>270</v>
      </c>
      <c r="C187" t="s">
        <v>38</v>
      </c>
      <c r="D187" t="s">
        <v>292</v>
      </c>
      <c r="E187">
        <v>0</v>
      </c>
      <c r="F187" t="s">
        <v>11</v>
      </c>
      <c r="G187" t="s">
        <v>8</v>
      </c>
      <c r="H187" t="s">
        <v>96</v>
      </c>
      <c r="I187" t="s">
        <v>82</v>
      </c>
      <c r="J187">
        <v>1.9</v>
      </c>
      <c r="K187">
        <v>5</v>
      </c>
      <c r="L187">
        <v>1</v>
      </c>
      <c r="M187">
        <v>1</v>
      </c>
      <c r="N187">
        <v>0</v>
      </c>
      <c r="O187">
        <f t="shared" si="9"/>
        <v>9.5</v>
      </c>
      <c r="P187">
        <f>K187*M187</f>
        <v>5</v>
      </c>
      <c r="Q187">
        <f t="shared" si="8"/>
        <v>9.5</v>
      </c>
      <c r="R187">
        <f t="shared" si="10"/>
        <v>4.5</v>
      </c>
      <c r="S187">
        <f t="shared" si="11"/>
        <v>17.106999999999999</v>
      </c>
    </row>
    <row r="188" spans="1:19" x14ac:dyDescent="0.2">
      <c r="A188">
        <v>187</v>
      </c>
      <c r="B188" t="s">
        <v>270</v>
      </c>
      <c r="C188" t="s">
        <v>38</v>
      </c>
      <c r="D188" t="s">
        <v>292</v>
      </c>
      <c r="E188">
        <v>0</v>
      </c>
      <c r="F188" t="s">
        <v>11</v>
      </c>
      <c r="G188" t="s">
        <v>1</v>
      </c>
      <c r="H188" t="s">
        <v>60</v>
      </c>
      <c r="I188" t="s">
        <v>217</v>
      </c>
      <c r="J188">
        <v>2.35</v>
      </c>
      <c r="K188">
        <v>5</v>
      </c>
      <c r="L188">
        <v>1</v>
      </c>
      <c r="M188">
        <v>1</v>
      </c>
      <c r="N188">
        <v>0</v>
      </c>
      <c r="O188">
        <f t="shared" si="9"/>
        <v>11.75</v>
      </c>
      <c r="P188">
        <f>K188*M188</f>
        <v>5</v>
      </c>
      <c r="Q188">
        <f t="shared" si="8"/>
        <v>11.75</v>
      </c>
      <c r="R188">
        <f t="shared" si="10"/>
        <v>6.75</v>
      </c>
      <c r="S188">
        <f t="shared" si="11"/>
        <v>23.856999999999999</v>
      </c>
    </row>
    <row r="189" spans="1:19" x14ac:dyDescent="0.2">
      <c r="A189">
        <v>188</v>
      </c>
      <c r="B189" t="s">
        <v>270</v>
      </c>
      <c r="C189" t="s">
        <v>38</v>
      </c>
      <c r="D189" t="s">
        <v>292</v>
      </c>
      <c r="E189">
        <v>0</v>
      </c>
      <c r="F189" t="s">
        <v>11</v>
      </c>
      <c r="G189" t="s">
        <v>1</v>
      </c>
      <c r="H189" t="s">
        <v>58</v>
      </c>
      <c r="I189" t="s">
        <v>29</v>
      </c>
      <c r="J189">
        <v>1.58</v>
      </c>
      <c r="K189">
        <v>5</v>
      </c>
      <c r="L189">
        <v>1</v>
      </c>
      <c r="M189">
        <v>1</v>
      </c>
      <c r="N189">
        <v>0</v>
      </c>
      <c r="O189">
        <f t="shared" si="9"/>
        <v>7.9</v>
      </c>
      <c r="P189">
        <f>K189*M189</f>
        <v>5</v>
      </c>
      <c r="Q189">
        <f t="shared" si="8"/>
        <v>7.9</v>
      </c>
      <c r="R189">
        <f t="shared" si="10"/>
        <v>2.9000000000000004</v>
      </c>
      <c r="S189">
        <f t="shared" si="11"/>
        <v>26.756999999999998</v>
      </c>
    </row>
    <row r="190" spans="1:19" x14ac:dyDescent="0.2">
      <c r="A190">
        <v>189</v>
      </c>
      <c r="B190" t="s">
        <v>270</v>
      </c>
      <c r="C190" t="s">
        <v>38</v>
      </c>
      <c r="D190" t="s">
        <v>292</v>
      </c>
      <c r="E190">
        <v>0</v>
      </c>
      <c r="F190" t="s">
        <v>11</v>
      </c>
      <c r="G190" t="s">
        <v>1</v>
      </c>
      <c r="H190" t="s">
        <v>33</v>
      </c>
      <c r="I190" t="s">
        <v>31</v>
      </c>
      <c r="J190">
        <v>2.15</v>
      </c>
      <c r="K190">
        <v>5</v>
      </c>
      <c r="L190">
        <v>1</v>
      </c>
      <c r="M190">
        <v>1</v>
      </c>
      <c r="N190">
        <v>0</v>
      </c>
      <c r="O190">
        <f t="shared" si="9"/>
        <v>10.75</v>
      </c>
      <c r="P190">
        <f>K190*M190</f>
        <v>5</v>
      </c>
      <c r="Q190">
        <f t="shared" si="8"/>
        <v>10.75</v>
      </c>
      <c r="R190">
        <f t="shared" si="10"/>
        <v>5.75</v>
      </c>
      <c r="S190">
        <f t="shared" si="11"/>
        <v>32.506999999999998</v>
      </c>
    </row>
    <row r="191" spans="1:19" x14ac:dyDescent="0.2">
      <c r="A191">
        <v>190</v>
      </c>
      <c r="B191" t="s">
        <v>270</v>
      </c>
      <c r="C191" t="s">
        <v>38</v>
      </c>
      <c r="D191" t="s">
        <v>292</v>
      </c>
      <c r="E191">
        <v>0</v>
      </c>
      <c r="F191" t="s">
        <v>11</v>
      </c>
      <c r="G191" t="s">
        <v>1</v>
      </c>
      <c r="H191" t="s">
        <v>134</v>
      </c>
      <c r="I191" t="s">
        <v>218</v>
      </c>
      <c r="J191">
        <v>2.1</v>
      </c>
      <c r="K191">
        <v>5</v>
      </c>
      <c r="L191">
        <v>0</v>
      </c>
      <c r="M191">
        <v>1</v>
      </c>
      <c r="N191">
        <v>0</v>
      </c>
      <c r="O191">
        <f t="shared" si="9"/>
        <v>0</v>
      </c>
      <c r="P191">
        <f>K191*M191</f>
        <v>5</v>
      </c>
      <c r="Q191">
        <f t="shared" si="8"/>
        <v>0</v>
      </c>
      <c r="R191">
        <f t="shared" si="10"/>
        <v>-5</v>
      </c>
      <c r="S191">
        <f t="shared" si="11"/>
        <v>27.506999999999998</v>
      </c>
    </row>
    <row r="192" spans="1:19" x14ac:dyDescent="0.2">
      <c r="A192">
        <v>191</v>
      </c>
      <c r="B192" t="s">
        <v>270</v>
      </c>
      <c r="C192" t="s">
        <v>38</v>
      </c>
      <c r="D192" t="s">
        <v>292</v>
      </c>
      <c r="E192">
        <v>0</v>
      </c>
      <c r="F192" t="s">
        <v>11</v>
      </c>
      <c r="G192" t="s">
        <v>8</v>
      </c>
      <c r="H192" t="s">
        <v>219</v>
      </c>
      <c r="I192" t="s">
        <v>220</v>
      </c>
      <c r="J192">
        <v>2.2000000000000002</v>
      </c>
      <c r="K192">
        <v>5</v>
      </c>
      <c r="L192">
        <v>0</v>
      </c>
      <c r="M192">
        <v>1</v>
      </c>
      <c r="N192">
        <v>0</v>
      </c>
      <c r="O192">
        <f t="shared" si="9"/>
        <v>0</v>
      </c>
      <c r="P192">
        <f>K192*M192</f>
        <v>5</v>
      </c>
      <c r="Q192">
        <f t="shared" si="8"/>
        <v>0</v>
      </c>
      <c r="R192">
        <f t="shared" si="10"/>
        <v>-5</v>
      </c>
      <c r="S192">
        <f t="shared" si="11"/>
        <v>22.506999999999998</v>
      </c>
    </row>
    <row r="193" spans="1:19" x14ac:dyDescent="0.2">
      <c r="A193">
        <v>192</v>
      </c>
      <c r="B193" t="s">
        <v>270</v>
      </c>
      <c r="C193" t="s">
        <v>38</v>
      </c>
      <c r="D193" t="s">
        <v>292</v>
      </c>
      <c r="E193">
        <v>0</v>
      </c>
      <c r="F193" t="s">
        <v>11</v>
      </c>
      <c r="G193" t="s">
        <v>8</v>
      </c>
      <c r="H193" t="s">
        <v>221</v>
      </c>
      <c r="I193" t="s">
        <v>222</v>
      </c>
      <c r="J193">
        <v>2</v>
      </c>
      <c r="K193">
        <v>5</v>
      </c>
      <c r="L193">
        <v>0</v>
      </c>
      <c r="M193">
        <v>1</v>
      </c>
      <c r="N193">
        <v>0</v>
      </c>
      <c r="O193">
        <f t="shared" si="9"/>
        <v>0</v>
      </c>
      <c r="P193">
        <f>K193*M193</f>
        <v>5</v>
      </c>
      <c r="Q193">
        <f t="shared" si="8"/>
        <v>0</v>
      </c>
      <c r="R193">
        <f t="shared" si="10"/>
        <v>-5</v>
      </c>
      <c r="S193">
        <f t="shared" si="11"/>
        <v>17.506999999999998</v>
      </c>
    </row>
    <row r="194" spans="1:19" x14ac:dyDescent="0.2">
      <c r="A194">
        <v>193</v>
      </c>
      <c r="B194" t="s">
        <v>270</v>
      </c>
      <c r="C194" t="s">
        <v>38</v>
      </c>
      <c r="D194" t="s">
        <v>292</v>
      </c>
      <c r="E194">
        <v>0</v>
      </c>
      <c r="F194" t="s">
        <v>11</v>
      </c>
      <c r="G194" t="s">
        <v>1</v>
      </c>
      <c r="H194" t="s">
        <v>223</v>
      </c>
      <c r="I194" t="s">
        <v>98</v>
      </c>
      <c r="J194">
        <v>1.82</v>
      </c>
      <c r="K194">
        <v>5</v>
      </c>
      <c r="L194">
        <v>1</v>
      </c>
      <c r="M194">
        <v>1</v>
      </c>
      <c r="N194">
        <v>0</v>
      </c>
      <c r="O194">
        <f t="shared" si="9"/>
        <v>9.1</v>
      </c>
      <c r="P194">
        <f>K194*M194</f>
        <v>5</v>
      </c>
      <c r="Q194">
        <f t="shared" ref="Q194:Q273" si="12">R194+(K194*M194)</f>
        <v>9.1</v>
      </c>
      <c r="R194">
        <f t="shared" si="10"/>
        <v>4.0999999999999996</v>
      </c>
      <c r="S194">
        <f t="shared" si="11"/>
        <v>21.606999999999999</v>
      </c>
    </row>
    <row r="195" spans="1:19" x14ac:dyDescent="0.2">
      <c r="A195">
        <v>194</v>
      </c>
      <c r="B195" t="s">
        <v>270</v>
      </c>
      <c r="C195" t="s">
        <v>38</v>
      </c>
      <c r="D195" t="s">
        <v>292</v>
      </c>
      <c r="E195">
        <v>0</v>
      </c>
      <c r="F195" t="s">
        <v>11</v>
      </c>
      <c r="G195" t="s">
        <v>1</v>
      </c>
      <c r="H195" t="s">
        <v>32</v>
      </c>
      <c r="I195" t="s">
        <v>224</v>
      </c>
      <c r="J195">
        <v>2.1</v>
      </c>
      <c r="K195">
        <v>5</v>
      </c>
      <c r="L195">
        <v>0</v>
      </c>
      <c r="M195">
        <v>1</v>
      </c>
      <c r="N195">
        <v>0</v>
      </c>
      <c r="O195">
        <f t="shared" ref="O195:O275" si="13">IF(N195=0,L195*K195*J195,N195)</f>
        <v>0</v>
      </c>
      <c r="P195">
        <f>K195*M195</f>
        <v>5</v>
      </c>
      <c r="Q195">
        <f t="shared" si="12"/>
        <v>0</v>
      </c>
      <c r="R195">
        <f t="shared" ref="R195:R275" si="14">IF(L195=0,(-K195+N195)*M195,O195-K195)</f>
        <v>-5</v>
      </c>
      <c r="S195">
        <f t="shared" si="11"/>
        <v>16.606999999999999</v>
      </c>
    </row>
    <row r="196" spans="1:19" x14ac:dyDescent="0.2">
      <c r="A196">
        <v>195</v>
      </c>
      <c r="B196" t="s">
        <v>270</v>
      </c>
      <c r="C196" t="s">
        <v>38</v>
      </c>
      <c r="D196" t="s">
        <v>292</v>
      </c>
      <c r="E196">
        <v>0</v>
      </c>
      <c r="F196" t="s">
        <v>11</v>
      </c>
      <c r="G196" t="s">
        <v>1</v>
      </c>
      <c r="H196" t="s">
        <v>225</v>
      </c>
      <c r="I196" t="s">
        <v>35</v>
      </c>
      <c r="J196">
        <v>2.85</v>
      </c>
      <c r="K196">
        <v>5</v>
      </c>
      <c r="L196">
        <v>1</v>
      </c>
      <c r="M196">
        <v>1</v>
      </c>
      <c r="N196">
        <v>0</v>
      </c>
      <c r="O196">
        <f t="shared" si="13"/>
        <v>14.25</v>
      </c>
      <c r="P196">
        <f>K196*M196</f>
        <v>5</v>
      </c>
      <c r="Q196">
        <f t="shared" si="12"/>
        <v>14.25</v>
      </c>
      <c r="R196">
        <f t="shared" si="14"/>
        <v>9.25</v>
      </c>
      <c r="S196">
        <f t="shared" si="11"/>
        <v>25.856999999999999</v>
      </c>
    </row>
    <row r="197" spans="1:19" x14ac:dyDescent="0.2">
      <c r="A197">
        <v>196</v>
      </c>
      <c r="B197" t="s">
        <v>270</v>
      </c>
      <c r="C197" t="s">
        <v>38</v>
      </c>
      <c r="D197" t="s">
        <v>292</v>
      </c>
      <c r="E197">
        <v>0</v>
      </c>
      <c r="F197" t="s">
        <v>11</v>
      </c>
      <c r="G197" t="s">
        <v>8</v>
      </c>
      <c r="H197" t="s">
        <v>68</v>
      </c>
      <c r="I197" t="s">
        <v>226</v>
      </c>
      <c r="J197">
        <v>1</v>
      </c>
      <c r="K197">
        <v>5</v>
      </c>
      <c r="L197">
        <v>0</v>
      </c>
      <c r="M197">
        <v>1</v>
      </c>
      <c r="N197">
        <v>1.46</v>
      </c>
      <c r="O197">
        <f t="shared" si="13"/>
        <v>1.46</v>
      </c>
      <c r="P197">
        <f>K197*M197</f>
        <v>5</v>
      </c>
      <c r="Q197">
        <f t="shared" si="12"/>
        <v>1.46</v>
      </c>
      <c r="R197">
        <f t="shared" si="14"/>
        <v>-3.54</v>
      </c>
      <c r="S197">
        <f t="shared" ref="S197:S264" si="15">S196+R197</f>
        <v>22.317</v>
      </c>
    </row>
    <row r="198" spans="1:19" x14ac:dyDescent="0.2">
      <c r="A198">
        <v>197</v>
      </c>
      <c r="B198" t="s">
        <v>270</v>
      </c>
      <c r="C198" t="s">
        <v>38</v>
      </c>
      <c r="D198" t="s">
        <v>292</v>
      </c>
      <c r="E198">
        <v>0</v>
      </c>
      <c r="F198" t="s">
        <v>0</v>
      </c>
      <c r="G198" t="s">
        <v>8</v>
      </c>
      <c r="H198" t="s">
        <v>227</v>
      </c>
      <c r="I198" t="s">
        <v>228</v>
      </c>
      <c r="J198">
        <v>1.75</v>
      </c>
      <c r="K198">
        <v>5</v>
      </c>
      <c r="L198">
        <v>0</v>
      </c>
      <c r="M198">
        <v>1</v>
      </c>
      <c r="N198">
        <v>0</v>
      </c>
      <c r="O198">
        <f t="shared" si="13"/>
        <v>0</v>
      </c>
      <c r="P198">
        <f>K198*M198</f>
        <v>5</v>
      </c>
      <c r="Q198">
        <f t="shared" si="12"/>
        <v>0</v>
      </c>
      <c r="R198">
        <f t="shared" si="14"/>
        <v>-5</v>
      </c>
      <c r="S198">
        <f t="shared" si="15"/>
        <v>17.317</v>
      </c>
    </row>
    <row r="199" spans="1:19" x14ac:dyDescent="0.2">
      <c r="A199">
        <v>198</v>
      </c>
      <c r="B199" t="s">
        <v>270</v>
      </c>
      <c r="C199" t="s">
        <v>38</v>
      </c>
      <c r="D199" t="s">
        <v>292</v>
      </c>
      <c r="E199">
        <v>0</v>
      </c>
      <c r="F199" t="s">
        <v>11</v>
      </c>
      <c r="G199" t="s">
        <v>8</v>
      </c>
      <c r="H199" t="s">
        <v>229</v>
      </c>
      <c r="I199" t="s">
        <v>104</v>
      </c>
      <c r="J199">
        <v>2.1</v>
      </c>
      <c r="K199">
        <v>5</v>
      </c>
      <c r="L199">
        <v>0</v>
      </c>
      <c r="M199">
        <v>1</v>
      </c>
      <c r="N199">
        <v>0</v>
      </c>
      <c r="O199">
        <f t="shared" si="13"/>
        <v>0</v>
      </c>
      <c r="P199">
        <f>K199*M199</f>
        <v>5</v>
      </c>
      <c r="Q199">
        <f t="shared" si="12"/>
        <v>0</v>
      </c>
      <c r="R199">
        <f t="shared" si="14"/>
        <v>-5</v>
      </c>
      <c r="S199">
        <f t="shared" si="15"/>
        <v>12.317</v>
      </c>
    </row>
    <row r="200" spans="1:19" x14ac:dyDescent="0.2">
      <c r="A200">
        <v>199</v>
      </c>
      <c r="B200" t="s">
        <v>270</v>
      </c>
      <c r="C200" t="s">
        <v>38</v>
      </c>
      <c r="D200" t="s">
        <v>292</v>
      </c>
      <c r="E200">
        <v>0</v>
      </c>
      <c r="F200" t="s">
        <v>11</v>
      </c>
      <c r="G200" t="s">
        <v>8</v>
      </c>
      <c r="H200" t="s">
        <v>230</v>
      </c>
      <c r="I200" t="s">
        <v>231</v>
      </c>
      <c r="J200">
        <v>2.65</v>
      </c>
      <c r="K200">
        <v>5</v>
      </c>
      <c r="L200">
        <v>0</v>
      </c>
      <c r="M200">
        <v>1</v>
      </c>
      <c r="N200">
        <v>0</v>
      </c>
      <c r="O200">
        <f t="shared" si="13"/>
        <v>0</v>
      </c>
      <c r="P200">
        <f>K200*M200</f>
        <v>5</v>
      </c>
      <c r="Q200">
        <f t="shared" si="12"/>
        <v>0</v>
      </c>
      <c r="R200">
        <f t="shared" si="14"/>
        <v>-5</v>
      </c>
      <c r="S200">
        <f t="shared" si="15"/>
        <v>7.3170000000000002</v>
      </c>
    </row>
    <row r="201" spans="1:19" x14ac:dyDescent="0.2">
      <c r="A201">
        <v>200</v>
      </c>
      <c r="B201" t="s">
        <v>270</v>
      </c>
      <c r="C201" t="s">
        <v>38</v>
      </c>
      <c r="D201" t="s">
        <v>292</v>
      </c>
      <c r="E201">
        <v>0</v>
      </c>
      <c r="F201" t="s">
        <v>11</v>
      </c>
      <c r="G201" t="s">
        <v>8</v>
      </c>
      <c r="H201" t="s">
        <v>232</v>
      </c>
      <c r="I201" t="s">
        <v>233</v>
      </c>
      <c r="J201">
        <v>2.4500000000000002</v>
      </c>
      <c r="K201">
        <v>2</v>
      </c>
      <c r="L201">
        <v>0</v>
      </c>
      <c r="M201">
        <v>1</v>
      </c>
      <c r="N201">
        <v>0</v>
      </c>
      <c r="O201">
        <f t="shared" si="13"/>
        <v>0</v>
      </c>
      <c r="P201">
        <f>K201*M201</f>
        <v>2</v>
      </c>
      <c r="Q201">
        <f t="shared" si="12"/>
        <v>0</v>
      </c>
      <c r="R201">
        <f t="shared" si="14"/>
        <v>-2</v>
      </c>
      <c r="S201">
        <f t="shared" si="15"/>
        <v>5.3170000000000002</v>
      </c>
    </row>
    <row r="202" spans="1:19" x14ac:dyDescent="0.2">
      <c r="A202">
        <v>201</v>
      </c>
      <c r="B202" t="s">
        <v>270</v>
      </c>
      <c r="C202" t="s">
        <v>38</v>
      </c>
      <c r="D202" t="s">
        <v>292</v>
      </c>
      <c r="E202">
        <v>0</v>
      </c>
      <c r="F202" t="s">
        <v>11</v>
      </c>
      <c r="G202" t="s">
        <v>8</v>
      </c>
      <c r="H202" t="s">
        <v>234</v>
      </c>
      <c r="I202" t="s">
        <v>196</v>
      </c>
      <c r="J202">
        <v>2.0699999999999998</v>
      </c>
      <c r="K202">
        <v>5</v>
      </c>
      <c r="L202">
        <v>0</v>
      </c>
      <c r="M202">
        <v>1</v>
      </c>
      <c r="N202">
        <v>0</v>
      </c>
      <c r="O202">
        <f t="shared" si="13"/>
        <v>0</v>
      </c>
      <c r="P202">
        <f>K202*M202</f>
        <v>5</v>
      </c>
      <c r="Q202">
        <f t="shared" si="12"/>
        <v>0</v>
      </c>
      <c r="R202">
        <f t="shared" si="14"/>
        <v>-5</v>
      </c>
      <c r="S202">
        <f t="shared" si="15"/>
        <v>0.31700000000000017</v>
      </c>
    </row>
    <row r="203" spans="1:19" x14ac:dyDescent="0.2">
      <c r="A203">
        <v>202</v>
      </c>
      <c r="B203" t="s">
        <v>270</v>
      </c>
      <c r="C203" t="s">
        <v>38</v>
      </c>
      <c r="D203" t="s">
        <v>292</v>
      </c>
      <c r="E203">
        <v>0</v>
      </c>
      <c r="F203" t="s">
        <v>11</v>
      </c>
      <c r="G203" t="s">
        <v>1</v>
      </c>
      <c r="H203" t="s">
        <v>45</v>
      </c>
      <c r="I203" t="s">
        <v>235</v>
      </c>
      <c r="J203">
        <v>2.65</v>
      </c>
      <c r="K203">
        <v>5</v>
      </c>
      <c r="L203">
        <v>0</v>
      </c>
      <c r="M203">
        <v>1</v>
      </c>
      <c r="N203">
        <v>0</v>
      </c>
      <c r="O203">
        <f t="shared" si="13"/>
        <v>0</v>
      </c>
      <c r="P203">
        <f>K203*M203</f>
        <v>5</v>
      </c>
      <c r="Q203">
        <f t="shared" si="12"/>
        <v>0</v>
      </c>
      <c r="R203">
        <f t="shared" si="14"/>
        <v>-5</v>
      </c>
      <c r="S203">
        <f t="shared" si="15"/>
        <v>-4.6829999999999998</v>
      </c>
    </row>
    <row r="204" spans="1:19" x14ac:dyDescent="0.2">
      <c r="A204">
        <v>203</v>
      </c>
      <c r="B204" t="s">
        <v>270</v>
      </c>
      <c r="C204" t="s">
        <v>38</v>
      </c>
      <c r="D204" t="s">
        <v>292</v>
      </c>
      <c r="E204">
        <v>0</v>
      </c>
      <c r="F204" t="s">
        <v>0</v>
      </c>
      <c r="G204" t="s">
        <v>8</v>
      </c>
      <c r="H204" t="s">
        <v>236</v>
      </c>
      <c r="I204" t="s">
        <v>237</v>
      </c>
      <c r="J204">
        <v>2.2999999999999998</v>
      </c>
      <c r="K204">
        <v>5</v>
      </c>
      <c r="L204">
        <v>0</v>
      </c>
      <c r="M204">
        <v>1</v>
      </c>
      <c r="N204">
        <v>0</v>
      </c>
      <c r="O204">
        <f t="shared" si="13"/>
        <v>0</v>
      </c>
      <c r="P204">
        <f>K204*M204</f>
        <v>5</v>
      </c>
      <c r="Q204">
        <f t="shared" si="12"/>
        <v>0</v>
      </c>
      <c r="R204">
        <f t="shared" si="14"/>
        <v>-5</v>
      </c>
      <c r="S204">
        <f t="shared" si="15"/>
        <v>-9.6829999999999998</v>
      </c>
    </row>
    <row r="205" spans="1:19" x14ac:dyDescent="0.2">
      <c r="A205">
        <v>204</v>
      </c>
      <c r="B205" t="s">
        <v>270</v>
      </c>
      <c r="C205" t="s">
        <v>38</v>
      </c>
      <c r="D205" t="s">
        <v>292</v>
      </c>
      <c r="E205">
        <v>0</v>
      </c>
      <c r="F205" t="s">
        <v>11</v>
      </c>
      <c r="G205" t="s">
        <v>8</v>
      </c>
      <c r="H205" t="s">
        <v>222</v>
      </c>
      <c r="I205" t="s">
        <v>238</v>
      </c>
      <c r="J205">
        <v>2.4</v>
      </c>
      <c r="K205">
        <v>5</v>
      </c>
      <c r="L205">
        <v>0</v>
      </c>
      <c r="M205">
        <v>1</v>
      </c>
      <c r="N205">
        <v>0</v>
      </c>
      <c r="O205">
        <f t="shared" si="13"/>
        <v>0</v>
      </c>
      <c r="P205">
        <f>K205*M205</f>
        <v>5</v>
      </c>
      <c r="Q205">
        <f t="shared" si="12"/>
        <v>0</v>
      </c>
      <c r="R205">
        <f t="shared" si="14"/>
        <v>-5</v>
      </c>
      <c r="S205">
        <f t="shared" si="15"/>
        <v>-14.683</v>
      </c>
    </row>
    <row r="206" spans="1:19" x14ac:dyDescent="0.2">
      <c r="A206">
        <v>205</v>
      </c>
      <c r="B206" t="s">
        <v>270</v>
      </c>
      <c r="C206" t="s">
        <v>38</v>
      </c>
      <c r="D206" t="s">
        <v>292</v>
      </c>
      <c r="E206">
        <v>0</v>
      </c>
      <c r="F206" t="s">
        <v>11</v>
      </c>
      <c r="G206" t="s">
        <v>8</v>
      </c>
      <c r="H206" t="s">
        <v>239</v>
      </c>
      <c r="I206" t="s">
        <v>104</v>
      </c>
      <c r="J206">
        <v>2.2999999999999998</v>
      </c>
      <c r="K206">
        <v>2.02</v>
      </c>
      <c r="L206">
        <v>0</v>
      </c>
      <c r="M206">
        <v>1</v>
      </c>
      <c r="N206">
        <v>0</v>
      </c>
      <c r="O206">
        <f t="shared" si="13"/>
        <v>0</v>
      </c>
      <c r="P206">
        <f>K206*M206</f>
        <v>2.02</v>
      </c>
      <c r="Q206">
        <f t="shared" si="12"/>
        <v>0</v>
      </c>
      <c r="R206">
        <f t="shared" si="14"/>
        <v>-2.02</v>
      </c>
      <c r="S206">
        <f t="shared" si="15"/>
        <v>-16.702999999999999</v>
      </c>
    </row>
    <row r="207" spans="1:19" x14ac:dyDescent="0.2">
      <c r="A207">
        <v>206</v>
      </c>
      <c r="B207" t="s">
        <v>270</v>
      </c>
      <c r="C207" t="s">
        <v>38</v>
      </c>
      <c r="D207" t="s">
        <v>292</v>
      </c>
      <c r="E207">
        <v>0</v>
      </c>
      <c r="F207" t="s">
        <v>11</v>
      </c>
      <c r="G207" t="s">
        <v>8</v>
      </c>
      <c r="H207" t="s">
        <v>230</v>
      </c>
      <c r="I207" t="s">
        <v>233</v>
      </c>
      <c r="J207">
        <v>1.6</v>
      </c>
      <c r="K207">
        <v>10</v>
      </c>
      <c r="L207">
        <v>1</v>
      </c>
      <c r="M207">
        <v>1</v>
      </c>
      <c r="N207">
        <v>0</v>
      </c>
      <c r="O207">
        <f t="shared" si="13"/>
        <v>16</v>
      </c>
      <c r="P207">
        <f>K207*M207</f>
        <v>10</v>
      </c>
      <c r="Q207">
        <f t="shared" si="12"/>
        <v>16</v>
      </c>
      <c r="R207">
        <f t="shared" si="14"/>
        <v>6</v>
      </c>
      <c r="S207">
        <f t="shared" si="15"/>
        <v>-10.702999999999999</v>
      </c>
    </row>
    <row r="208" spans="1:19" x14ac:dyDescent="0.2">
      <c r="A208">
        <v>207</v>
      </c>
      <c r="B208" t="s">
        <v>270</v>
      </c>
      <c r="C208" t="s">
        <v>38</v>
      </c>
      <c r="D208" t="s">
        <v>292</v>
      </c>
      <c r="E208">
        <v>0</v>
      </c>
      <c r="F208" t="s">
        <v>11</v>
      </c>
      <c r="G208" t="s">
        <v>8</v>
      </c>
      <c r="H208" t="s">
        <v>230</v>
      </c>
      <c r="I208" t="s">
        <v>233</v>
      </c>
      <c r="J208">
        <v>2.2999999999999998</v>
      </c>
      <c r="K208">
        <v>5</v>
      </c>
      <c r="L208">
        <v>0</v>
      </c>
      <c r="M208">
        <v>1</v>
      </c>
      <c r="N208">
        <v>0</v>
      </c>
      <c r="O208">
        <f t="shared" si="13"/>
        <v>0</v>
      </c>
      <c r="P208">
        <f>K208*M208</f>
        <v>5</v>
      </c>
      <c r="Q208">
        <f t="shared" si="12"/>
        <v>0</v>
      </c>
      <c r="R208">
        <f t="shared" si="14"/>
        <v>-5</v>
      </c>
      <c r="S208">
        <f t="shared" si="15"/>
        <v>-15.702999999999999</v>
      </c>
    </row>
    <row r="209" spans="1:19" x14ac:dyDescent="0.2">
      <c r="A209">
        <v>208</v>
      </c>
      <c r="B209" t="s">
        <v>270</v>
      </c>
      <c r="C209" t="s">
        <v>38</v>
      </c>
      <c r="D209" t="s">
        <v>292</v>
      </c>
      <c r="E209">
        <v>0</v>
      </c>
      <c r="F209" t="s">
        <v>0</v>
      </c>
      <c r="G209" t="s">
        <v>8</v>
      </c>
      <c r="H209" t="s">
        <v>240</v>
      </c>
      <c r="I209" t="s">
        <v>241</v>
      </c>
      <c r="J209">
        <v>2.2000000000000002</v>
      </c>
      <c r="K209">
        <v>5</v>
      </c>
      <c r="L209">
        <v>1</v>
      </c>
      <c r="M209">
        <v>1</v>
      </c>
      <c r="N209">
        <v>0</v>
      </c>
      <c r="O209">
        <f t="shared" si="13"/>
        <v>11</v>
      </c>
      <c r="P209">
        <f>K209*M209</f>
        <v>5</v>
      </c>
      <c r="Q209">
        <f t="shared" si="12"/>
        <v>11</v>
      </c>
      <c r="R209">
        <f t="shared" si="14"/>
        <v>6</v>
      </c>
      <c r="S209">
        <f t="shared" si="15"/>
        <v>-9.7029999999999994</v>
      </c>
    </row>
    <row r="210" spans="1:19" x14ac:dyDescent="0.2">
      <c r="A210">
        <v>209</v>
      </c>
      <c r="B210" t="s">
        <v>270</v>
      </c>
      <c r="C210" t="s">
        <v>38</v>
      </c>
      <c r="D210" t="s">
        <v>292</v>
      </c>
      <c r="E210">
        <v>0</v>
      </c>
      <c r="F210" t="s">
        <v>11</v>
      </c>
      <c r="G210" t="s">
        <v>1</v>
      </c>
      <c r="H210" t="s">
        <v>16</v>
      </c>
      <c r="I210" t="s">
        <v>60</v>
      </c>
      <c r="J210">
        <v>2.0499999999999998</v>
      </c>
      <c r="K210">
        <v>5</v>
      </c>
      <c r="L210">
        <v>1</v>
      </c>
      <c r="M210">
        <v>1</v>
      </c>
      <c r="N210">
        <v>0</v>
      </c>
      <c r="O210">
        <f t="shared" si="13"/>
        <v>10.25</v>
      </c>
      <c r="P210">
        <f>K210*M210</f>
        <v>5</v>
      </c>
      <c r="Q210">
        <f t="shared" si="12"/>
        <v>10.25</v>
      </c>
      <c r="R210">
        <f t="shared" si="14"/>
        <v>5.25</v>
      </c>
      <c r="S210">
        <f t="shared" si="15"/>
        <v>-4.4529999999999994</v>
      </c>
    </row>
    <row r="211" spans="1:19" x14ac:dyDescent="0.2">
      <c r="A211">
        <v>210</v>
      </c>
      <c r="B211" t="s">
        <v>270</v>
      </c>
      <c r="C211" t="s">
        <v>38</v>
      </c>
      <c r="D211" t="s">
        <v>292</v>
      </c>
      <c r="E211">
        <v>0</v>
      </c>
      <c r="F211" t="s">
        <v>11</v>
      </c>
      <c r="G211" t="s">
        <v>1</v>
      </c>
      <c r="H211" t="s">
        <v>29</v>
      </c>
      <c r="I211" t="s">
        <v>21</v>
      </c>
      <c r="J211">
        <v>1.63</v>
      </c>
      <c r="K211">
        <v>10</v>
      </c>
      <c r="L211">
        <v>1</v>
      </c>
      <c r="M211">
        <v>1</v>
      </c>
      <c r="N211">
        <v>0</v>
      </c>
      <c r="O211">
        <f t="shared" si="13"/>
        <v>16.299999999999997</v>
      </c>
      <c r="P211">
        <f>K211*M211</f>
        <v>10</v>
      </c>
      <c r="Q211">
        <f t="shared" si="12"/>
        <v>16.299999999999997</v>
      </c>
      <c r="R211">
        <f t="shared" si="14"/>
        <v>6.2999999999999972</v>
      </c>
      <c r="S211">
        <f t="shared" si="15"/>
        <v>1.8469999999999978</v>
      </c>
    </row>
    <row r="212" spans="1:19" x14ac:dyDescent="0.2">
      <c r="A212">
        <v>211</v>
      </c>
      <c r="B212" t="s">
        <v>270</v>
      </c>
      <c r="C212" t="s">
        <v>38</v>
      </c>
      <c r="D212" t="s">
        <v>17</v>
      </c>
      <c r="E212">
        <v>7</v>
      </c>
      <c r="F212" t="s">
        <v>11</v>
      </c>
      <c r="G212" t="s">
        <v>1</v>
      </c>
      <c r="J212">
        <v>22.47</v>
      </c>
      <c r="K212">
        <v>1</v>
      </c>
      <c r="L212">
        <v>0</v>
      </c>
      <c r="M212">
        <v>0</v>
      </c>
      <c r="N212">
        <v>0</v>
      </c>
      <c r="O212">
        <f t="shared" si="13"/>
        <v>0</v>
      </c>
      <c r="P212">
        <f>K212*M212</f>
        <v>0</v>
      </c>
      <c r="Q212">
        <f t="shared" si="12"/>
        <v>0</v>
      </c>
      <c r="R212">
        <f t="shared" si="14"/>
        <v>0</v>
      </c>
      <c r="S212">
        <f t="shared" si="15"/>
        <v>1.8469999999999978</v>
      </c>
    </row>
    <row r="213" spans="1:19" x14ac:dyDescent="0.2">
      <c r="A213">
        <v>212</v>
      </c>
      <c r="B213" t="s">
        <v>270</v>
      </c>
      <c r="C213" t="s">
        <v>38</v>
      </c>
      <c r="D213" t="s">
        <v>292</v>
      </c>
      <c r="E213">
        <v>0</v>
      </c>
      <c r="F213" t="s">
        <v>11</v>
      </c>
      <c r="G213" t="s">
        <v>8</v>
      </c>
      <c r="H213" t="s">
        <v>219</v>
      </c>
      <c r="I213" t="s">
        <v>96</v>
      </c>
      <c r="J213">
        <v>3.3</v>
      </c>
      <c r="K213">
        <v>2</v>
      </c>
      <c r="L213">
        <v>1</v>
      </c>
      <c r="M213">
        <v>1</v>
      </c>
      <c r="N213">
        <v>0</v>
      </c>
      <c r="O213">
        <f t="shared" si="13"/>
        <v>6.6</v>
      </c>
      <c r="P213">
        <f>K213*M213</f>
        <v>2</v>
      </c>
      <c r="Q213">
        <f t="shared" si="12"/>
        <v>6.6</v>
      </c>
      <c r="R213">
        <f t="shared" si="14"/>
        <v>4.5999999999999996</v>
      </c>
      <c r="S213">
        <f t="shared" si="15"/>
        <v>6.4469999999999974</v>
      </c>
    </row>
    <row r="214" spans="1:19" x14ac:dyDescent="0.2">
      <c r="A214">
        <v>213</v>
      </c>
      <c r="B214" t="s">
        <v>270</v>
      </c>
      <c r="C214" t="s">
        <v>38</v>
      </c>
      <c r="D214" t="s">
        <v>292</v>
      </c>
      <c r="E214">
        <v>0</v>
      </c>
      <c r="F214" t="s">
        <v>11</v>
      </c>
      <c r="G214" t="s">
        <v>8</v>
      </c>
      <c r="H214" t="s">
        <v>219</v>
      </c>
      <c r="I214" t="s">
        <v>96</v>
      </c>
      <c r="J214">
        <v>2.35</v>
      </c>
      <c r="K214">
        <v>2</v>
      </c>
      <c r="L214">
        <v>0</v>
      </c>
      <c r="M214">
        <v>1</v>
      </c>
      <c r="N214">
        <v>0</v>
      </c>
      <c r="O214">
        <f t="shared" si="13"/>
        <v>0</v>
      </c>
      <c r="P214">
        <f>K214*M214</f>
        <v>2</v>
      </c>
      <c r="Q214">
        <f t="shared" si="12"/>
        <v>0</v>
      </c>
      <c r="R214">
        <f t="shared" si="14"/>
        <v>-2</v>
      </c>
      <c r="S214">
        <f t="shared" si="15"/>
        <v>4.4469999999999974</v>
      </c>
    </row>
    <row r="215" spans="1:19" x14ac:dyDescent="0.2">
      <c r="A215">
        <v>214</v>
      </c>
      <c r="B215" t="s">
        <v>270</v>
      </c>
      <c r="C215" t="s">
        <v>38</v>
      </c>
      <c r="D215" t="s">
        <v>292</v>
      </c>
      <c r="E215">
        <v>0</v>
      </c>
      <c r="F215" t="s">
        <v>11</v>
      </c>
      <c r="G215" t="s">
        <v>1</v>
      </c>
      <c r="H215" t="s">
        <v>206</v>
      </c>
      <c r="I215" t="s">
        <v>208</v>
      </c>
      <c r="J215">
        <v>1.98</v>
      </c>
      <c r="K215">
        <v>5</v>
      </c>
      <c r="L215">
        <v>0</v>
      </c>
      <c r="M215">
        <v>1</v>
      </c>
      <c r="N215">
        <v>0</v>
      </c>
      <c r="O215">
        <f t="shared" si="13"/>
        <v>0</v>
      </c>
      <c r="P215">
        <f>K215*M215</f>
        <v>5</v>
      </c>
      <c r="Q215">
        <f t="shared" si="12"/>
        <v>0</v>
      </c>
      <c r="R215">
        <f t="shared" si="14"/>
        <v>-5</v>
      </c>
      <c r="S215">
        <f t="shared" si="15"/>
        <v>-0.5530000000000026</v>
      </c>
    </row>
    <row r="216" spans="1:19" x14ac:dyDescent="0.2">
      <c r="A216">
        <v>215</v>
      </c>
      <c r="B216" t="s">
        <v>270</v>
      </c>
      <c r="C216" t="s">
        <v>38</v>
      </c>
      <c r="D216" t="s">
        <v>292</v>
      </c>
      <c r="E216">
        <v>0</v>
      </c>
      <c r="F216" t="s">
        <v>11</v>
      </c>
      <c r="G216" t="s">
        <v>1</v>
      </c>
      <c r="H216" t="s">
        <v>3</v>
      </c>
      <c r="I216" t="s">
        <v>174</v>
      </c>
      <c r="J216">
        <v>11.5</v>
      </c>
      <c r="K216">
        <v>2</v>
      </c>
      <c r="L216">
        <v>0</v>
      </c>
      <c r="M216">
        <v>1</v>
      </c>
      <c r="N216">
        <v>0</v>
      </c>
      <c r="O216">
        <f t="shared" si="13"/>
        <v>0</v>
      </c>
      <c r="P216">
        <f>K216*M216</f>
        <v>2</v>
      </c>
      <c r="Q216">
        <f t="shared" si="12"/>
        <v>0</v>
      </c>
      <c r="R216">
        <f t="shared" si="14"/>
        <v>-2</v>
      </c>
      <c r="S216">
        <f t="shared" si="15"/>
        <v>-2.5530000000000026</v>
      </c>
    </row>
    <row r="217" spans="1:19" x14ac:dyDescent="0.2">
      <c r="A217">
        <v>216</v>
      </c>
      <c r="B217" t="s">
        <v>270</v>
      </c>
      <c r="C217" t="s">
        <v>38</v>
      </c>
      <c r="D217" t="s">
        <v>292</v>
      </c>
      <c r="E217">
        <v>0</v>
      </c>
      <c r="F217" t="s">
        <v>11</v>
      </c>
      <c r="G217" t="s">
        <v>8</v>
      </c>
      <c r="H217" t="s">
        <v>242</v>
      </c>
      <c r="I217" t="s">
        <v>243</v>
      </c>
      <c r="J217">
        <v>2.5</v>
      </c>
      <c r="K217">
        <v>5</v>
      </c>
      <c r="L217">
        <v>1</v>
      </c>
      <c r="M217">
        <v>1</v>
      </c>
      <c r="N217">
        <v>0</v>
      </c>
      <c r="O217">
        <f t="shared" si="13"/>
        <v>12.5</v>
      </c>
      <c r="P217">
        <f>K217*M217</f>
        <v>5</v>
      </c>
      <c r="Q217">
        <f t="shared" si="12"/>
        <v>12.5</v>
      </c>
      <c r="R217">
        <f t="shared" si="14"/>
        <v>7.5</v>
      </c>
      <c r="S217">
        <f t="shared" si="15"/>
        <v>4.9469999999999974</v>
      </c>
    </row>
    <row r="218" spans="1:19" x14ac:dyDescent="0.2">
      <c r="A218">
        <v>217</v>
      </c>
      <c r="B218" t="s">
        <v>270</v>
      </c>
      <c r="C218" t="s">
        <v>38</v>
      </c>
      <c r="D218" t="s">
        <v>292</v>
      </c>
      <c r="E218">
        <v>0</v>
      </c>
      <c r="F218" t="s">
        <v>11</v>
      </c>
      <c r="G218" t="s">
        <v>8</v>
      </c>
      <c r="H218" t="s">
        <v>216</v>
      </c>
      <c r="I218" t="s">
        <v>244</v>
      </c>
      <c r="J218">
        <v>1.95</v>
      </c>
      <c r="K218">
        <v>5</v>
      </c>
      <c r="L218">
        <v>0</v>
      </c>
      <c r="M218">
        <v>1</v>
      </c>
      <c r="N218">
        <v>0</v>
      </c>
      <c r="O218">
        <f t="shared" si="13"/>
        <v>0</v>
      </c>
      <c r="P218">
        <f>K218*M218</f>
        <v>5</v>
      </c>
      <c r="Q218">
        <f t="shared" si="12"/>
        <v>0</v>
      </c>
      <c r="R218">
        <f t="shared" si="14"/>
        <v>-5</v>
      </c>
      <c r="S218">
        <f t="shared" si="15"/>
        <v>-5.3000000000002601E-2</v>
      </c>
    </row>
    <row r="219" spans="1:19" x14ac:dyDescent="0.2">
      <c r="A219">
        <v>218</v>
      </c>
      <c r="B219" t="s">
        <v>270</v>
      </c>
      <c r="C219" t="s">
        <v>38</v>
      </c>
      <c r="D219" t="s">
        <v>292</v>
      </c>
      <c r="E219">
        <v>0</v>
      </c>
      <c r="F219" t="s">
        <v>11</v>
      </c>
      <c r="G219" t="s">
        <v>1</v>
      </c>
      <c r="H219" t="s">
        <v>62</v>
      </c>
      <c r="I219" t="s">
        <v>126</v>
      </c>
      <c r="J219">
        <v>2</v>
      </c>
      <c r="K219">
        <v>5</v>
      </c>
      <c r="L219">
        <v>0</v>
      </c>
      <c r="M219">
        <v>1</v>
      </c>
      <c r="N219">
        <v>0</v>
      </c>
      <c r="O219">
        <f t="shared" si="13"/>
        <v>0</v>
      </c>
      <c r="P219">
        <f>K219*M219</f>
        <v>5</v>
      </c>
      <c r="Q219">
        <f t="shared" si="12"/>
        <v>0</v>
      </c>
      <c r="R219">
        <f t="shared" si="14"/>
        <v>-5</v>
      </c>
      <c r="S219">
        <f t="shared" si="15"/>
        <v>-5.0530000000000026</v>
      </c>
    </row>
    <row r="220" spans="1:19" x14ac:dyDescent="0.2">
      <c r="A220">
        <v>219</v>
      </c>
      <c r="B220" t="s">
        <v>270</v>
      </c>
      <c r="C220" t="s">
        <v>38</v>
      </c>
      <c r="D220" t="s">
        <v>292</v>
      </c>
      <c r="E220">
        <v>0</v>
      </c>
      <c r="F220" t="s">
        <v>0</v>
      </c>
      <c r="G220" t="s">
        <v>8</v>
      </c>
      <c r="H220" t="s">
        <v>245</v>
      </c>
      <c r="I220" t="s">
        <v>246</v>
      </c>
      <c r="J220">
        <v>1.95</v>
      </c>
      <c r="K220">
        <v>5</v>
      </c>
      <c r="L220">
        <v>1</v>
      </c>
      <c r="M220">
        <v>1</v>
      </c>
      <c r="N220">
        <v>0</v>
      </c>
      <c r="O220">
        <f t="shared" si="13"/>
        <v>9.75</v>
      </c>
      <c r="P220">
        <f>K220*M220</f>
        <v>5</v>
      </c>
      <c r="Q220">
        <f t="shared" si="12"/>
        <v>9.75</v>
      </c>
      <c r="R220">
        <f t="shared" si="14"/>
        <v>4.75</v>
      </c>
      <c r="S220">
        <f t="shared" si="15"/>
        <v>-0.3030000000000026</v>
      </c>
    </row>
    <row r="221" spans="1:19" x14ac:dyDescent="0.2">
      <c r="A221">
        <v>220</v>
      </c>
      <c r="B221" t="s">
        <v>270</v>
      </c>
      <c r="C221" t="s">
        <v>38</v>
      </c>
      <c r="D221" t="s">
        <v>292</v>
      </c>
      <c r="E221">
        <v>0</v>
      </c>
      <c r="F221" t="s">
        <v>11</v>
      </c>
      <c r="G221" t="s">
        <v>8</v>
      </c>
      <c r="H221" t="s">
        <v>247</v>
      </c>
      <c r="I221" t="s">
        <v>185</v>
      </c>
      <c r="J221">
        <v>2.2000000000000002</v>
      </c>
      <c r="K221">
        <v>5</v>
      </c>
      <c r="L221">
        <v>0</v>
      </c>
      <c r="M221">
        <v>1</v>
      </c>
      <c r="N221">
        <v>0</v>
      </c>
      <c r="O221">
        <f t="shared" si="13"/>
        <v>0</v>
      </c>
      <c r="P221">
        <f>K221*M221</f>
        <v>5</v>
      </c>
      <c r="Q221">
        <f t="shared" si="12"/>
        <v>0</v>
      </c>
      <c r="R221">
        <f t="shared" si="14"/>
        <v>-5</v>
      </c>
      <c r="S221">
        <f t="shared" si="15"/>
        <v>-5.3030000000000026</v>
      </c>
    </row>
    <row r="222" spans="1:19" x14ac:dyDescent="0.2">
      <c r="A222">
        <v>221</v>
      </c>
      <c r="B222" t="s">
        <v>270</v>
      </c>
      <c r="C222" t="s">
        <v>38</v>
      </c>
      <c r="D222" t="s">
        <v>17</v>
      </c>
      <c r="E222">
        <v>7</v>
      </c>
      <c r="F222" t="s">
        <v>11</v>
      </c>
      <c r="G222" t="s">
        <v>8</v>
      </c>
      <c r="J222">
        <v>9.15</v>
      </c>
      <c r="K222">
        <v>1</v>
      </c>
      <c r="L222">
        <v>0</v>
      </c>
      <c r="M222">
        <v>1</v>
      </c>
      <c r="N222">
        <v>0</v>
      </c>
      <c r="O222">
        <f t="shared" si="13"/>
        <v>0</v>
      </c>
      <c r="P222">
        <f>K222*M222</f>
        <v>1</v>
      </c>
      <c r="Q222">
        <f t="shared" si="12"/>
        <v>0</v>
      </c>
      <c r="R222">
        <f t="shared" si="14"/>
        <v>-1</v>
      </c>
      <c r="S222">
        <f t="shared" si="15"/>
        <v>-6.3030000000000026</v>
      </c>
    </row>
    <row r="223" spans="1:19" x14ac:dyDescent="0.2">
      <c r="A223">
        <v>222</v>
      </c>
      <c r="B223" t="s">
        <v>270</v>
      </c>
      <c r="C223" t="s">
        <v>38</v>
      </c>
      <c r="D223" t="s">
        <v>17</v>
      </c>
      <c r="E223">
        <v>2</v>
      </c>
      <c r="F223" t="s">
        <v>11</v>
      </c>
      <c r="G223" t="s">
        <v>8</v>
      </c>
      <c r="J223">
        <v>2.33</v>
      </c>
      <c r="K223">
        <v>5</v>
      </c>
      <c r="L223">
        <v>0</v>
      </c>
      <c r="M223">
        <v>1</v>
      </c>
      <c r="N223">
        <v>0</v>
      </c>
      <c r="O223">
        <f t="shared" si="13"/>
        <v>0</v>
      </c>
      <c r="P223">
        <f>K223*M223</f>
        <v>5</v>
      </c>
      <c r="Q223">
        <f t="shared" si="12"/>
        <v>0</v>
      </c>
      <c r="R223">
        <f t="shared" si="14"/>
        <v>-5</v>
      </c>
      <c r="S223">
        <f t="shared" si="15"/>
        <v>-11.303000000000003</v>
      </c>
    </row>
    <row r="224" spans="1:19" x14ac:dyDescent="0.2">
      <c r="A224">
        <v>223</v>
      </c>
      <c r="B224" t="s">
        <v>270</v>
      </c>
      <c r="C224" t="s">
        <v>39</v>
      </c>
      <c r="D224" t="s">
        <v>292</v>
      </c>
      <c r="E224">
        <v>0</v>
      </c>
      <c r="F224" t="s">
        <v>11</v>
      </c>
      <c r="G224" t="s">
        <v>1</v>
      </c>
      <c r="H224" t="s">
        <v>3</v>
      </c>
      <c r="I224" t="s">
        <v>20</v>
      </c>
      <c r="J224">
        <v>1.65</v>
      </c>
      <c r="K224">
        <v>5</v>
      </c>
      <c r="L224">
        <v>1</v>
      </c>
      <c r="M224">
        <v>1</v>
      </c>
      <c r="N224">
        <v>0</v>
      </c>
      <c r="O224">
        <f t="shared" si="13"/>
        <v>8.25</v>
      </c>
      <c r="P224">
        <f>K224*M224</f>
        <v>5</v>
      </c>
      <c r="Q224">
        <f t="shared" si="12"/>
        <v>8.25</v>
      </c>
      <c r="R224">
        <f t="shared" si="14"/>
        <v>3.25</v>
      </c>
      <c r="S224">
        <f t="shared" si="15"/>
        <v>-8.0530000000000026</v>
      </c>
    </row>
    <row r="225" spans="1:19" x14ac:dyDescent="0.2">
      <c r="A225">
        <v>224</v>
      </c>
      <c r="B225" t="s">
        <v>270</v>
      </c>
      <c r="C225" t="s">
        <v>39</v>
      </c>
      <c r="D225" t="s">
        <v>292</v>
      </c>
      <c r="E225">
        <v>0</v>
      </c>
      <c r="F225" t="s">
        <v>11</v>
      </c>
      <c r="G225" t="s">
        <v>8</v>
      </c>
      <c r="H225" t="s">
        <v>155</v>
      </c>
      <c r="I225" t="s">
        <v>95</v>
      </c>
      <c r="J225">
        <v>2.4</v>
      </c>
      <c r="K225">
        <v>5</v>
      </c>
      <c r="L225">
        <v>1</v>
      </c>
      <c r="M225">
        <v>1</v>
      </c>
      <c r="N225">
        <v>0</v>
      </c>
      <c r="O225">
        <f t="shared" si="13"/>
        <v>12</v>
      </c>
      <c r="P225">
        <f>K225*M225</f>
        <v>5</v>
      </c>
      <c r="Q225">
        <f t="shared" si="12"/>
        <v>12</v>
      </c>
      <c r="R225">
        <f t="shared" si="14"/>
        <v>7</v>
      </c>
      <c r="S225">
        <f t="shared" si="15"/>
        <v>-1.0530000000000026</v>
      </c>
    </row>
    <row r="226" spans="1:19" x14ac:dyDescent="0.2">
      <c r="A226">
        <v>225</v>
      </c>
      <c r="B226" t="s">
        <v>270</v>
      </c>
      <c r="C226" t="s">
        <v>39</v>
      </c>
      <c r="D226" t="s">
        <v>292</v>
      </c>
      <c r="E226">
        <v>0</v>
      </c>
      <c r="F226" t="s">
        <v>11</v>
      </c>
      <c r="G226" t="s">
        <v>1</v>
      </c>
      <c r="H226" t="s">
        <v>100</v>
      </c>
      <c r="I226" t="s">
        <v>103</v>
      </c>
      <c r="J226">
        <v>2.25</v>
      </c>
      <c r="K226">
        <v>5</v>
      </c>
      <c r="L226">
        <v>1</v>
      </c>
      <c r="M226">
        <v>1</v>
      </c>
      <c r="N226">
        <v>0</v>
      </c>
      <c r="O226">
        <f t="shared" si="13"/>
        <v>11.25</v>
      </c>
      <c r="P226">
        <f>K226*M226</f>
        <v>5</v>
      </c>
      <c r="Q226">
        <f t="shared" si="12"/>
        <v>11.25</v>
      </c>
      <c r="R226">
        <f t="shared" si="14"/>
        <v>6.25</v>
      </c>
      <c r="S226">
        <f t="shared" si="15"/>
        <v>5.1969999999999974</v>
      </c>
    </row>
    <row r="227" spans="1:19" x14ac:dyDescent="0.2">
      <c r="A227">
        <v>226</v>
      </c>
      <c r="B227" t="s">
        <v>270</v>
      </c>
      <c r="C227" t="s">
        <v>39</v>
      </c>
      <c r="D227" t="s">
        <v>292</v>
      </c>
      <c r="E227">
        <v>0</v>
      </c>
      <c r="F227" t="s">
        <v>11</v>
      </c>
      <c r="G227" t="s">
        <v>8</v>
      </c>
      <c r="H227" t="s">
        <v>197</v>
      </c>
      <c r="I227" t="s">
        <v>248</v>
      </c>
      <c r="J227">
        <v>2.25</v>
      </c>
      <c r="K227">
        <v>5</v>
      </c>
      <c r="L227">
        <v>0</v>
      </c>
      <c r="M227">
        <v>1</v>
      </c>
      <c r="N227">
        <v>0</v>
      </c>
      <c r="O227">
        <f t="shared" si="13"/>
        <v>0</v>
      </c>
      <c r="P227">
        <f>K227*M227</f>
        <v>5</v>
      </c>
      <c r="Q227">
        <f t="shared" si="12"/>
        <v>0</v>
      </c>
      <c r="R227">
        <f t="shared" si="14"/>
        <v>-5</v>
      </c>
      <c r="S227">
        <f t="shared" si="15"/>
        <v>0.1969999999999974</v>
      </c>
    </row>
    <row r="228" spans="1:19" x14ac:dyDescent="0.2">
      <c r="A228">
        <v>227</v>
      </c>
      <c r="B228" t="s">
        <v>270</v>
      </c>
      <c r="C228" t="s">
        <v>39</v>
      </c>
      <c r="D228" t="s">
        <v>292</v>
      </c>
      <c r="E228">
        <v>0</v>
      </c>
      <c r="F228" t="s">
        <v>11</v>
      </c>
      <c r="G228" t="s">
        <v>8</v>
      </c>
      <c r="H228" t="s">
        <v>14</v>
      </c>
      <c r="I228" t="s">
        <v>249</v>
      </c>
      <c r="J228">
        <v>3.25</v>
      </c>
      <c r="K228">
        <v>5</v>
      </c>
      <c r="L228">
        <v>1</v>
      </c>
      <c r="M228">
        <v>1</v>
      </c>
      <c r="N228">
        <v>0</v>
      </c>
      <c r="O228">
        <f t="shared" si="13"/>
        <v>16.25</v>
      </c>
      <c r="P228">
        <f>K228*M228</f>
        <v>5</v>
      </c>
      <c r="Q228">
        <f t="shared" si="12"/>
        <v>16.25</v>
      </c>
      <c r="R228">
        <f t="shared" si="14"/>
        <v>11.25</v>
      </c>
      <c r="S228">
        <f t="shared" si="15"/>
        <v>11.446999999999997</v>
      </c>
    </row>
    <row r="229" spans="1:19" x14ac:dyDescent="0.2">
      <c r="A229">
        <v>228</v>
      </c>
      <c r="B229" t="s">
        <v>270</v>
      </c>
      <c r="C229" t="s">
        <v>39</v>
      </c>
      <c r="D229" t="s">
        <v>292</v>
      </c>
      <c r="E229">
        <v>0</v>
      </c>
      <c r="F229" t="s">
        <v>11</v>
      </c>
      <c r="G229" t="s">
        <v>1</v>
      </c>
      <c r="H229" t="s">
        <v>19</v>
      </c>
      <c r="I229" t="s">
        <v>70</v>
      </c>
      <c r="J229">
        <v>1.95</v>
      </c>
      <c r="K229">
        <v>5</v>
      </c>
      <c r="L229">
        <v>0</v>
      </c>
      <c r="M229">
        <v>1</v>
      </c>
      <c r="N229">
        <v>0</v>
      </c>
      <c r="O229">
        <f t="shared" si="13"/>
        <v>0</v>
      </c>
      <c r="P229">
        <f>K229*M229</f>
        <v>5</v>
      </c>
      <c r="Q229">
        <f t="shared" si="12"/>
        <v>0</v>
      </c>
      <c r="R229">
        <f t="shared" si="14"/>
        <v>-5</v>
      </c>
      <c r="S229">
        <f t="shared" si="15"/>
        <v>6.4469999999999974</v>
      </c>
    </row>
    <row r="230" spans="1:19" x14ac:dyDescent="0.2">
      <c r="A230">
        <v>229</v>
      </c>
      <c r="B230" t="s">
        <v>270</v>
      </c>
      <c r="C230" t="s">
        <v>39</v>
      </c>
      <c r="D230" t="s">
        <v>292</v>
      </c>
      <c r="E230">
        <v>0</v>
      </c>
      <c r="F230" t="s">
        <v>11</v>
      </c>
      <c r="G230" t="s">
        <v>1</v>
      </c>
      <c r="H230" t="s">
        <v>12</v>
      </c>
      <c r="I230" t="s">
        <v>211</v>
      </c>
      <c r="J230">
        <v>1.95</v>
      </c>
      <c r="K230">
        <v>5</v>
      </c>
      <c r="L230">
        <v>0</v>
      </c>
      <c r="M230">
        <v>1</v>
      </c>
      <c r="N230">
        <v>0</v>
      </c>
      <c r="O230">
        <f t="shared" si="13"/>
        <v>0</v>
      </c>
      <c r="P230">
        <f>K230*M230</f>
        <v>5</v>
      </c>
      <c r="Q230">
        <f t="shared" si="12"/>
        <v>0</v>
      </c>
      <c r="R230">
        <f t="shared" si="14"/>
        <v>-5</v>
      </c>
      <c r="S230">
        <f t="shared" si="15"/>
        <v>1.4469999999999974</v>
      </c>
    </row>
    <row r="231" spans="1:19" x14ac:dyDescent="0.2">
      <c r="A231">
        <v>230</v>
      </c>
      <c r="B231" t="s">
        <v>270</v>
      </c>
      <c r="C231" t="s">
        <v>39</v>
      </c>
      <c r="D231" t="s">
        <v>292</v>
      </c>
      <c r="E231">
        <v>0</v>
      </c>
      <c r="F231" t="s">
        <v>11</v>
      </c>
      <c r="G231" t="s">
        <v>8</v>
      </c>
      <c r="H231" t="s">
        <v>250</v>
      </c>
      <c r="I231" t="s">
        <v>86</v>
      </c>
      <c r="J231">
        <v>2</v>
      </c>
      <c r="K231">
        <v>5</v>
      </c>
      <c r="L231">
        <v>1</v>
      </c>
      <c r="M231">
        <v>1</v>
      </c>
      <c r="N231">
        <v>0</v>
      </c>
      <c r="O231">
        <f t="shared" si="13"/>
        <v>10</v>
      </c>
      <c r="P231">
        <f>K231*M231</f>
        <v>5</v>
      </c>
      <c r="Q231">
        <f t="shared" si="12"/>
        <v>10</v>
      </c>
      <c r="R231">
        <f t="shared" si="14"/>
        <v>5</v>
      </c>
      <c r="S231">
        <f t="shared" si="15"/>
        <v>6.4469999999999974</v>
      </c>
    </row>
    <row r="232" spans="1:19" x14ac:dyDescent="0.2">
      <c r="A232">
        <v>231</v>
      </c>
      <c r="B232" t="s">
        <v>270</v>
      </c>
      <c r="C232" t="s">
        <v>39</v>
      </c>
      <c r="D232" t="s">
        <v>292</v>
      </c>
      <c r="E232">
        <v>0</v>
      </c>
      <c r="F232" t="s">
        <v>11</v>
      </c>
      <c r="G232" t="s">
        <v>1</v>
      </c>
      <c r="H232" t="s">
        <v>166</v>
      </c>
      <c r="I232" t="s">
        <v>90</v>
      </c>
      <c r="J232">
        <v>2</v>
      </c>
      <c r="K232">
        <v>5</v>
      </c>
      <c r="L232">
        <v>1</v>
      </c>
      <c r="M232">
        <v>1</v>
      </c>
      <c r="N232">
        <v>0</v>
      </c>
      <c r="O232">
        <f t="shared" si="13"/>
        <v>10</v>
      </c>
      <c r="P232">
        <f>K232*M232</f>
        <v>5</v>
      </c>
      <c r="Q232">
        <f t="shared" si="12"/>
        <v>10</v>
      </c>
      <c r="R232">
        <f t="shared" si="14"/>
        <v>5</v>
      </c>
      <c r="S232">
        <f t="shared" si="15"/>
        <v>11.446999999999997</v>
      </c>
    </row>
    <row r="233" spans="1:19" x14ac:dyDescent="0.2">
      <c r="A233">
        <v>232</v>
      </c>
      <c r="B233" t="s">
        <v>270</v>
      </c>
      <c r="C233" t="s">
        <v>39</v>
      </c>
      <c r="D233" t="s">
        <v>292</v>
      </c>
      <c r="E233">
        <v>0</v>
      </c>
      <c r="F233" t="s">
        <v>11</v>
      </c>
      <c r="G233" t="s">
        <v>8</v>
      </c>
      <c r="H233" t="s">
        <v>68</v>
      </c>
      <c r="I233" t="s">
        <v>251</v>
      </c>
      <c r="J233">
        <v>1.72</v>
      </c>
      <c r="K233">
        <v>5</v>
      </c>
      <c r="L233">
        <v>1</v>
      </c>
      <c r="M233">
        <v>1</v>
      </c>
      <c r="N233">
        <v>0</v>
      </c>
      <c r="O233">
        <f t="shared" si="13"/>
        <v>8.6</v>
      </c>
      <c r="P233">
        <f>K233*M233</f>
        <v>5</v>
      </c>
      <c r="Q233">
        <f t="shared" si="12"/>
        <v>8.6</v>
      </c>
      <c r="R233">
        <f t="shared" si="14"/>
        <v>3.5999999999999996</v>
      </c>
      <c r="S233">
        <f t="shared" si="15"/>
        <v>15.046999999999997</v>
      </c>
    </row>
    <row r="234" spans="1:19" x14ac:dyDescent="0.2">
      <c r="A234">
        <v>233</v>
      </c>
      <c r="B234" t="s">
        <v>270</v>
      </c>
      <c r="C234" t="s">
        <v>39</v>
      </c>
      <c r="D234" t="s">
        <v>292</v>
      </c>
      <c r="E234">
        <v>0</v>
      </c>
      <c r="F234" t="s">
        <v>11</v>
      </c>
      <c r="G234" t="s">
        <v>8</v>
      </c>
      <c r="H234" t="s">
        <v>114</v>
      </c>
      <c r="I234" t="s">
        <v>238</v>
      </c>
      <c r="J234">
        <v>2.2000000000000002</v>
      </c>
      <c r="K234">
        <v>5</v>
      </c>
      <c r="L234">
        <v>1</v>
      </c>
      <c r="M234">
        <v>1</v>
      </c>
      <c r="N234">
        <v>0</v>
      </c>
      <c r="O234">
        <f t="shared" si="13"/>
        <v>11</v>
      </c>
      <c r="P234">
        <f>K234*M234</f>
        <v>5</v>
      </c>
      <c r="Q234">
        <f t="shared" si="12"/>
        <v>11</v>
      </c>
      <c r="R234">
        <f t="shared" si="14"/>
        <v>6</v>
      </c>
      <c r="S234">
        <f t="shared" si="15"/>
        <v>21.046999999999997</v>
      </c>
    </row>
    <row r="235" spans="1:19" x14ac:dyDescent="0.2">
      <c r="A235">
        <v>234</v>
      </c>
      <c r="B235" t="s">
        <v>270</v>
      </c>
      <c r="C235" t="s">
        <v>39</v>
      </c>
      <c r="D235" t="s">
        <v>292</v>
      </c>
      <c r="E235">
        <v>0</v>
      </c>
      <c r="F235" t="s">
        <v>11</v>
      </c>
      <c r="G235" t="s">
        <v>8</v>
      </c>
      <c r="H235" t="s">
        <v>247</v>
      </c>
      <c r="I235" t="s">
        <v>66</v>
      </c>
      <c r="J235">
        <v>2.1</v>
      </c>
      <c r="K235">
        <v>5</v>
      </c>
      <c r="L235">
        <v>0</v>
      </c>
      <c r="M235">
        <v>1</v>
      </c>
      <c r="N235">
        <v>0</v>
      </c>
      <c r="O235">
        <f t="shared" si="13"/>
        <v>0</v>
      </c>
      <c r="P235">
        <f>K235*M235</f>
        <v>5</v>
      </c>
      <c r="Q235">
        <f t="shared" si="12"/>
        <v>0</v>
      </c>
      <c r="R235">
        <f t="shared" si="14"/>
        <v>-5</v>
      </c>
      <c r="S235">
        <f t="shared" si="15"/>
        <v>16.046999999999997</v>
      </c>
    </row>
    <row r="236" spans="1:19" x14ac:dyDescent="0.2">
      <c r="A236">
        <v>235</v>
      </c>
      <c r="B236" t="s">
        <v>270</v>
      </c>
      <c r="C236" t="s">
        <v>39</v>
      </c>
      <c r="D236" t="s">
        <v>292</v>
      </c>
      <c r="E236">
        <v>0</v>
      </c>
      <c r="F236" t="s">
        <v>11</v>
      </c>
      <c r="G236" t="s">
        <v>8</v>
      </c>
      <c r="H236" t="s">
        <v>267</v>
      </c>
      <c r="I236" t="s">
        <v>86</v>
      </c>
      <c r="J236">
        <v>2.85</v>
      </c>
      <c r="K236">
        <v>5</v>
      </c>
      <c r="L236">
        <v>0</v>
      </c>
      <c r="M236">
        <v>1</v>
      </c>
      <c r="N236">
        <v>0</v>
      </c>
      <c r="O236">
        <f t="shared" si="13"/>
        <v>0</v>
      </c>
      <c r="P236">
        <f>K236*M236</f>
        <v>5</v>
      </c>
      <c r="Q236">
        <f t="shared" si="12"/>
        <v>0</v>
      </c>
      <c r="R236">
        <f t="shared" si="14"/>
        <v>-5</v>
      </c>
      <c r="S236">
        <f t="shared" si="15"/>
        <v>11.046999999999997</v>
      </c>
    </row>
    <row r="237" spans="1:19" x14ac:dyDescent="0.2">
      <c r="A237">
        <v>236</v>
      </c>
      <c r="B237" t="s">
        <v>270</v>
      </c>
      <c r="C237" t="s">
        <v>39</v>
      </c>
      <c r="D237" t="s">
        <v>292</v>
      </c>
      <c r="E237">
        <v>0</v>
      </c>
      <c r="F237" t="s">
        <v>11</v>
      </c>
      <c r="G237" t="s">
        <v>8</v>
      </c>
      <c r="H237" t="s">
        <v>268</v>
      </c>
      <c r="I237" t="s">
        <v>74</v>
      </c>
      <c r="J237">
        <v>2</v>
      </c>
      <c r="K237">
        <v>5</v>
      </c>
      <c r="L237">
        <v>0</v>
      </c>
      <c r="M237">
        <v>1</v>
      </c>
      <c r="N237">
        <v>0</v>
      </c>
      <c r="O237">
        <f t="shared" si="13"/>
        <v>0</v>
      </c>
      <c r="P237">
        <f>K237*M237</f>
        <v>5</v>
      </c>
      <c r="Q237">
        <f t="shared" si="12"/>
        <v>0</v>
      </c>
      <c r="R237">
        <f t="shared" si="14"/>
        <v>-5</v>
      </c>
      <c r="S237">
        <f t="shared" si="15"/>
        <v>6.046999999999997</v>
      </c>
    </row>
    <row r="238" spans="1:19" x14ac:dyDescent="0.2">
      <c r="A238">
        <v>237</v>
      </c>
      <c r="B238" t="s">
        <v>270</v>
      </c>
      <c r="C238" t="s">
        <v>39</v>
      </c>
      <c r="D238" t="s">
        <v>292</v>
      </c>
      <c r="E238">
        <v>0</v>
      </c>
      <c r="F238" t="s">
        <v>11</v>
      </c>
      <c r="G238" t="s">
        <v>8</v>
      </c>
      <c r="H238" t="s">
        <v>125</v>
      </c>
      <c r="I238" t="s">
        <v>82</v>
      </c>
      <c r="J238">
        <v>3.2</v>
      </c>
      <c r="K238">
        <v>5</v>
      </c>
      <c r="L238">
        <v>1</v>
      </c>
      <c r="M238">
        <v>1</v>
      </c>
      <c r="N238">
        <v>0</v>
      </c>
      <c r="O238">
        <f t="shared" si="13"/>
        <v>16</v>
      </c>
      <c r="P238">
        <f>K238*M238</f>
        <v>5</v>
      </c>
      <c r="Q238">
        <f t="shared" si="12"/>
        <v>16</v>
      </c>
      <c r="R238">
        <f t="shared" si="14"/>
        <v>11</v>
      </c>
      <c r="S238">
        <f t="shared" si="15"/>
        <v>17.046999999999997</v>
      </c>
    </row>
    <row r="239" spans="1:19" x14ac:dyDescent="0.2">
      <c r="A239">
        <v>238</v>
      </c>
      <c r="B239" t="s">
        <v>270</v>
      </c>
      <c r="C239" t="s">
        <v>39</v>
      </c>
      <c r="D239" t="s">
        <v>292</v>
      </c>
      <c r="E239">
        <v>0</v>
      </c>
      <c r="F239" t="s">
        <v>11</v>
      </c>
      <c r="G239" t="s">
        <v>1</v>
      </c>
      <c r="H239" t="s">
        <v>304</v>
      </c>
      <c r="I239" t="s">
        <v>305</v>
      </c>
      <c r="J239">
        <v>1.55</v>
      </c>
      <c r="K239">
        <v>5</v>
      </c>
      <c r="L239">
        <v>1</v>
      </c>
      <c r="M239">
        <v>1</v>
      </c>
      <c r="N239">
        <v>0</v>
      </c>
      <c r="O239">
        <f t="shared" si="13"/>
        <v>7.75</v>
      </c>
      <c r="P239">
        <f>K239*M239</f>
        <v>5</v>
      </c>
      <c r="Q239">
        <f t="shared" si="12"/>
        <v>7.75</v>
      </c>
      <c r="R239">
        <f t="shared" si="14"/>
        <v>2.75</v>
      </c>
      <c r="S239">
        <f t="shared" si="15"/>
        <v>19.796999999999997</v>
      </c>
    </row>
    <row r="240" spans="1:19" x14ac:dyDescent="0.2">
      <c r="A240">
        <v>239</v>
      </c>
      <c r="B240" t="s">
        <v>270</v>
      </c>
      <c r="C240" t="s">
        <v>39</v>
      </c>
      <c r="D240" t="s">
        <v>292</v>
      </c>
      <c r="E240">
        <v>0</v>
      </c>
      <c r="F240" t="s">
        <v>11</v>
      </c>
      <c r="G240" t="s">
        <v>1</v>
      </c>
      <c r="H240" t="s">
        <v>306</v>
      </c>
      <c r="I240" t="s">
        <v>208</v>
      </c>
      <c r="J240">
        <v>1.85</v>
      </c>
      <c r="K240">
        <v>5</v>
      </c>
      <c r="L240">
        <v>1</v>
      </c>
      <c r="M240">
        <v>1</v>
      </c>
      <c r="N240">
        <v>0</v>
      </c>
      <c r="O240">
        <f t="shared" si="13"/>
        <v>9.25</v>
      </c>
      <c r="P240">
        <f>K240*M240</f>
        <v>5</v>
      </c>
      <c r="Q240">
        <f t="shared" si="12"/>
        <v>9.25</v>
      </c>
      <c r="R240">
        <f t="shared" si="14"/>
        <v>4.25</v>
      </c>
      <c r="S240">
        <f t="shared" si="15"/>
        <v>24.046999999999997</v>
      </c>
    </row>
    <row r="241" spans="1:19" x14ac:dyDescent="0.2">
      <c r="A241">
        <v>240</v>
      </c>
      <c r="B241" t="s">
        <v>270</v>
      </c>
      <c r="C241" t="s">
        <v>39</v>
      </c>
      <c r="D241" t="s">
        <v>292</v>
      </c>
      <c r="E241">
        <v>0</v>
      </c>
      <c r="F241" t="s">
        <v>11</v>
      </c>
      <c r="G241" t="s">
        <v>1</v>
      </c>
      <c r="H241" t="s">
        <v>206</v>
      </c>
      <c r="I241" t="s">
        <v>307</v>
      </c>
      <c r="J241">
        <v>2.15</v>
      </c>
      <c r="K241">
        <v>5</v>
      </c>
      <c r="L241">
        <v>0</v>
      </c>
      <c r="M241">
        <v>1</v>
      </c>
      <c r="N241">
        <v>0</v>
      </c>
      <c r="O241">
        <f t="shared" si="13"/>
        <v>0</v>
      </c>
      <c r="P241">
        <f>K241*M241</f>
        <v>5</v>
      </c>
      <c r="Q241">
        <f t="shared" si="12"/>
        <v>0</v>
      </c>
      <c r="R241">
        <f t="shared" si="14"/>
        <v>-5</v>
      </c>
      <c r="S241">
        <f t="shared" si="15"/>
        <v>19.046999999999997</v>
      </c>
    </row>
    <row r="242" spans="1:19" x14ac:dyDescent="0.2">
      <c r="A242">
        <v>241</v>
      </c>
      <c r="B242" t="s">
        <v>270</v>
      </c>
      <c r="C242" t="s">
        <v>39</v>
      </c>
      <c r="D242" t="s">
        <v>17</v>
      </c>
      <c r="E242">
        <v>10</v>
      </c>
      <c r="F242" t="s">
        <v>11</v>
      </c>
      <c r="G242" t="s">
        <v>1</v>
      </c>
      <c r="J242">
        <v>320.5</v>
      </c>
      <c r="K242">
        <v>0.3</v>
      </c>
      <c r="L242">
        <v>0</v>
      </c>
      <c r="M242">
        <v>1</v>
      </c>
      <c r="N242">
        <v>0</v>
      </c>
      <c r="O242">
        <f t="shared" si="13"/>
        <v>0</v>
      </c>
      <c r="P242">
        <f>K242*M242</f>
        <v>0.3</v>
      </c>
      <c r="Q242">
        <f t="shared" si="12"/>
        <v>0</v>
      </c>
      <c r="R242">
        <f t="shared" si="14"/>
        <v>-0.3</v>
      </c>
      <c r="S242">
        <f t="shared" si="15"/>
        <v>18.746999999999996</v>
      </c>
    </row>
    <row r="243" spans="1:19" x14ac:dyDescent="0.2">
      <c r="A243">
        <v>242</v>
      </c>
      <c r="B243" t="s">
        <v>270</v>
      </c>
      <c r="C243" t="s">
        <v>39</v>
      </c>
      <c r="D243" t="s">
        <v>292</v>
      </c>
      <c r="E243">
        <v>0</v>
      </c>
      <c r="F243" t="s">
        <v>11</v>
      </c>
      <c r="G243" t="s">
        <v>1</v>
      </c>
      <c r="H243" t="s">
        <v>209</v>
      </c>
      <c r="I243" t="s">
        <v>91</v>
      </c>
      <c r="J243">
        <v>2.1</v>
      </c>
      <c r="K243">
        <v>5</v>
      </c>
      <c r="L243">
        <v>1</v>
      </c>
      <c r="M243">
        <v>1</v>
      </c>
      <c r="N243">
        <v>0</v>
      </c>
      <c r="O243">
        <f t="shared" si="13"/>
        <v>10.5</v>
      </c>
      <c r="P243">
        <f>K243*M243</f>
        <v>5</v>
      </c>
      <c r="Q243">
        <f t="shared" si="12"/>
        <v>10.5</v>
      </c>
      <c r="R243">
        <f t="shared" si="14"/>
        <v>5.5</v>
      </c>
      <c r="S243">
        <f t="shared" si="15"/>
        <v>24.246999999999996</v>
      </c>
    </row>
    <row r="244" spans="1:19" x14ac:dyDescent="0.2">
      <c r="A244">
        <v>243</v>
      </c>
      <c r="B244" t="s">
        <v>270</v>
      </c>
      <c r="C244" t="s">
        <v>39</v>
      </c>
      <c r="D244" t="s">
        <v>292</v>
      </c>
      <c r="E244">
        <v>0</v>
      </c>
      <c r="F244" t="s">
        <v>11</v>
      </c>
      <c r="G244" t="s">
        <v>8</v>
      </c>
      <c r="H244" t="s">
        <v>200</v>
      </c>
      <c r="I244" t="s">
        <v>96</v>
      </c>
      <c r="J244">
        <v>2</v>
      </c>
      <c r="K244">
        <v>5</v>
      </c>
      <c r="L244">
        <v>0</v>
      </c>
      <c r="M244">
        <v>1</v>
      </c>
      <c r="N244">
        <v>0</v>
      </c>
      <c r="O244">
        <f t="shared" si="13"/>
        <v>0</v>
      </c>
      <c r="P244">
        <f>K244*M244</f>
        <v>5</v>
      </c>
      <c r="Q244">
        <f t="shared" si="12"/>
        <v>0</v>
      </c>
      <c r="R244">
        <f t="shared" si="14"/>
        <v>-5</v>
      </c>
      <c r="S244">
        <f t="shared" si="15"/>
        <v>19.246999999999996</v>
      </c>
    </row>
    <row r="245" spans="1:19" x14ac:dyDescent="0.2">
      <c r="A245">
        <v>244</v>
      </c>
      <c r="B245" t="s">
        <v>270</v>
      </c>
      <c r="C245" t="s">
        <v>39</v>
      </c>
      <c r="D245" t="s">
        <v>292</v>
      </c>
      <c r="E245">
        <v>0</v>
      </c>
      <c r="F245" t="s">
        <v>11</v>
      </c>
      <c r="G245" t="s">
        <v>1</v>
      </c>
      <c r="H245" t="s">
        <v>70</v>
      </c>
      <c r="I245" t="s">
        <v>20</v>
      </c>
      <c r="J245">
        <v>1.68</v>
      </c>
      <c r="K245">
        <v>5</v>
      </c>
      <c r="L245">
        <v>1</v>
      </c>
      <c r="M245">
        <v>1</v>
      </c>
      <c r="N245">
        <v>0</v>
      </c>
      <c r="O245">
        <f t="shared" si="13"/>
        <v>8.4</v>
      </c>
      <c r="P245">
        <f>K245*M245</f>
        <v>5</v>
      </c>
      <c r="Q245">
        <f t="shared" si="12"/>
        <v>8.4</v>
      </c>
      <c r="R245">
        <f t="shared" si="14"/>
        <v>3.4000000000000004</v>
      </c>
      <c r="S245">
        <f t="shared" si="15"/>
        <v>22.646999999999998</v>
      </c>
    </row>
    <row r="246" spans="1:19" x14ac:dyDescent="0.2">
      <c r="A246">
        <v>245</v>
      </c>
      <c r="B246" t="s">
        <v>270</v>
      </c>
      <c r="C246" t="s">
        <v>39</v>
      </c>
      <c r="D246" t="s">
        <v>292</v>
      </c>
      <c r="E246">
        <v>0</v>
      </c>
      <c r="F246" t="s">
        <v>11</v>
      </c>
      <c r="G246" t="s">
        <v>1</v>
      </c>
      <c r="H246" t="s">
        <v>3</v>
      </c>
      <c r="I246" t="s">
        <v>12</v>
      </c>
      <c r="J246">
        <v>1.95</v>
      </c>
      <c r="K246">
        <v>5</v>
      </c>
      <c r="L246">
        <v>0</v>
      </c>
      <c r="M246">
        <v>1</v>
      </c>
      <c r="N246">
        <v>0</v>
      </c>
      <c r="O246">
        <f t="shared" si="13"/>
        <v>0</v>
      </c>
      <c r="P246">
        <f>K246*M246</f>
        <v>5</v>
      </c>
      <c r="Q246">
        <f t="shared" si="12"/>
        <v>0</v>
      </c>
      <c r="R246">
        <f t="shared" si="14"/>
        <v>-5</v>
      </c>
      <c r="S246">
        <f t="shared" si="15"/>
        <v>17.646999999999998</v>
      </c>
    </row>
    <row r="247" spans="1:19" x14ac:dyDescent="0.2">
      <c r="A247">
        <v>246</v>
      </c>
      <c r="B247" t="s">
        <v>270</v>
      </c>
      <c r="C247" t="s">
        <v>39</v>
      </c>
      <c r="D247" t="s">
        <v>292</v>
      </c>
      <c r="E247">
        <v>0</v>
      </c>
      <c r="F247" t="s">
        <v>11</v>
      </c>
      <c r="G247" t="s">
        <v>1</v>
      </c>
      <c r="H247" t="s">
        <v>223</v>
      </c>
      <c r="I247" t="s">
        <v>45</v>
      </c>
      <c r="J247">
        <v>2.0499999999999998</v>
      </c>
      <c r="K247">
        <v>5</v>
      </c>
      <c r="L247">
        <v>0</v>
      </c>
      <c r="M247">
        <v>1</v>
      </c>
      <c r="N247">
        <v>0</v>
      </c>
      <c r="O247">
        <f t="shared" si="13"/>
        <v>0</v>
      </c>
      <c r="P247">
        <f>K247*M247</f>
        <v>5</v>
      </c>
      <c r="Q247">
        <f t="shared" si="12"/>
        <v>0</v>
      </c>
      <c r="R247">
        <f t="shared" si="14"/>
        <v>-5</v>
      </c>
      <c r="S247">
        <f t="shared" si="15"/>
        <v>12.646999999999998</v>
      </c>
    </row>
    <row r="248" spans="1:19" x14ac:dyDescent="0.2">
      <c r="A248">
        <v>247</v>
      </c>
      <c r="B248" t="s">
        <v>270</v>
      </c>
      <c r="C248" t="s">
        <v>39</v>
      </c>
      <c r="D248" t="s">
        <v>292</v>
      </c>
      <c r="E248">
        <v>0</v>
      </c>
      <c r="F248" t="s">
        <v>11</v>
      </c>
      <c r="G248" t="s">
        <v>1</v>
      </c>
      <c r="H248" t="s">
        <v>309</v>
      </c>
      <c r="I248" t="s">
        <v>308</v>
      </c>
      <c r="J248">
        <v>2.1800000000000002</v>
      </c>
      <c r="K248">
        <v>5</v>
      </c>
      <c r="L248">
        <v>0</v>
      </c>
      <c r="M248">
        <v>1</v>
      </c>
      <c r="N248">
        <v>0</v>
      </c>
      <c r="O248">
        <f t="shared" si="13"/>
        <v>0</v>
      </c>
      <c r="P248">
        <f>K248*M248</f>
        <v>5</v>
      </c>
      <c r="Q248">
        <f t="shared" si="12"/>
        <v>0</v>
      </c>
      <c r="R248">
        <f t="shared" si="14"/>
        <v>-5</v>
      </c>
      <c r="S248">
        <f t="shared" si="15"/>
        <v>7.6469999999999985</v>
      </c>
    </row>
    <row r="249" spans="1:19" x14ac:dyDescent="0.2">
      <c r="A249">
        <v>248</v>
      </c>
      <c r="B249" t="s">
        <v>270</v>
      </c>
      <c r="C249" t="s">
        <v>39</v>
      </c>
      <c r="D249" t="s">
        <v>292</v>
      </c>
      <c r="E249">
        <v>0</v>
      </c>
      <c r="F249" t="s">
        <v>11</v>
      </c>
      <c r="G249" t="s">
        <v>8</v>
      </c>
      <c r="H249" t="s">
        <v>314</v>
      </c>
      <c r="I249" t="s">
        <v>120</v>
      </c>
      <c r="J249">
        <v>2.17</v>
      </c>
      <c r="K249">
        <v>5</v>
      </c>
      <c r="L249">
        <v>1</v>
      </c>
      <c r="M249">
        <v>1</v>
      </c>
      <c r="N249">
        <v>0</v>
      </c>
      <c r="O249">
        <f t="shared" si="13"/>
        <v>10.85</v>
      </c>
      <c r="P249">
        <f>K249*M249</f>
        <v>5</v>
      </c>
      <c r="Q249">
        <f t="shared" si="12"/>
        <v>10.85</v>
      </c>
      <c r="R249">
        <f t="shared" si="14"/>
        <v>5.85</v>
      </c>
      <c r="S249">
        <f t="shared" si="15"/>
        <v>13.496999999999998</v>
      </c>
    </row>
    <row r="250" spans="1:19" x14ac:dyDescent="0.2">
      <c r="A250">
        <v>249</v>
      </c>
      <c r="B250" t="s">
        <v>270</v>
      </c>
      <c r="C250" t="s">
        <v>39</v>
      </c>
      <c r="D250" t="s">
        <v>292</v>
      </c>
      <c r="E250">
        <v>0</v>
      </c>
      <c r="F250" t="s">
        <v>11</v>
      </c>
      <c r="G250" t="s">
        <v>8</v>
      </c>
      <c r="H250" t="s">
        <v>68</v>
      </c>
      <c r="I250" t="s">
        <v>74</v>
      </c>
      <c r="J250">
        <v>2.5499999999999998</v>
      </c>
      <c r="K250">
        <v>5</v>
      </c>
      <c r="L250">
        <v>0</v>
      </c>
      <c r="M250">
        <v>1</v>
      </c>
      <c r="N250">
        <v>0</v>
      </c>
      <c r="O250">
        <f t="shared" si="13"/>
        <v>0</v>
      </c>
      <c r="P250">
        <f>K250*M250</f>
        <v>5</v>
      </c>
      <c r="Q250">
        <f t="shared" si="12"/>
        <v>0</v>
      </c>
      <c r="R250">
        <f t="shared" si="14"/>
        <v>-5</v>
      </c>
      <c r="S250">
        <f t="shared" si="15"/>
        <v>8.4969999999999981</v>
      </c>
    </row>
    <row r="251" spans="1:19" x14ac:dyDescent="0.2">
      <c r="A251">
        <v>250</v>
      </c>
      <c r="B251" t="s">
        <v>270</v>
      </c>
      <c r="C251" t="s">
        <v>39</v>
      </c>
      <c r="D251" t="s">
        <v>292</v>
      </c>
      <c r="E251">
        <v>0</v>
      </c>
      <c r="F251" t="s">
        <v>11</v>
      </c>
      <c r="G251" t="s">
        <v>1</v>
      </c>
      <c r="H251" t="s">
        <v>315</v>
      </c>
      <c r="I251" t="s">
        <v>316</v>
      </c>
      <c r="J251">
        <v>1.78</v>
      </c>
      <c r="K251">
        <v>5</v>
      </c>
      <c r="L251">
        <v>1</v>
      </c>
      <c r="M251">
        <v>1</v>
      </c>
      <c r="N251">
        <v>0</v>
      </c>
      <c r="O251">
        <f t="shared" si="13"/>
        <v>8.9</v>
      </c>
      <c r="P251">
        <f>K251*M251</f>
        <v>5</v>
      </c>
      <c r="Q251">
        <f t="shared" si="12"/>
        <v>8.9</v>
      </c>
      <c r="R251">
        <f t="shared" si="14"/>
        <v>3.9000000000000004</v>
      </c>
      <c r="S251">
        <f t="shared" si="15"/>
        <v>12.396999999999998</v>
      </c>
    </row>
    <row r="252" spans="1:19" x14ac:dyDescent="0.2">
      <c r="A252">
        <v>251</v>
      </c>
      <c r="B252" t="s">
        <v>270</v>
      </c>
      <c r="C252" t="s">
        <v>39</v>
      </c>
      <c r="D252" t="s">
        <v>292</v>
      </c>
      <c r="E252">
        <v>0</v>
      </c>
      <c r="F252" t="s">
        <v>11</v>
      </c>
      <c r="G252" t="s">
        <v>8</v>
      </c>
      <c r="H252" t="s">
        <v>317</v>
      </c>
      <c r="I252" t="s">
        <v>196</v>
      </c>
      <c r="J252">
        <v>2.0499999999999998</v>
      </c>
      <c r="K252">
        <v>5</v>
      </c>
      <c r="L252">
        <v>0</v>
      </c>
      <c r="M252">
        <v>1</v>
      </c>
      <c r="N252">
        <v>0</v>
      </c>
      <c r="O252">
        <f t="shared" si="13"/>
        <v>0</v>
      </c>
      <c r="P252">
        <f>K252*M252</f>
        <v>5</v>
      </c>
      <c r="Q252">
        <f t="shared" si="12"/>
        <v>0</v>
      </c>
      <c r="R252">
        <f t="shared" si="14"/>
        <v>-5</v>
      </c>
      <c r="S252">
        <f t="shared" si="15"/>
        <v>7.3969999999999985</v>
      </c>
    </row>
    <row r="253" spans="1:19" x14ac:dyDescent="0.2">
      <c r="A253">
        <v>252</v>
      </c>
      <c r="B253" t="s">
        <v>270</v>
      </c>
      <c r="C253" t="s">
        <v>39</v>
      </c>
      <c r="D253" t="s">
        <v>292</v>
      </c>
      <c r="E253">
        <v>0</v>
      </c>
      <c r="F253" t="s">
        <v>11</v>
      </c>
      <c r="G253" t="s">
        <v>8</v>
      </c>
      <c r="H253" t="s">
        <v>188</v>
      </c>
      <c r="I253" t="s">
        <v>234</v>
      </c>
      <c r="J253">
        <v>2.1</v>
      </c>
      <c r="K253">
        <v>5</v>
      </c>
      <c r="L253">
        <v>0</v>
      </c>
      <c r="M253">
        <v>1</v>
      </c>
      <c r="N253">
        <v>0</v>
      </c>
      <c r="O253">
        <f t="shared" si="13"/>
        <v>0</v>
      </c>
      <c r="P253">
        <f>K253*M253</f>
        <v>5</v>
      </c>
      <c r="Q253">
        <f t="shared" si="12"/>
        <v>0</v>
      </c>
      <c r="R253">
        <f t="shared" si="14"/>
        <v>-5</v>
      </c>
      <c r="S253">
        <f t="shared" si="15"/>
        <v>2.3969999999999985</v>
      </c>
    </row>
    <row r="254" spans="1:19" x14ac:dyDescent="0.2">
      <c r="A254">
        <v>253</v>
      </c>
      <c r="B254" t="s">
        <v>270</v>
      </c>
      <c r="C254" t="s">
        <v>39</v>
      </c>
      <c r="D254" t="s">
        <v>292</v>
      </c>
      <c r="E254">
        <v>0</v>
      </c>
      <c r="F254" t="s">
        <v>11</v>
      </c>
      <c r="G254" t="s">
        <v>8</v>
      </c>
      <c r="H254" t="s">
        <v>14</v>
      </c>
      <c r="I254" t="s">
        <v>104</v>
      </c>
      <c r="J254">
        <v>2.2999999999999998</v>
      </c>
      <c r="K254">
        <v>5</v>
      </c>
      <c r="L254">
        <v>0</v>
      </c>
      <c r="M254">
        <v>1</v>
      </c>
      <c r="N254">
        <v>0</v>
      </c>
      <c r="O254">
        <f t="shared" si="13"/>
        <v>0</v>
      </c>
      <c r="P254">
        <f>K254*M254</f>
        <v>5</v>
      </c>
      <c r="Q254">
        <f t="shared" si="12"/>
        <v>0</v>
      </c>
      <c r="R254">
        <f t="shared" si="14"/>
        <v>-5</v>
      </c>
      <c r="S254">
        <f t="shared" si="15"/>
        <v>-2.6030000000000015</v>
      </c>
    </row>
    <row r="255" spans="1:19" x14ac:dyDescent="0.2">
      <c r="A255">
        <v>1</v>
      </c>
      <c r="B255" t="s">
        <v>271</v>
      </c>
      <c r="C255" t="s">
        <v>38</v>
      </c>
      <c r="D255" t="s">
        <v>292</v>
      </c>
      <c r="E255">
        <v>0</v>
      </c>
      <c r="F255" t="s">
        <v>11</v>
      </c>
      <c r="G255" t="s">
        <v>1</v>
      </c>
      <c r="H255" t="s">
        <v>46</v>
      </c>
      <c r="I255" t="s">
        <v>57</v>
      </c>
      <c r="J255">
        <v>2.57</v>
      </c>
      <c r="K255">
        <v>5</v>
      </c>
      <c r="L255">
        <v>0</v>
      </c>
      <c r="M255">
        <v>1</v>
      </c>
      <c r="N255">
        <v>0</v>
      </c>
      <c r="O255">
        <f t="shared" si="13"/>
        <v>0</v>
      </c>
      <c r="P255">
        <f>K255*M255</f>
        <v>5</v>
      </c>
      <c r="Q255">
        <f t="shared" si="12"/>
        <v>0</v>
      </c>
      <c r="R255">
        <f t="shared" si="14"/>
        <v>-5</v>
      </c>
      <c r="S255">
        <f t="shared" si="15"/>
        <v>-7.6030000000000015</v>
      </c>
    </row>
    <row r="256" spans="1:19" x14ac:dyDescent="0.2">
      <c r="A256">
        <v>2</v>
      </c>
      <c r="B256" t="s">
        <v>271</v>
      </c>
      <c r="C256" t="s">
        <v>38</v>
      </c>
      <c r="D256" t="s">
        <v>292</v>
      </c>
      <c r="E256">
        <v>0</v>
      </c>
      <c r="F256" t="s">
        <v>11</v>
      </c>
      <c r="G256" t="s">
        <v>1</v>
      </c>
      <c r="H256" t="s">
        <v>18</v>
      </c>
      <c r="I256" t="s">
        <v>2</v>
      </c>
      <c r="J256">
        <v>2.5</v>
      </c>
      <c r="K256">
        <v>5</v>
      </c>
      <c r="L256">
        <v>1</v>
      </c>
      <c r="M256">
        <v>1</v>
      </c>
      <c r="N256">
        <v>0</v>
      </c>
      <c r="O256">
        <f t="shared" si="13"/>
        <v>12.5</v>
      </c>
      <c r="P256">
        <f t="shared" ref="P256:P298" si="16">K256*M256</f>
        <v>5</v>
      </c>
      <c r="Q256">
        <f t="shared" si="12"/>
        <v>12.5</v>
      </c>
      <c r="R256">
        <f t="shared" si="14"/>
        <v>7.5</v>
      </c>
      <c r="S256">
        <f t="shared" si="15"/>
        <v>-0.10300000000000153</v>
      </c>
    </row>
    <row r="257" spans="1:19" x14ac:dyDescent="0.2">
      <c r="A257">
        <v>3</v>
      </c>
      <c r="B257" t="s">
        <v>271</v>
      </c>
      <c r="C257" t="s">
        <v>38</v>
      </c>
      <c r="D257" t="s">
        <v>292</v>
      </c>
      <c r="E257">
        <v>0</v>
      </c>
      <c r="F257" t="s">
        <v>11</v>
      </c>
      <c r="G257" t="s">
        <v>1</v>
      </c>
      <c r="H257" t="s">
        <v>78</v>
      </c>
      <c r="I257" t="s">
        <v>93</v>
      </c>
      <c r="J257">
        <v>2</v>
      </c>
      <c r="K257">
        <v>5</v>
      </c>
      <c r="L257">
        <v>1</v>
      </c>
      <c r="M257">
        <v>1</v>
      </c>
      <c r="N257">
        <v>0</v>
      </c>
      <c r="O257">
        <f t="shared" si="13"/>
        <v>10</v>
      </c>
      <c r="P257">
        <f t="shared" si="16"/>
        <v>5</v>
      </c>
      <c r="Q257">
        <f t="shared" si="12"/>
        <v>10</v>
      </c>
      <c r="R257">
        <f t="shared" si="14"/>
        <v>5</v>
      </c>
      <c r="S257">
        <f t="shared" si="15"/>
        <v>4.8969999999999985</v>
      </c>
    </row>
    <row r="258" spans="1:19" x14ac:dyDescent="0.2">
      <c r="A258">
        <v>4</v>
      </c>
      <c r="B258" t="s">
        <v>271</v>
      </c>
      <c r="C258" t="s">
        <v>38</v>
      </c>
      <c r="D258" t="s">
        <v>292</v>
      </c>
      <c r="E258">
        <v>0</v>
      </c>
      <c r="F258" t="s">
        <v>11</v>
      </c>
      <c r="G258" t="s">
        <v>1</v>
      </c>
      <c r="H258" t="s">
        <v>186</v>
      </c>
      <c r="I258" t="s">
        <v>128</v>
      </c>
      <c r="J258">
        <v>2.2000000000000002</v>
      </c>
      <c r="K258">
        <v>5</v>
      </c>
      <c r="L258">
        <v>0</v>
      </c>
      <c r="M258">
        <v>1</v>
      </c>
      <c r="N258">
        <v>0</v>
      </c>
      <c r="O258">
        <f t="shared" si="13"/>
        <v>0</v>
      </c>
      <c r="P258">
        <f t="shared" si="16"/>
        <v>5</v>
      </c>
      <c r="Q258">
        <f t="shared" si="12"/>
        <v>0</v>
      </c>
      <c r="R258">
        <f t="shared" si="14"/>
        <v>-5</v>
      </c>
      <c r="S258">
        <f t="shared" si="15"/>
        <v>-0.10300000000000153</v>
      </c>
    </row>
    <row r="259" spans="1:19" x14ac:dyDescent="0.2">
      <c r="A259">
        <v>5</v>
      </c>
      <c r="B259" t="s">
        <v>271</v>
      </c>
      <c r="C259" t="s">
        <v>38</v>
      </c>
      <c r="D259" t="s">
        <v>292</v>
      </c>
      <c r="E259">
        <v>0</v>
      </c>
      <c r="F259" t="s">
        <v>11</v>
      </c>
      <c r="G259" t="s">
        <v>8</v>
      </c>
      <c r="H259" t="s">
        <v>215</v>
      </c>
      <c r="I259" t="s">
        <v>161</v>
      </c>
      <c r="J259">
        <v>2.75</v>
      </c>
      <c r="K259">
        <v>2.5</v>
      </c>
      <c r="L259">
        <v>0</v>
      </c>
      <c r="M259">
        <v>1</v>
      </c>
      <c r="N259">
        <v>0</v>
      </c>
      <c r="O259">
        <f t="shared" si="13"/>
        <v>0</v>
      </c>
      <c r="P259">
        <f t="shared" si="16"/>
        <v>2.5</v>
      </c>
      <c r="Q259">
        <f t="shared" si="12"/>
        <v>0</v>
      </c>
      <c r="R259">
        <f t="shared" si="14"/>
        <v>-2.5</v>
      </c>
      <c r="S259">
        <f t="shared" si="15"/>
        <v>-2.6030000000000015</v>
      </c>
    </row>
    <row r="260" spans="1:19" x14ac:dyDescent="0.2">
      <c r="A260">
        <v>6</v>
      </c>
      <c r="B260" t="s">
        <v>271</v>
      </c>
      <c r="C260" t="s">
        <v>38</v>
      </c>
      <c r="D260" t="s">
        <v>292</v>
      </c>
      <c r="E260">
        <v>0</v>
      </c>
      <c r="F260" t="s">
        <v>11</v>
      </c>
      <c r="G260" t="s">
        <v>1</v>
      </c>
      <c r="H260" t="s">
        <v>272</v>
      </c>
      <c r="I260" t="s">
        <v>128</v>
      </c>
      <c r="J260">
        <v>2.1</v>
      </c>
      <c r="K260">
        <v>5</v>
      </c>
      <c r="L260">
        <v>0</v>
      </c>
      <c r="M260">
        <v>1</v>
      </c>
      <c r="N260">
        <v>0</v>
      </c>
      <c r="O260">
        <f t="shared" si="13"/>
        <v>0</v>
      </c>
      <c r="P260">
        <f t="shared" si="16"/>
        <v>5</v>
      </c>
      <c r="Q260">
        <f t="shared" si="12"/>
        <v>0</v>
      </c>
      <c r="R260">
        <f t="shared" si="14"/>
        <v>-5</v>
      </c>
      <c r="S260">
        <f t="shared" si="15"/>
        <v>-7.6030000000000015</v>
      </c>
    </row>
    <row r="261" spans="1:19" x14ac:dyDescent="0.2">
      <c r="A261">
        <v>7</v>
      </c>
      <c r="B261" t="s">
        <v>271</v>
      </c>
      <c r="C261" t="s">
        <v>38</v>
      </c>
      <c r="D261" t="s">
        <v>292</v>
      </c>
      <c r="E261">
        <v>0</v>
      </c>
      <c r="F261" t="s">
        <v>11</v>
      </c>
      <c r="G261" t="s">
        <v>1</v>
      </c>
      <c r="H261" t="s">
        <v>72</v>
      </c>
      <c r="I261" t="s">
        <v>273</v>
      </c>
      <c r="J261">
        <v>2.57</v>
      </c>
      <c r="K261">
        <v>5</v>
      </c>
      <c r="L261">
        <v>1</v>
      </c>
      <c r="M261">
        <v>1</v>
      </c>
      <c r="N261">
        <v>0</v>
      </c>
      <c r="O261">
        <f t="shared" si="13"/>
        <v>12.85</v>
      </c>
      <c r="P261">
        <f t="shared" si="16"/>
        <v>5</v>
      </c>
      <c r="Q261">
        <f t="shared" si="12"/>
        <v>12.85</v>
      </c>
      <c r="R261">
        <f t="shared" si="14"/>
        <v>7.85</v>
      </c>
      <c r="S261">
        <f t="shared" si="15"/>
        <v>0.24699999999999811</v>
      </c>
    </row>
    <row r="262" spans="1:19" x14ac:dyDescent="0.2">
      <c r="A262">
        <v>8</v>
      </c>
      <c r="B262" t="s">
        <v>271</v>
      </c>
      <c r="C262" t="s">
        <v>38</v>
      </c>
      <c r="D262" t="s">
        <v>292</v>
      </c>
      <c r="E262">
        <v>0</v>
      </c>
      <c r="F262" t="s">
        <v>11</v>
      </c>
      <c r="G262" t="s">
        <v>1</v>
      </c>
      <c r="H262" t="s">
        <v>3</v>
      </c>
      <c r="I262" t="s">
        <v>210</v>
      </c>
      <c r="J262">
        <v>3.4</v>
      </c>
      <c r="K262">
        <v>1</v>
      </c>
      <c r="L262">
        <v>1</v>
      </c>
      <c r="M262">
        <v>1</v>
      </c>
      <c r="N262">
        <v>0</v>
      </c>
      <c r="O262">
        <f t="shared" si="13"/>
        <v>3.4</v>
      </c>
      <c r="P262">
        <f t="shared" si="16"/>
        <v>1</v>
      </c>
      <c r="Q262">
        <f t="shared" si="12"/>
        <v>3.4</v>
      </c>
      <c r="R262">
        <f t="shared" si="14"/>
        <v>2.4</v>
      </c>
      <c r="S262">
        <f t="shared" si="15"/>
        <v>2.646999999999998</v>
      </c>
    </row>
    <row r="263" spans="1:19" x14ac:dyDescent="0.2">
      <c r="A263">
        <v>9</v>
      </c>
      <c r="B263" t="s">
        <v>271</v>
      </c>
      <c r="C263" t="s">
        <v>38</v>
      </c>
      <c r="D263" t="s">
        <v>292</v>
      </c>
      <c r="E263">
        <v>0</v>
      </c>
      <c r="F263" t="s">
        <v>11</v>
      </c>
      <c r="G263" t="s">
        <v>1</v>
      </c>
      <c r="H263" t="s">
        <v>130</v>
      </c>
      <c r="I263" t="s">
        <v>12</v>
      </c>
      <c r="J263">
        <v>4.3</v>
      </c>
      <c r="K263">
        <v>1</v>
      </c>
      <c r="L263">
        <v>0</v>
      </c>
      <c r="M263">
        <v>1</v>
      </c>
      <c r="N263">
        <v>0</v>
      </c>
      <c r="O263">
        <f t="shared" si="13"/>
        <v>0</v>
      </c>
      <c r="P263">
        <f t="shared" si="16"/>
        <v>1</v>
      </c>
      <c r="Q263">
        <f t="shared" si="12"/>
        <v>0</v>
      </c>
      <c r="R263">
        <f t="shared" si="14"/>
        <v>-1</v>
      </c>
      <c r="S263">
        <f t="shared" si="15"/>
        <v>1.646999999999998</v>
      </c>
    </row>
    <row r="264" spans="1:19" x14ac:dyDescent="0.2">
      <c r="A264">
        <v>10</v>
      </c>
      <c r="B264" t="s">
        <v>271</v>
      </c>
      <c r="C264" t="s">
        <v>38</v>
      </c>
      <c r="D264" t="s">
        <v>292</v>
      </c>
      <c r="E264">
        <v>0</v>
      </c>
      <c r="F264" t="s">
        <v>11</v>
      </c>
      <c r="G264" t="s">
        <v>1</v>
      </c>
      <c r="H264" t="s">
        <v>211</v>
      </c>
      <c r="I264" t="s">
        <v>13</v>
      </c>
      <c r="J264">
        <v>3.1</v>
      </c>
      <c r="K264">
        <v>1</v>
      </c>
      <c r="L264">
        <v>0</v>
      </c>
      <c r="M264">
        <v>1</v>
      </c>
      <c r="N264">
        <v>0</v>
      </c>
      <c r="O264">
        <f t="shared" si="13"/>
        <v>0</v>
      </c>
      <c r="P264">
        <f t="shared" si="16"/>
        <v>1</v>
      </c>
      <c r="Q264">
        <f t="shared" si="12"/>
        <v>0</v>
      </c>
      <c r="R264">
        <f t="shared" si="14"/>
        <v>-1</v>
      </c>
      <c r="S264">
        <f t="shared" si="15"/>
        <v>0.64699999999999802</v>
      </c>
    </row>
    <row r="265" spans="1:19" x14ac:dyDescent="0.2">
      <c r="A265">
        <v>11</v>
      </c>
      <c r="B265" t="s">
        <v>271</v>
      </c>
      <c r="C265" t="s">
        <v>38</v>
      </c>
      <c r="D265" t="s">
        <v>292</v>
      </c>
      <c r="E265">
        <v>0</v>
      </c>
      <c r="F265" t="s">
        <v>11</v>
      </c>
      <c r="G265" t="s">
        <v>8</v>
      </c>
      <c r="H265" t="s">
        <v>9</v>
      </c>
      <c r="I265" t="s">
        <v>162</v>
      </c>
      <c r="J265">
        <v>2.4500000000000002</v>
      </c>
      <c r="K265">
        <v>5</v>
      </c>
      <c r="L265">
        <v>0</v>
      </c>
      <c r="M265">
        <v>1</v>
      </c>
      <c r="N265">
        <v>0</v>
      </c>
      <c r="O265">
        <f t="shared" si="13"/>
        <v>0</v>
      </c>
      <c r="P265">
        <f t="shared" si="16"/>
        <v>5</v>
      </c>
      <c r="Q265">
        <f t="shared" si="12"/>
        <v>0</v>
      </c>
      <c r="R265">
        <f t="shared" si="14"/>
        <v>-5</v>
      </c>
      <c r="S265">
        <f t="shared" ref="S265:S310" si="17">S264+R265</f>
        <v>-4.3530000000000015</v>
      </c>
    </row>
    <row r="266" spans="1:19" x14ac:dyDescent="0.2">
      <c r="A266">
        <v>12</v>
      </c>
      <c r="B266" t="s">
        <v>271</v>
      </c>
      <c r="C266" t="s">
        <v>38</v>
      </c>
      <c r="D266" t="s">
        <v>292</v>
      </c>
      <c r="E266">
        <v>0</v>
      </c>
      <c r="F266" t="s">
        <v>11</v>
      </c>
      <c r="G266" t="s">
        <v>1</v>
      </c>
      <c r="H266" t="s">
        <v>274</v>
      </c>
      <c r="I266" t="s">
        <v>275</v>
      </c>
      <c r="J266">
        <v>1.74</v>
      </c>
      <c r="K266">
        <v>5</v>
      </c>
      <c r="L266">
        <v>0</v>
      </c>
      <c r="M266">
        <v>1</v>
      </c>
      <c r="N266">
        <v>0</v>
      </c>
      <c r="O266">
        <f t="shared" si="13"/>
        <v>0</v>
      </c>
      <c r="P266">
        <f t="shared" si="16"/>
        <v>5</v>
      </c>
      <c r="Q266">
        <f t="shared" si="12"/>
        <v>0</v>
      </c>
      <c r="R266">
        <f t="shared" si="14"/>
        <v>-5</v>
      </c>
      <c r="S266">
        <f t="shared" si="17"/>
        <v>-9.3530000000000015</v>
      </c>
    </row>
    <row r="267" spans="1:19" x14ac:dyDescent="0.2">
      <c r="A267">
        <v>13</v>
      </c>
      <c r="B267" t="s">
        <v>271</v>
      </c>
      <c r="C267" t="s">
        <v>38</v>
      </c>
      <c r="D267" t="s">
        <v>292</v>
      </c>
      <c r="E267">
        <v>0</v>
      </c>
      <c r="F267" t="s">
        <v>11</v>
      </c>
      <c r="G267" t="s">
        <v>1</v>
      </c>
      <c r="H267" t="s">
        <v>134</v>
      </c>
      <c r="I267" t="s">
        <v>35</v>
      </c>
      <c r="J267">
        <v>3.25</v>
      </c>
      <c r="K267">
        <v>2</v>
      </c>
      <c r="L267">
        <v>0</v>
      </c>
      <c r="M267">
        <v>1</v>
      </c>
      <c r="N267">
        <v>0</v>
      </c>
      <c r="O267">
        <f t="shared" si="13"/>
        <v>0</v>
      </c>
      <c r="P267">
        <f t="shared" si="16"/>
        <v>2</v>
      </c>
      <c r="Q267">
        <f t="shared" si="12"/>
        <v>0</v>
      </c>
      <c r="R267">
        <f t="shared" si="14"/>
        <v>-2</v>
      </c>
      <c r="S267">
        <f t="shared" si="17"/>
        <v>-11.353000000000002</v>
      </c>
    </row>
    <row r="268" spans="1:19" x14ac:dyDescent="0.2">
      <c r="A268">
        <v>14</v>
      </c>
      <c r="B268" t="s">
        <v>271</v>
      </c>
      <c r="C268" t="s">
        <v>38</v>
      </c>
      <c r="D268" t="s">
        <v>292</v>
      </c>
      <c r="E268">
        <v>0</v>
      </c>
      <c r="F268" t="s">
        <v>11</v>
      </c>
      <c r="G268" t="s">
        <v>1</v>
      </c>
      <c r="H268" t="s">
        <v>182</v>
      </c>
      <c r="I268" t="s">
        <v>183</v>
      </c>
      <c r="J268">
        <v>2.25</v>
      </c>
      <c r="K268">
        <v>2</v>
      </c>
      <c r="L268">
        <v>0</v>
      </c>
      <c r="M268">
        <v>1</v>
      </c>
      <c r="N268">
        <v>0</v>
      </c>
      <c r="O268">
        <f t="shared" si="13"/>
        <v>0</v>
      </c>
      <c r="P268">
        <f t="shared" si="16"/>
        <v>2</v>
      </c>
      <c r="Q268">
        <f t="shared" si="12"/>
        <v>0</v>
      </c>
      <c r="R268">
        <f t="shared" si="14"/>
        <v>-2</v>
      </c>
      <c r="S268">
        <f t="shared" si="17"/>
        <v>-13.353000000000002</v>
      </c>
    </row>
    <row r="269" spans="1:19" x14ac:dyDescent="0.2">
      <c r="A269">
        <v>15</v>
      </c>
      <c r="B269" t="s">
        <v>271</v>
      </c>
      <c r="C269" t="s">
        <v>38</v>
      </c>
      <c r="D269" t="s">
        <v>292</v>
      </c>
      <c r="E269">
        <v>0</v>
      </c>
      <c r="F269" t="s">
        <v>11</v>
      </c>
      <c r="G269" t="s">
        <v>1</v>
      </c>
      <c r="H269" t="s">
        <v>198</v>
      </c>
      <c r="I269" t="s">
        <v>35</v>
      </c>
      <c r="J269">
        <v>1.7</v>
      </c>
      <c r="K269">
        <v>5</v>
      </c>
      <c r="L269">
        <v>0</v>
      </c>
      <c r="M269">
        <v>1</v>
      </c>
      <c r="N269">
        <v>0</v>
      </c>
      <c r="O269">
        <f t="shared" si="13"/>
        <v>0</v>
      </c>
      <c r="P269">
        <f t="shared" si="16"/>
        <v>5</v>
      </c>
      <c r="Q269">
        <f t="shared" si="12"/>
        <v>0</v>
      </c>
      <c r="R269">
        <f t="shared" si="14"/>
        <v>-5</v>
      </c>
      <c r="S269">
        <f t="shared" si="17"/>
        <v>-18.353000000000002</v>
      </c>
    </row>
    <row r="270" spans="1:19" x14ac:dyDescent="0.2">
      <c r="A270">
        <v>16</v>
      </c>
      <c r="B270" t="s">
        <v>271</v>
      </c>
      <c r="C270" t="s">
        <v>38</v>
      </c>
      <c r="D270" t="s">
        <v>292</v>
      </c>
      <c r="E270">
        <v>0</v>
      </c>
      <c r="F270" t="s">
        <v>11</v>
      </c>
      <c r="G270" t="s">
        <v>1</v>
      </c>
      <c r="H270" t="s">
        <v>2</v>
      </c>
      <c r="I270" t="s">
        <v>174</v>
      </c>
      <c r="J270">
        <v>2</v>
      </c>
      <c r="K270">
        <v>4.4800000000000004</v>
      </c>
      <c r="L270">
        <v>0</v>
      </c>
      <c r="M270">
        <v>1</v>
      </c>
      <c r="N270">
        <v>0</v>
      </c>
      <c r="O270">
        <f t="shared" si="13"/>
        <v>0</v>
      </c>
      <c r="P270">
        <f t="shared" si="16"/>
        <v>4.4800000000000004</v>
      </c>
      <c r="Q270">
        <f t="shared" si="12"/>
        <v>0</v>
      </c>
      <c r="R270">
        <f t="shared" si="14"/>
        <v>-4.4800000000000004</v>
      </c>
      <c r="S270">
        <f t="shared" si="17"/>
        <v>-22.833000000000002</v>
      </c>
    </row>
    <row r="271" spans="1:19" x14ac:dyDescent="0.2">
      <c r="A271">
        <v>17</v>
      </c>
      <c r="B271" t="s">
        <v>271</v>
      </c>
      <c r="C271" t="s">
        <v>38</v>
      </c>
      <c r="D271" t="s">
        <v>292</v>
      </c>
      <c r="E271">
        <v>0</v>
      </c>
      <c r="F271" t="s">
        <v>11</v>
      </c>
      <c r="G271" t="s">
        <v>1</v>
      </c>
      <c r="H271" t="s">
        <v>100</v>
      </c>
      <c r="I271" t="s">
        <v>199</v>
      </c>
      <c r="J271">
        <v>3.3</v>
      </c>
      <c r="K271">
        <v>2.5</v>
      </c>
      <c r="L271">
        <v>0</v>
      </c>
      <c r="M271">
        <v>1</v>
      </c>
      <c r="N271">
        <v>0</v>
      </c>
      <c r="O271">
        <f t="shared" si="13"/>
        <v>0</v>
      </c>
      <c r="P271">
        <f t="shared" si="16"/>
        <v>2.5</v>
      </c>
      <c r="Q271">
        <f t="shared" si="12"/>
        <v>0</v>
      </c>
      <c r="R271">
        <f t="shared" si="14"/>
        <v>-2.5</v>
      </c>
      <c r="S271">
        <f t="shared" si="17"/>
        <v>-25.333000000000002</v>
      </c>
    </row>
    <row r="272" spans="1:19" x14ac:dyDescent="0.2">
      <c r="A272">
        <v>18</v>
      </c>
      <c r="B272" t="s">
        <v>271</v>
      </c>
      <c r="C272" t="s">
        <v>38</v>
      </c>
      <c r="D272" t="s">
        <v>292</v>
      </c>
      <c r="E272">
        <v>0</v>
      </c>
      <c r="F272" t="s">
        <v>11</v>
      </c>
      <c r="G272" t="s">
        <v>1</v>
      </c>
      <c r="H272" t="s">
        <v>100</v>
      </c>
      <c r="I272" t="s">
        <v>199</v>
      </c>
      <c r="J272">
        <v>2.1</v>
      </c>
      <c r="K272">
        <v>5</v>
      </c>
      <c r="L272">
        <v>0</v>
      </c>
      <c r="M272">
        <v>1</v>
      </c>
      <c r="N272">
        <v>0</v>
      </c>
      <c r="O272">
        <f t="shared" si="13"/>
        <v>0</v>
      </c>
      <c r="P272">
        <f t="shared" si="16"/>
        <v>5</v>
      </c>
      <c r="Q272">
        <f t="shared" si="12"/>
        <v>0</v>
      </c>
      <c r="R272">
        <f t="shared" si="14"/>
        <v>-5</v>
      </c>
      <c r="S272">
        <f t="shared" si="17"/>
        <v>-30.333000000000002</v>
      </c>
    </row>
    <row r="273" spans="1:19" x14ac:dyDescent="0.2">
      <c r="A273">
        <v>19</v>
      </c>
      <c r="B273" t="s">
        <v>271</v>
      </c>
      <c r="C273" t="s">
        <v>38</v>
      </c>
      <c r="D273" t="s">
        <v>292</v>
      </c>
      <c r="E273">
        <v>0</v>
      </c>
      <c r="F273" t="s">
        <v>11</v>
      </c>
      <c r="G273" t="s">
        <v>8</v>
      </c>
      <c r="H273" t="s">
        <v>74</v>
      </c>
      <c r="I273" t="s">
        <v>157</v>
      </c>
      <c r="J273">
        <v>2.12</v>
      </c>
      <c r="K273">
        <v>5.19</v>
      </c>
      <c r="L273">
        <v>1</v>
      </c>
      <c r="M273">
        <v>1</v>
      </c>
      <c r="N273">
        <v>0</v>
      </c>
      <c r="O273">
        <f t="shared" si="13"/>
        <v>11.002800000000001</v>
      </c>
      <c r="P273">
        <f t="shared" si="16"/>
        <v>5.19</v>
      </c>
      <c r="Q273">
        <f t="shared" si="12"/>
        <v>11.002800000000001</v>
      </c>
      <c r="R273">
        <f t="shared" si="14"/>
        <v>5.8128000000000002</v>
      </c>
      <c r="S273">
        <f t="shared" si="17"/>
        <v>-24.520200000000003</v>
      </c>
    </row>
    <row r="274" spans="1:19" x14ac:dyDescent="0.2">
      <c r="A274">
        <v>20</v>
      </c>
      <c r="B274" t="s">
        <v>271</v>
      </c>
      <c r="C274" t="s">
        <v>38</v>
      </c>
      <c r="D274" t="s">
        <v>292</v>
      </c>
      <c r="E274">
        <v>0</v>
      </c>
      <c r="F274" t="s">
        <v>11</v>
      </c>
      <c r="G274" t="s">
        <v>8</v>
      </c>
      <c r="H274" t="s">
        <v>200</v>
      </c>
      <c r="I274" t="s">
        <v>187</v>
      </c>
      <c r="J274">
        <v>4.5</v>
      </c>
      <c r="K274">
        <v>2.19</v>
      </c>
      <c r="L274">
        <v>1</v>
      </c>
      <c r="M274">
        <v>1</v>
      </c>
      <c r="N274">
        <v>0</v>
      </c>
      <c r="O274">
        <f t="shared" si="13"/>
        <v>9.8550000000000004</v>
      </c>
      <c r="P274">
        <f t="shared" si="16"/>
        <v>2.19</v>
      </c>
      <c r="Q274">
        <f t="shared" ref="Q274:Q298" si="18">R274+(K274*M274)</f>
        <v>9.8550000000000004</v>
      </c>
      <c r="R274">
        <f t="shared" si="14"/>
        <v>7.6650000000000009</v>
      </c>
      <c r="S274">
        <f t="shared" si="17"/>
        <v>-16.855200000000004</v>
      </c>
    </row>
    <row r="275" spans="1:19" x14ac:dyDescent="0.2">
      <c r="A275">
        <v>21</v>
      </c>
      <c r="B275" t="s">
        <v>271</v>
      </c>
      <c r="C275" t="s">
        <v>38</v>
      </c>
      <c r="D275" t="s">
        <v>292</v>
      </c>
      <c r="E275">
        <v>0</v>
      </c>
      <c r="F275" t="s">
        <v>11</v>
      </c>
      <c r="G275" t="s">
        <v>1</v>
      </c>
      <c r="H275" t="s">
        <v>18</v>
      </c>
      <c r="I275" t="s">
        <v>152</v>
      </c>
      <c r="J275">
        <v>2.15</v>
      </c>
      <c r="K275">
        <v>5</v>
      </c>
      <c r="L275">
        <v>0</v>
      </c>
      <c r="M275">
        <v>1</v>
      </c>
      <c r="N275">
        <v>0</v>
      </c>
      <c r="O275">
        <f t="shared" si="13"/>
        <v>0</v>
      </c>
      <c r="P275">
        <f t="shared" si="16"/>
        <v>5</v>
      </c>
      <c r="Q275">
        <f t="shared" si="18"/>
        <v>0</v>
      </c>
      <c r="R275">
        <f t="shared" si="14"/>
        <v>-5</v>
      </c>
      <c r="S275">
        <f t="shared" si="17"/>
        <v>-21.855200000000004</v>
      </c>
    </row>
    <row r="276" spans="1:19" x14ac:dyDescent="0.2">
      <c r="A276">
        <v>22</v>
      </c>
      <c r="B276" t="s">
        <v>271</v>
      </c>
      <c r="C276" t="s">
        <v>38</v>
      </c>
      <c r="D276" t="s">
        <v>292</v>
      </c>
      <c r="E276">
        <v>0</v>
      </c>
      <c r="F276" t="s">
        <v>11</v>
      </c>
      <c r="G276" t="s">
        <v>1</v>
      </c>
      <c r="H276" t="s">
        <v>18</v>
      </c>
      <c r="I276" t="s">
        <v>152</v>
      </c>
      <c r="J276">
        <v>2.6</v>
      </c>
      <c r="K276">
        <v>3</v>
      </c>
      <c r="L276">
        <v>0</v>
      </c>
      <c r="M276">
        <v>1</v>
      </c>
      <c r="N276">
        <v>0</v>
      </c>
      <c r="O276">
        <f t="shared" ref="O276:O298" si="19">IF(N276=0,L276*K276*J276,N276)</f>
        <v>0</v>
      </c>
      <c r="P276">
        <f t="shared" si="16"/>
        <v>3</v>
      </c>
      <c r="Q276">
        <f t="shared" si="18"/>
        <v>0</v>
      </c>
      <c r="R276">
        <f t="shared" ref="R276:R298" si="20">IF(L276=0,(-K276+N276)*M276,O276-K276)</f>
        <v>-3</v>
      </c>
      <c r="S276">
        <f t="shared" si="17"/>
        <v>-24.855200000000004</v>
      </c>
    </row>
    <row r="277" spans="1:19" x14ac:dyDescent="0.2">
      <c r="A277">
        <v>23</v>
      </c>
      <c r="B277" t="s">
        <v>271</v>
      </c>
      <c r="C277" t="s">
        <v>38</v>
      </c>
      <c r="D277" t="s">
        <v>292</v>
      </c>
      <c r="E277">
        <v>0</v>
      </c>
      <c r="F277" t="s">
        <v>11</v>
      </c>
      <c r="G277" t="s">
        <v>1</v>
      </c>
      <c r="H277" t="s">
        <v>225</v>
      </c>
      <c r="I277" t="s">
        <v>276</v>
      </c>
      <c r="J277">
        <v>1.7</v>
      </c>
      <c r="K277">
        <v>5</v>
      </c>
      <c r="L277">
        <v>0</v>
      </c>
      <c r="M277">
        <v>1</v>
      </c>
      <c r="N277">
        <v>0</v>
      </c>
      <c r="O277">
        <f t="shared" si="19"/>
        <v>0</v>
      </c>
      <c r="P277">
        <f t="shared" si="16"/>
        <v>5</v>
      </c>
      <c r="Q277">
        <f t="shared" si="18"/>
        <v>0</v>
      </c>
      <c r="R277">
        <f t="shared" si="20"/>
        <v>-5</v>
      </c>
      <c r="S277">
        <f t="shared" si="17"/>
        <v>-29.855200000000004</v>
      </c>
    </row>
    <row r="278" spans="1:19" x14ac:dyDescent="0.2">
      <c r="A278">
        <v>24</v>
      </c>
      <c r="B278" t="s">
        <v>271</v>
      </c>
      <c r="C278" t="s">
        <v>38</v>
      </c>
      <c r="D278" t="s">
        <v>292</v>
      </c>
      <c r="E278">
        <v>0</v>
      </c>
      <c r="F278" t="s">
        <v>11</v>
      </c>
      <c r="G278" t="s">
        <v>1</v>
      </c>
      <c r="H278" t="s">
        <v>41</v>
      </c>
      <c r="I278" t="s">
        <v>134</v>
      </c>
      <c r="J278">
        <v>1.85</v>
      </c>
      <c r="K278">
        <v>5</v>
      </c>
      <c r="L278">
        <v>1</v>
      </c>
      <c r="M278">
        <v>1</v>
      </c>
      <c r="N278">
        <v>0</v>
      </c>
      <c r="O278">
        <f t="shared" si="19"/>
        <v>9.25</v>
      </c>
      <c r="P278">
        <f t="shared" si="16"/>
        <v>5</v>
      </c>
      <c r="Q278">
        <f t="shared" si="18"/>
        <v>9.25</v>
      </c>
      <c r="R278">
        <f t="shared" si="20"/>
        <v>4.25</v>
      </c>
      <c r="S278">
        <f t="shared" si="17"/>
        <v>-25.605200000000004</v>
      </c>
    </row>
    <row r="279" spans="1:19" x14ac:dyDescent="0.2">
      <c r="A279">
        <v>25</v>
      </c>
      <c r="B279" t="s">
        <v>271</v>
      </c>
      <c r="C279" t="s">
        <v>38</v>
      </c>
      <c r="D279" t="s">
        <v>17</v>
      </c>
      <c r="E279">
        <v>5</v>
      </c>
      <c r="F279" t="s">
        <v>11</v>
      </c>
      <c r="G279" t="s">
        <v>1</v>
      </c>
      <c r="J279">
        <v>4.84</v>
      </c>
      <c r="K279">
        <v>2.98</v>
      </c>
      <c r="L279">
        <v>0</v>
      </c>
      <c r="M279">
        <v>1</v>
      </c>
      <c r="N279">
        <v>0</v>
      </c>
      <c r="O279">
        <f t="shared" si="19"/>
        <v>0</v>
      </c>
      <c r="P279">
        <f t="shared" si="16"/>
        <v>2.98</v>
      </c>
      <c r="Q279">
        <f t="shared" si="18"/>
        <v>0</v>
      </c>
      <c r="R279">
        <f t="shared" si="20"/>
        <v>-2.98</v>
      </c>
      <c r="S279">
        <f t="shared" si="17"/>
        <v>-28.585200000000004</v>
      </c>
    </row>
    <row r="280" spans="1:19" x14ac:dyDescent="0.2">
      <c r="A280">
        <v>26</v>
      </c>
      <c r="B280" t="s">
        <v>271</v>
      </c>
      <c r="C280" t="s">
        <v>38</v>
      </c>
      <c r="D280" t="s">
        <v>292</v>
      </c>
      <c r="E280">
        <v>0</v>
      </c>
      <c r="F280" t="s">
        <v>11</v>
      </c>
      <c r="G280" t="s">
        <v>1</v>
      </c>
      <c r="H280" t="s">
        <v>277</v>
      </c>
      <c r="I280" t="s">
        <v>62</v>
      </c>
      <c r="J280">
        <v>2.0499999999999998</v>
      </c>
      <c r="K280">
        <v>5</v>
      </c>
      <c r="L280">
        <v>0</v>
      </c>
      <c r="M280">
        <v>1</v>
      </c>
      <c r="N280">
        <v>0</v>
      </c>
      <c r="O280">
        <f t="shared" si="19"/>
        <v>0</v>
      </c>
      <c r="P280">
        <f t="shared" si="16"/>
        <v>5</v>
      </c>
      <c r="Q280">
        <f t="shared" si="18"/>
        <v>0</v>
      </c>
      <c r="R280">
        <f t="shared" si="20"/>
        <v>-5</v>
      </c>
      <c r="S280">
        <f t="shared" si="17"/>
        <v>-33.5852</v>
      </c>
    </row>
    <row r="281" spans="1:19" x14ac:dyDescent="0.2">
      <c r="A281">
        <v>27</v>
      </c>
      <c r="B281" t="s">
        <v>271</v>
      </c>
      <c r="C281" t="s">
        <v>38</v>
      </c>
      <c r="D281" t="s">
        <v>292</v>
      </c>
      <c r="E281">
        <v>0</v>
      </c>
      <c r="F281" t="s">
        <v>11</v>
      </c>
      <c r="G281" t="s">
        <v>1</v>
      </c>
      <c r="H281" t="s">
        <v>278</v>
      </c>
      <c r="I281" t="s">
        <v>90</v>
      </c>
      <c r="J281">
        <v>2.4</v>
      </c>
      <c r="K281">
        <v>4.25</v>
      </c>
      <c r="L281">
        <v>0</v>
      </c>
      <c r="M281">
        <v>1</v>
      </c>
      <c r="N281">
        <v>0</v>
      </c>
      <c r="O281">
        <f t="shared" si="19"/>
        <v>0</v>
      </c>
      <c r="P281">
        <f t="shared" si="16"/>
        <v>4.25</v>
      </c>
      <c r="Q281">
        <f t="shared" si="18"/>
        <v>0</v>
      </c>
      <c r="R281">
        <f t="shared" si="20"/>
        <v>-4.25</v>
      </c>
      <c r="S281">
        <f t="shared" si="17"/>
        <v>-37.8352</v>
      </c>
    </row>
    <row r="282" spans="1:19" x14ac:dyDescent="0.2">
      <c r="A282">
        <v>28</v>
      </c>
      <c r="B282" t="s">
        <v>271</v>
      </c>
      <c r="C282" t="s">
        <v>38</v>
      </c>
      <c r="D282" t="s">
        <v>292</v>
      </c>
      <c r="E282">
        <v>0</v>
      </c>
      <c r="F282" t="s">
        <v>11</v>
      </c>
      <c r="G282" t="s">
        <v>1</v>
      </c>
      <c r="H282" t="s">
        <v>279</v>
      </c>
      <c r="I282" t="s">
        <v>280</v>
      </c>
      <c r="J282">
        <v>1.5</v>
      </c>
      <c r="K282">
        <v>10</v>
      </c>
      <c r="L282">
        <v>1</v>
      </c>
      <c r="M282">
        <v>1</v>
      </c>
      <c r="N282">
        <v>0</v>
      </c>
      <c r="O282">
        <f t="shared" si="19"/>
        <v>15</v>
      </c>
      <c r="P282">
        <f t="shared" si="16"/>
        <v>10</v>
      </c>
      <c r="Q282">
        <f t="shared" si="18"/>
        <v>15</v>
      </c>
      <c r="R282">
        <f t="shared" si="20"/>
        <v>5</v>
      </c>
      <c r="S282">
        <f t="shared" si="17"/>
        <v>-32.8352</v>
      </c>
    </row>
    <row r="283" spans="1:19" x14ac:dyDescent="0.2">
      <c r="A283">
        <v>29</v>
      </c>
      <c r="B283" t="s">
        <v>271</v>
      </c>
      <c r="C283" t="s">
        <v>38</v>
      </c>
      <c r="D283" t="s">
        <v>292</v>
      </c>
      <c r="E283">
        <v>0</v>
      </c>
      <c r="F283" t="s">
        <v>11</v>
      </c>
      <c r="G283" t="s">
        <v>1</v>
      </c>
      <c r="H283" t="s">
        <v>279</v>
      </c>
      <c r="I283" t="s">
        <v>280</v>
      </c>
      <c r="J283">
        <v>2.5</v>
      </c>
      <c r="K283">
        <v>2.5</v>
      </c>
      <c r="L283">
        <v>0</v>
      </c>
      <c r="M283">
        <v>1</v>
      </c>
      <c r="N283">
        <v>0</v>
      </c>
      <c r="O283">
        <f t="shared" si="19"/>
        <v>0</v>
      </c>
      <c r="P283">
        <f t="shared" si="16"/>
        <v>2.5</v>
      </c>
      <c r="Q283">
        <f t="shared" si="18"/>
        <v>0</v>
      </c>
      <c r="R283">
        <f t="shared" si="20"/>
        <v>-2.5</v>
      </c>
      <c r="S283">
        <f t="shared" si="17"/>
        <v>-35.3352</v>
      </c>
    </row>
    <row r="284" spans="1:19" x14ac:dyDescent="0.2">
      <c r="A284">
        <v>30</v>
      </c>
      <c r="B284" t="s">
        <v>271</v>
      </c>
      <c r="C284" t="s">
        <v>38</v>
      </c>
      <c r="D284" t="s">
        <v>292</v>
      </c>
      <c r="E284">
        <v>0</v>
      </c>
      <c r="F284" t="s">
        <v>11</v>
      </c>
      <c r="G284" t="s">
        <v>1</v>
      </c>
      <c r="H284" t="s">
        <v>279</v>
      </c>
      <c r="I284" t="s">
        <v>280</v>
      </c>
      <c r="J284">
        <v>2.0499999999999998</v>
      </c>
      <c r="K284">
        <v>2.5</v>
      </c>
      <c r="L284">
        <v>1</v>
      </c>
      <c r="M284">
        <v>1</v>
      </c>
      <c r="N284">
        <v>0</v>
      </c>
      <c r="O284">
        <f t="shared" si="19"/>
        <v>5.125</v>
      </c>
      <c r="P284">
        <f t="shared" si="16"/>
        <v>2.5</v>
      </c>
      <c r="Q284">
        <f t="shared" si="18"/>
        <v>5.125</v>
      </c>
      <c r="R284">
        <f t="shared" si="20"/>
        <v>2.625</v>
      </c>
      <c r="S284">
        <f t="shared" si="17"/>
        <v>-32.7102</v>
      </c>
    </row>
    <row r="285" spans="1:19" x14ac:dyDescent="0.2">
      <c r="A285">
        <v>31</v>
      </c>
      <c r="B285" t="s">
        <v>271</v>
      </c>
      <c r="C285" t="s">
        <v>39</v>
      </c>
      <c r="D285" t="s">
        <v>292</v>
      </c>
      <c r="E285">
        <v>0</v>
      </c>
      <c r="F285" t="s">
        <v>11</v>
      </c>
      <c r="G285" t="s">
        <v>8</v>
      </c>
      <c r="H285" t="s">
        <v>116</v>
      </c>
      <c r="I285" t="s">
        <v>281</v>
      </c>
      <c r="J285">
        <v>1.65</v>
      </c>
      <c r="K285">
        <v>5</v>
      </c>
      <c r="L285">
        <v>1</v>
      </c>
      <c r="M285">
        <v>1</v>
      </c>
      <c r="N285">
        <v>0</v>
      </c>
      <c r="O285">
        <f t="shared" si="19"/>
        <v>8.25</v>
      </c>
      <c r="P285">
        <f t="shared" si="16"/>
        <v>5</v>
      </c>
      <c r="Q285">
        <f t="shared" si="18"/>
        <v>8.25</v>
      </c>
      <c r="R285">
        <f t="shared" si="20"/>
        <v>3.25</v>
      </c>
      <c r="S285">
        <f t="shared" si="17"/>
        <v>-29.4602</v>
      </c>
    </row>
    <row r="286" spans="1:19" x14ac:dyDescent="0.2">
      <c r="A286">
        <v>32</v>
      </c>
      <c r="B286" t="s">
        <v>271</v>
      </c>
      <c r="C286" t="s">
        <v>39</v>
      </c>
      <c r="D286" t="s">
        <v>292</v>
      </c>
      <c r="E286">
        <v>0</v>
      </c>
      <c r="F286" t="s">
        <v>11</v>
      </c>
      <c r="G286" t="s">
        <v>8</v>
      </c>
      <c r="H286" t="s">
        <v>116</v>
      </c>
      <c r="I286" t="s">
        <v>281</v>
      </c>
      <c r="J286">
        <v>2.35</v>
      </c>
      <c r="K286">
        <v>5</v>
      </c>
      <c r="L286">
        <v>0</v>
      </c>
      <c r="M286">
        <v>1</v>
      </c>
      <c r="N286">
        <v>0</v>
      </c>
      <c r="O286">
        <f t="shared" si="19"/>
        <v>0</v>
      </c>
      <c r="P286">
        <f t="shared" si="16"/>
        <v>5</v>
      </c>
      <c r="Q286">
        <f t="shared" si="18"/>
        <v>0</v>
      </c>
      <c r="R286">
        <f t="shared" si="20"/>
        <v>-5</v>
      </c>
      <c r="S286">
        <f t="shared" si="17"/>
        <v>-34.4602</v>
      </c>
    </row>
    <row r="287" spans="1:19" x14ac:dyDescent="0.2">
      <c r="A287">
        <v>33</v>
      </c>
      <c r="B287" t="s">
        <v>271</v>
      </c>
      <c r="C287" t="s">
        <v>39</v>
      </c>
      <c r="D287" t="s">
        <v>292</v>
      </c>
      <c r="E287">
        <v>0</v>
      </c>
      <c r="F287" t="s">
        <v>11</v>
      </c>
      <c r="G287" t="s">
        <v>8</v>
      </c>
      <c r="H287" t="s">
        <v>249</v>
      </c>
      <c r="I287" t="s">
        <v>282</v>
      </c>
      <c r="J287">
        <v>2.15</v>
      </c>
      <c r="K287">
        <v>5</v>
      </c>
      <c r="L287">
        <v>1</v>
      </c>
      <c r="M287">
        <v>1</v>
      </c>
      <c r="N287">
        <v>0</v>
      </c>
      <c r="O287">
        <f t="shared" si="19"/>
        <v>10.75</v>
      </c>
      <c r="P287">
        <f t="shared" si="16"/>
        <v>5</v>
      </c>
      <c r="Q287">
        <f t="shared" si="18"/>
        <v>10.75</v>
      </c>
      <c r="R287">
        <f t="shared" si="20"/>
        <v>5.75</v>
      </c>
      <c r="S287">
        <f t="shared" si="17"/>
        <v>-28.7102</v>
      </c>
    </row>
    <row r="288" spans="1:19" x14ac:dyDescent="0.2">
      <c r="A288">
        <v>34</v>
      </c>
      <c r="B288" t="s">
        <v>271</v>
      </c>
      <c r="C288" t="s">
        <v>39</v>
      </c>
      <c r="D288" t="s">
        <v>292</v>
      </c>
      <c r="E288">
        <v>0</v>
      </c>
      <c r="F288" t="s">
        <v>11</v>
      </c>
      <c r="G288" t="s">
        <v>8</v>
      </c>
      <c r="H288" t="s">
        <v>249</v>
      </c>
      <c r="I288" t="s">
        <v>82</v>
      </c>
      <c r="J288">
        <v>2.2000000000000002</v>
      </c>
      <c r="K288">
        <v>5</v>
      </c>
      <c r="L288">
        <v>1</v>
      </c>
      <c r="M288">
        <v>1</v>
      </c>
      <c r="N288">
        <v>0</v>
      </c>
      <c r="O288">
        <f t="shared" si="19"/>
        <v>11</v>
      </c>
      <c r="P288">
        <f t="shared" si="16"/>
        <v>5</v>
      </c>
      <c r="Q288">
        <f t="shared" si="18"/>
        <v>11</v>
      </c>
      <c r="R288">
        <f t="shared" si="20"/>
        <v>6</v>
      </c>
      <c r="S288">
        <f t="shared" si="17"/>
        <v>-22.7102</v>
      </c>
    </row>
    <row r="289" spans="1:19" x14ac:dyDescent="0.2">
      <c r="A289">
        <v>35</v>
      </c>
      <c r="B289" t="s">
        <v>271</v>
      </c>
      <c r="C289" t="s">
        <v>39</v>
      </c>
      <c r="D289" t="s">
        <v>292</v>
      </c>
      <c r="E289">
        <v>0</v>
      </c>
      <c r="F289" t="s">
        <v>0</v>
      </c>
      <c r="G289" t="s">
        <v>8</v>
      </c>
      <c r="H289" t="s">
        <v>121</v>
      </c>
      <c r="I289" t="s">
        <v>283</v>
      </c>
      <c r="J289">
        <v>1.75</v>
      </c>
      <c r="K289">
        <v>5</v>
      </c>
      <c r="L289">
        <v>0</v>
      </c>
      <c r="M289">
        <v>1</v>
      </c>
      <c r="N289">
        <v>0</v>
      </c>
      <c r="O289">
        <f t="shared" si="19"/>
        <v>0</v>
      </c>
      <c r="P289">
        <f t="shared" si="16"/>
        <v>5</v>
      </c>
      <c r="Q289">
        <f t="shared" si="18"/>
        <v>0</v>
      </c>
      <c r="R289">
        <f t="shared" si="20"/>
        <v>-5</v>
      </c>
      <c r="S289">
        <f t="shared" si="17"/>
        <v>-27.7102</v>
      </c>
    </row>
    <row r="290" spans="1:19" x14ac:dyDescent="0.2">
      <c r="A290">
        <v>36</v>
      </c>
      <c r="B290" t="s">
        <v>271</v>
      </c>
      <c r="C290" t="s">
        <v>39</v>
      </c>
      <c r="D290" t="s">
        <v>292</v>
      </c>
      <c r="E290">
        <v>0</v>
      </c>
      <c r="F290" t="s">
        <v>0</v>
      </c>
      <c r="G290" t="s">
        <v>8</v>
      </c>
      <c r="H290" t="s">
        <v>284</v>
      </c>
      <c r="I290" t="s">
        <v>285</v>
      </c>
      <c r="J290">
        <v>1.75</v>
      </c>
      <c r="K290">
        <v>5</v>
      </c>
      <c r="L290">
        <v>1</v>
      </c>
      <c r="M290">
        <v>1</v>
      </c>
      <c r="N290">
        <v>0</v>
      </c>
      <c r="O290">
        <f t="shared" si="19"/>
        <v>8.75</v>
      </c>
      <c r="P290">
        <f t="shared" si="16"/>
        <v>5</v>
      </c>
      <c r="Q290">
        <f t="shared" si="18"/>
        <v>8.75</v>
      </c>
      <c r="R290">
        <f t="shared" si="20"/>
        <v>3.75</v>
      </c>
      <c r="S290">
        <f t="shared" si="17"/>
        <v>-23.9602</v>
      </c>
    </row>
    <row r="291" spans="1:19" x14ac:dyDescent="0.2">
      <c r="A291">
        <v>37</v>
      </c>
      <c r="B291" t="s">
        <v>271</v>
      </c>
      <c r="C291" t="s">
        <v>39</v>
      </c>
      <c r="D291" t="s">
        <v>292</v>
      </c>
      <c r="E291">
        <v>0</v>
      </c>
      <c r="F291" t="s">
        <v>11</v>
      </c>
      <c r="G291" t="s">
        <v>8</v>
      </c>
      <c r="H291" t="s">
        <v>286</v>
      </c>
      <c r="I291" t="s">
        <v>287</v>
      </c>
      <c r="J291">
        <v>1</v>
      </c>
      <c r="K291">
        <v>5</v>
      </c>
      <c r="L291">
        <v>0</v>
      </c>
      <c r="M291">
        <v>1</v>
      </c>
      <c r="N291">
        <v>2.14</v>
      </c>
      <c r="O291">
        <f t="shared" si="19"/>
        <v>2.14</v>
      </c>
      <c r="P291">
        <f t="shared" si="16"/>
        <v>5</v>
      </c>
      <c r="Q291">
        <f t="shared" si="18"/>
        <v>2.14</v>
      </c>
      <c r="R291">
        <f t="shared" si="20"/>
        <v>-2.86</v>
      </c>
      <c r="S291">
        <f t="shared" si="17"/>
        <v>-26.8202</v>
      </c>
    </row>
    <row r="292" spans="1:19" x14ac:dyDescent="0.2">
      <c r="A292">
        <v>38</v>
      </c>
      <c r="B292" t="s">
        <v>271</v>
      </c>
      <c r="C292" t="s">
        <v>39</v>
      </c>
      <c r="D292" t="s">
        <v>292</v>
      </c>
      <c r="E292">
        <v>0</v>
      </c>
      <c r="F292" t="s">
        <v>11</v>
      </c>
      <c r="G292" t="s">
        <v>1</v>
      </c>
      <c r="H292" t="s">
        <v>35</v>
      </c>
      <c r="I292" t="s">
        <v>98</v>
      </c>
      <c r="J292">
        <v>2</v>
      </c>
      <c r="K292">
        <v>5</v>
      </c>
      <c r="L292">
        <v>1</v>
      </c>
      <c r="M292">
        <v>1</v>
      </c>
      <c r="N292">
        <v>0</v>
      </c>
      <c r="O292">
        <f t="shared" si="19"/>
        <v>10</v>
      </c>
      <c r="P292">
        <f t="shared" si="16"/>
        <v>5</v>
      </c>
      <c r="Q292">
        <f t="shared" si="18"/>
        <v>10</v>
      </c>
      <c r="R292">
        <f t="shared" si="20"/>
        <v>5</v>
      </c>
      <c r="S292">
        <f t="shared" si="17"/>
        <v>-21.8202</v>
      </c>
    </row>
    <row r="293" spans="1:19" x14ac:dyDescent="0.2">
      <c r="A293">
        <v>39</v>
      </c>
      <c r="B293" t="s">
        <v>271</v>
      </c>
      <c r="C293" t="s">
        <v>39</v>
      </c>
      <c r="D293" t="s">
        <v>292</v>
      </c>
      <c r="E293">
        <v>0</v>
      </c>
      <c r="F293" t="s">
        <v>11</v>
      </c>
      <c r="G293" t="s">
        <v>1</v>
      </c>
      <c r="H293" t="s">
        <v>288</v>
      </c>
      <c r="I293" t="s">
        <v>29</v>
      </c>
      <c r="J293">
        <v>1.6</v>
      </c>
      <c r="K293">
        <v>5</v>
      </c>
      <c r="L293">
        <v>0</v>
      </c>
      <c r="M293">
        <v>1</v>
      </c>
      <c r="N293">
        <v>0</v>
      </c>
      <c r="O293">
        <f t="shared" si="19"/>
        <v>0</v>
      </c>
      <c r="P293">
        <f t="shared" si="16"/>
        <v>5</v>
      </c>
      <c r="Q293">
        <f t="shared" si="18"/>
        <v>0</v>
      </c>
      <c r="R293">
        <f t="shared" si="20"/>
        <v>-5</v>
      </c>
      <c r="S293">
        <f t="shared" si="17"/>
        <v>-26.8202</v>
      </c>
    </row>
    <row r="294" spans="1:19" x14ac:dyDescent="0.2">
      <c r="A294">
        <v>40</v>
      </c>
      <c r="B294" t="s">
        <v>271</v>
      </c>
      <c r="C294" t="s">
        <v>39</v>
      </c>
      <c r="D294" t="s">
        <v>292</v>
      </c>
      <c r="E294">
        <v>0</v>
      </c>
      <c r="F294" t="s">
        <v>11</v>
      </c>
      <c r="G294" t="s">
        <v>1</v>
      </c>
      <c r="H294" t="s">
        <v>289</v>
      </c>
      <c r="I294" t="s">
        <v>168</v>
      </c>
      <c r="J294">
        <v>1.8</v>
      </c>
      <c r="K294">
        <v>5</v>
      </c>
      <c r="L294">
        <v>0</v>
      </c>
      <c r="M294">
        <v>1</v>
      </c>
      <c r="N294">
        <v>0</v>
      </c>
      <c r="O294">
        <f t="shared" si="19"/>
        <v>0</v>
      </c>
      <c r="P294">
        <f t="shared" si="16"/>
        <v>5</v>
      </c>
      <c r="Q294">
        <f t="shared" si="18"/>
        <v>0</v>
      </c>
      <c r="R294">
        <f t="shared" si="20"/>
        <v>-5</v>
      </c>
      <c r="S294">
        <f t="shared" si="17"/>
        <v>-31.8202</v>
      </c>
    </row>
    <row r="295" spans="1:19" x14ac:dyDescent="0.2">
      <c r="A295">
        <v>41</v>
      </c>
      <c r="B295" t="s">
        <v>271</v>
      </c>
      <c r="C295" t="s">
        <v>39</v>
      </c>
      <c r="D295" t="s">
        <v>292</v>
      </c>
      <c r="E295">
        <v>0</v>
      </c>
      <c r="F295" t="s">
        <v>11</v>
      </c>
      <c r="G295" t="s">
        <v>1</v>
      </c>
      <c r="H295" t="s">
        <v>58</v>
      </c>
      <c r="I295" t="s">
        <v>16</v>
      </c>
      <c r="J295">
        <v>2.1</v>
      </c>
      <c r="K295">
        <v>5</v>
      </c>
      <c r="L295">
        <v>1</v>
      </c>
      <c r="M295">
        <v>1</v>
      </c>
      <c r="N295">
        <v>0</v>
      </c>
      <c r="O295">
        <f t="shared" si="19"/>
        <v>10.5</v>
      </c>
      <c r="P295">
        <f t="shared" si="16"/>
        <v>5</v>
      </c>
      <c r="Q295">
        <f t="shared" si="18"/>
        <v>10.5</v>
      </c>
      <c r="R295">
        <f t="shared" si="20"/>
        <v>5.5</v>
      </c>
      <c r="S295">
        <f t="shared" si="17"/>
        <v>-26.3202</v>
      </c>
    </row>
    <row r="296" spans="1:19" x14ac:dyDescent="0.2">
      <c r="A296">
        <v>42</v>
      </c>
      <c r="B296" t="s">
        <v>271</v>
      </c>
      <c r="C296" t="s">
        <v>39</v>
      </c>
      <c r="D296" t="s">
        <v>292</v>
      </c>
      <c r="E296">
        <v>0</v>
      </c>
      <c r="F296" t="s">
        <v>11</v>
      </c>
      <c r="G296" t="s">
        <v>8</v>
      </c>
      <c r="H296" t="s">
        <v>290</v>
      </c>
      <c r="I296" t="s">
        <v>95</v>
      </c>
      <c r="J296">
        <v>1.82</v>
      </c>
      <c r="K296">
        <v>5</v>
      </c>
      <c r="L296">
        <v>0</v>
      </c>
      <c r="M296">
        <v>1</v>
      </c>
      <c r="N296">
        <v>0</v>
      </c>
      <c r="O296">
        <f t="shared" si="19"/>
        <v>0</v>
      </c>
      <c r="P296">
        <f t="shared" si="16"/>
        <v>5</v>
      </c>
      <c r="Q296">
        <f t="shared" si="18"/>
        <v>0</v>
      </c>
      <c r="R296">
        <f t="shared" si="20"/>
        <v>-5</v>
      </c>
      <c r="S296">
        <f t="shared" si="17"/>
        <v>-31.3202</v>
      </c>
    </row>
    <row r="297" spans="1:19" x14ac:dyDescent="0.2">
      <c r="A297">
        <v>43</v>
      </c>
      <c r="B297" t="s">
        <v>271</v>
      </c>
      <c r="C297" t="s">
        <v>39</v>
      </c>
      <c r="D297" t="s">
        <v>292</v>
      </c>
      <c r="E297">
        <v>0</v>
      </c>
      <c r="F297" t="s">
        <v>11</v>
      </c>
      <c r="G297" t="s">
        <v>8</v>
      </c>
      <c r="H297" t="s">
        <v>157</v>
      </c>
      <c r="I297" t="s">
        <v>120</v>
      </c>
      <c r="J297">
        <v>1.75</v>
      </c>
      <c r="K297">
        <v>5</v>
      </c>
      <c r="L297">
        <v>1</v>
      </c>
      <c r="M297">
        <v>1</v>
      </c>
      <c r="N297">
        <v>0</v>
      </c>
      <c r="O297">
        <f t="shared" si="19"/>
        <v>8.75</v>
      </c>
      <c r="P297">
        <f t="shared" si="16"/>
        <v>5</v>
      </c>
      <c r="Q297">
        <f t="shared" si="18"/>
        <v>8.75</v>
      </c>
      <c r="R297">
        <f t="shared" si="20"/>
        <v>3.75</v>
      </c>
      <c r="S297">
        <f t="shared" si="17"/>
        <v>-27.5702</v>
      </c>
    </row>
    <row r="298" spans="1:19" x14ac:dyDescent="0.2">
      <c r="A298">
        <v>44</v>
      </c>
      <c r="B298" t="s">
        <v>271</v>
      </c>
      <c r="C298" t="s">
        <v>39</v>
      </c>
      <c r="D298" t="s">
        <v>292</v>
      </c>
      <c r="E298">
        <v>0</v>
      </c>
      <c r="F298" t="s">
        <v>11</v>
      </c>
      <c r="G298" t="s">
        <v>1</v>
      </c>
      <c r="H298" t="s">
        <v>186</v>
      </c>
      <c r="I298" t="s">
        <v>34</v>
      </c>
      <c r="J298">
        <v>2.35</v>
      </c>
      <c r="K298">
        <v>5</v>
      </c>
      <c r="L298">
        <v>0</v>
      </c>
      <c r="M298">
        <v>1</v>
      </c>
      <c r="N298">
        <v>0</v>
      </c>
      <c r="O298">
        <f t="shared" si="19"/>
        <v>0</v>
      </c>
      <c r="P298">
        <f t="shared" si="16"/>
        <v>5</v>
      </c>
      <c r="Q298">
        <f t="shared" si="18"/>
        <v>0</v>
      </c>
      <c r="R298">
        <f t="shared" si="20"/>
        <v>-5</v>
      </c>
      <c r="S298">
        <f t="shared" si="17"/>
        <v>-32.5702</v>
      </c>
    </row>
    <row r="299" spans="1:19" x14ac:dyDescent="0.2">
      <c r="A299">
        <v>45</v>
      </c>
      <c r="B299" t="s">
        <v>271</v>
      </c>
      <c r="C299" t="s">
        <v>39</v>
      </c>
      <c r="D299" t="s">
        <v>292</v>
      </c>
      <c r="E299">
        <v>0</v>
      </c>
      <c r="F299" t="s">
        <v>11</v>
      </c>
      <c r="G299" t="s">
        <v>8</v>
      </c>
      <c r="H299" t="s">
        <v>131</v>
      </c>
      <c r="I299" t="s">
        <v>96</v>
      </c>
      <c r="J299">
        <v>3.05</v>
      </c>
      <c r="K299">
        <v>5</v>
      </c>
      <c r="L299">
        <v>0</v>
      </c>
      <c r="M299">
        <v>1</v>
      </c>
      <c r="N299">
        <v>0</v>
      </c>
      <c r="O299">
        <f t="shared" ref="O299:O305" si="21">IF(N299=0,L299*K299*J299,N299)</f>
        <v>0</v>
      </c>
      <c r="P299">
        <f t="shared" ref="P299:P305" si="22">K299*M299</f>
        <v>5</v>
      </c>
      <c r="Q299">
        <f t="shared" ref="Q299:Q305" si="23">R299+(K299*M299)</f>
        <v>0</v>
      </c>
      <c r="R299">
        <f t="shared" ref="R299:R305" si="24">IF(L299=0,(-K299+N299)*M299,O299-K299)</f>
        <v>-5</v>
      </c>
      <c r="S299">
        <f t="shared" si="17"/>
        <v>-37.5702</v>
      </c>
    </row>
    <row r="300" spans="1:19" x14ac:dyDescent="0.2">
      <c r="A300">
        <v>46</v>
      </c>
      <c r="B300" t="s">
        <v>271</v>
      </c>
      <c r="C300" t="s">
        <v>39</v>
      </c>
      <c r="D300" t="s">
        <v>292</v>
      </c>
      <c r="E300">
        <v>0</v>
      </c>
      <c r="F300" t="s">
        <v>11</v>
      </c>
      <c r="G300" t="s">
        <v>8</v>
      </c>
      <c r="H300" t="s">
        <v>219</v>
      </c>
      <c r="I300" t="s">
        <v>114</v>
      </c>
      <c r="J300">
        <v>4</v>
      </c>
      <c r="K300">
        <v>5</v>
      </c>
      <c r="L300">
        <v>0</v>
      </c>
      <c r="M300">
        <v>1</v>
      </c>
      <c r="N300">
        <v>0</v>
      </c>
      <c r="O300">
        <f t="shared" si="21"/>
        <v>0</v>
      </c>
      <c r="P300">
        <f t="shared" si="22"/>
        <v>5</v>
      </c>
      <c r="Q300">
        <f t="shared" si="23"/>
        <v>0</v>
      </c>
      <c r="R300">
        <f t="shared" si="24"/>
        <v>-5</v>
      </c>
      <c r="S300">
        <f t="shared" si="17"/>
        <v>-42.5702</v>
      </c>
    </row>
    <row r="301" spans="1:19" x14ac:dyDescent="0.2">
      <c r="A301">
        <v>47</v>
      </c>
      <c r="B301" t="s">
        <v>271</v>
      </c>
      <c r="C301" t="s">
        <v>39</v>
      </c>
      <c r="D301" t="s">
        <v>292</v>
      </c>
      <c r="E301">
        <v>0</v>
      </c>
      <c r="F301" t="s">
        <v>11</v>
      </c>
      <c r="G301" t="s">
        <v>1</v>
      </c>
      <c r="H301" t="s">
        <v>127</v>
      </c>
      <c r="I301" t="s">
        <v>289</v>
      </c>
      <c r="J301">
        <v>2.85</v>
      </c>
      <c r="K301">
        <v>5</v>
      </c>
      <c r="L301">
        <v>0</v>
      </c>
      <c r="M301">
        <v>1</v>
      </c>
      <c r="N301">
        <v>0</v>
      </c>
      <c r="O301">
        <f t="shared" si="21"/>
        <v>0</v>
      </c>
      <c r="P301">
        <f t="shared" si="22"/>
        <v>5</v>
      </c>
      <c r="Q301">
        <f t="shared" si="23"/>
        <v>0</v>
      </c>
      <c r="R301">
        <f t="shared" si="24"/>
        <v>-5</v>
      </c>
      <c r="S301">
        <f t="shared" si="17"/>
        <v>-47.5702</v>
      </c>
    </row>
    <row r="302" spans="1:19" x14ac:dyDescent="0.2">
      <c r="A302">
        <v>48</v>
      </c>
      <c r="B302" t="s">
        <v>271</v>
      </c>
      <c r="C302" t="s">
        <v>39</v>
      </c>
      <c r="D302" t="s">
        <v>292</v>
      </c>
      <c r="E302">
        <v>0</v>
      </c>
      <c r="F302" t="s">
        <v>11</v>
      </c>
      <c r="G302" t="s">
        <v>1</v>
      </c>
      <c r="H302" t="s">
        <v>60</v>
      </c>
      <c r="I302" t="s">
        <v>277</v>
      </c>
      <c r="J302">
        <v>2.5499999999999998</v>
      </c>
      <c r="K302">
        <v>5</v>
      </c>
      <c r="L302">
        <v>1</v>
      </c>
      <c r="M302">
        <v>1</v>
      </c>
      <c r="N302">
        <v>0</v>
      </c>
      <c r="O302">
        <f t="shared" si="21"/>
        <v>12.75</v>
      </c>
      <c r="P302">
        <f t="shared" si="22"/>
        <v>5</v>
      </c>
      <c r="Q302">
        <f t="shared" si="23"/>
        <v>12.75</v>
      </c>
      <c r="R302">
        <f t="shared" si="24"/>
        <v>7.75</v>
      </c>
      <c r="S302">
        <f t="shared" si="17"/>
        <v>-39.8202</v>
      </c>
    </row>
    <row r="303" spans="1:19" x14ac:dyDescent="0.2">
      <c r="A303">
        <v>49</v>
      </c>
      <c r="B303" t="s">
        <v>271</v>
      </c>
      <c r="C303" t="s">
        <v>39</v>
      </c>
      <c r="D303" t="s">
        <v>292</v>
      </c>
      <c r="E303">
        <v>0</v>
      </c>
      <c r="F303" t="s">
        <v>11</v>
      </c>
      <c r="G303" t="s">
        <v>1</v>
      </c>
      <c r="H303" t="s">
        <v>6</v>
      </c>
      <c r="I303" t="s">
        <v>44</v>
      </c>
      <c r="J303">
        <v>1.55</v>
      </c>
      <c r="K303">
        <v>5</v>
      </c>
      <c r="L303">
        <v>1</v>
      </c>
      <c r="M303">
        <v>1</v>
      </c>
      <c r="N303">
        <v>0</v>
      </c>
      <c r="O303">
        <f t="shared" si="21"/>
        <v>7.75</v>
      </c>
      <c r="P303">
        <f t="shared" si="22"/>
        <v>5</v>
      </c>
      <c r="Q303">
        <f t="shared" si="23"/>
        <v>7.75</v>
      </c>
      <c r="R303">
        <f t="shared" si="24"/>
        <v>2.75</v>
      </c>
      <c r="S303">
        <f t="shared" si="17"/>
        <v>-37.0702</v>
      </c>
    </row>
    <row r="304" spans="1:19" x14ac:dyDescent="0.2">
      <c r="A304">
        <v>50</v>
      </c>
      <c r="B304" t="s">
        <v>271</v>
      </c>
      <c r="C304" t="s">
        <v>39</v>
      </c>
      <c r="D304" t="s">
        <v>292</v>
      </c>
      <c r="E304">
        <v>0</v>
      </c>
      <c r="F304" t="s">
        <v>11</v>
      </c>
      <c r="G304" t="s">
        <v>1</v>
      </c>
      <c r="H304" t="s">
        <v>77</v>
      </c>
      <c r="I304" t="s">
        <v>310</v>
      </c>
      <c r="J304">
        <v>1.53</v>
      </c>
      <c r="K304">
        <v>5</v>
      </c>
      <c r="L304">
        <v>1</v>
      </c>
      <c r="M304">
        <v>1</v>
      </c>
      <c r="N304">
        <v>0</v>
      </c>
      <c r="O304">
        <f t="shared" si="21"/>
        <v>7.65</v>
      </c>
      <c r="P304">
        <f t="shared" si="22"/>
        <v>5</v>
      </c>
      <c r="Q304">
        <f t="shared" si="23"/>
        <v>7.65</v>
      </c>
      <c r="R304">
        <f t="shared" si="24"/>
        <v>2.6500000000000004</v>
      </c>
      <c r="S304">
        <f t="shared" si="17"/>
        <v>-34.420200000000001</v>
      </c>
    </row>
    <row r="305" spans="1:19" x14ac:dyDescent="0.2">
      <c r="A305">
        <v>51</v>
      </c>
      <c r="B305" t="s">
        <v>271</v>
      </c>
      <c r="C305" t="s">
        <v>39</v>
      </c>
      <c r="D305" t="s">
        <v>292</v>
      </c>
      <c r="E305">
        <v>0</v>
      </c>
      <c r="F305" t="s">
        <v>11</v>
      </c>
      <c r="G305" t="s">
        <v>8</v>
      </c>
      <c r="H305" t="s">
        <v>200</v>
      </c>
      <c r="I305" t="s">
        <v>67</v>
      </c>
      <c r="J305">
        <v>3</v>
      </c>
      <c r="K305">
        <v>5</v>
      </c>
      <c r="L305">
        <v>0</v>
      </c>
      <c r="M305">
        <v>1</v>
      </c>
      <c r="N305">
        <v>0</v>
      </c>
      <c r="O305">
        <f>IF(N306=0,L305*K305*J305,N306)</f>
        <v>0</v>
      </c>
      <c r="P305">
        <f>K305*M306</f>
        <v>5</v>
      </c>
      <c r="Q305">
        <f>R305+(K305*M306)</f>
        <v>0</v>
      </c>
      <c r="R305">
        <f>IF(L305=0,(-K305+N306)*M306,O305-K305)</f>
        <v>-5</v>
      </c>
      <c r="S305">
        <f t="shared" si="17"/>
        <v>-39.420200000000001</v>
      </c>
    </row>
    <row r="306" spans="1:19" x14ac:dyDescent="0.2">
      <c r="A306">
        <v>52</v>
      </c>
      <c r="B306" t="s">
        <v>271</v>
      </c>
      <c r="C306" t="s">
        <v>39</v>
      </c>
      <c r="D306" t="s">
        <v>292</v>
      </c>
      <c r="E306">
        <v>0</v>
      </c>
      <c r="F306" t="s">
        <v>11</v>
      </c>
      <c r="G306" t="s">
        <v>8</v>
      </c>
      <c r="H306" t="s">
        <v>311</v>
      </c>
      <c r="I306" t="s">
        <v>157</v>
      </c>
      <c r="J306">
        <v>3</v>
      </c>
      <c r="K306">
        <v>5</v>
      </c>
      <c r="L306">
        <v>0</v>
      </c>
      <c r="M306">
        <v>1</v>
      </c>
      <c r="N306">
        <v>0</v>
      </c>
      <c r="O306">
        <f t="shared" ref="O306" si="25">IF(N306=0,L306*K306*J306,N306)</f>
        <v>0</v>
      </c>
      <c r="P306">
        <f t="shared" ref="P306:P310" si="26">K306*M306</f>
        <v>5</v>
      </c>
      <c r="Q306">
        <f t="shared" ref="Q306" si="27">R306+(K306*M306)</f>
        <v>0</v>
      </c>
      <c r="R306">
        <f t="shared" ref="R306:R310" si="28">IF(L306=0,(-K306+N306)*M306,O306-K306)</f>
        <v>-5</v>
      </c>
      <c r="S306">
        <f t="shared" si="17"/>
        <v>-44.420200000000001</v>
      </c>
    </row>
    <row r="307" spans="1:19" x14ac:dyDescent="0.2">
      <c r="A307">
        <v>53</v>
      </c>
      <c r="B307" t="s">
        <v>271</v>
      </c>
      <c r="C307" t="s">
        <v>39</v>
      </c>
      <c r="D307" t="s">
        <v>292</v>
      </c>
      <c r="E307">
        <v>0</v>
      </c>
      <c r="F307" t="s">
        <v>11</v>
      </c>
      <c r="G307" t="s">
        <v>8</v>
      </c>
      <c r="H307" t="s">
        <v>173</v>
      </c>
      <c r="I307" t="s">
        <v>86</v>
      </c>
      <c r="J307">
        <v>2.2000000000000002</v>
      </c>
      <c r="K307">
        <v>5</v>
      </c>
      <c r="L307">
        <v>1</v>
      </c>
      <c r="M307">
        <v>1</v>
      </c>
      <c r="N307">
        <v>0</v>
      </c>
      <c r="O307">
        <f t="shared" ref="O307:O310" si="29">IF(N308=0,L307*K307*J307,N308)</f>
        <v>11</v>
      </c>
      <c r="P307">
        <f t="shared" ref="P307:P310" si="30">K307*M308</f>
        <v>5</v>
      </c>
      <c r="Q307">
        <f t="shared" ref="Q307" si="31">R307+(K307*M308)</f>
        <v>11</v>
      </c>
      <c r="R307">
        <f t="shared" ref="R307:R310" si="32">IF(L307=0,(-K307+N308)*M308,O307-K307)</f>
        <v>6</v>
      </c>
      <c r="S307">
        <f t="shared" si="17"/>
        <v>-38.420200000000001</v>
      </c>
    </row>
    <row r="308" spans="1:19" x14ac:dyDescent="0.2">
      <c r="A308">
        <v>54</v>
      </c>
      <c r="B308" t="s">
        <v>271</v>
      </c>
      <c r="C308" t="s">
        <v>39</v>
      </c>
      <c r="D308" t="s">
        <v>292</v>
      </c>
      <c r="E308">
        <v>0</v>
      </c>
      <c r="F308" t="s">
        <v>11</v>
      </c>
      <c r="G308" t="s">
        <v>8</v>
      </c>
      <c r="H308" t="s">
        <v>312</v>
      </c>
      <c r="I308" t="s">
        <v>125</v>
      </c>
      <c r="J308">
        <v>2.2200000000000002</v>
      </c>
      <c r="K308">
        <v>5</v>
      </c>
      <c r="L308">
        <v>0</v>
      </c>
      <c r="M308">
        <v>1</v>
      </c>
      <c r="N308">
        <v>0</v>
      </c>
      <c r="O308">
        <f t="shared" ref="O308" si="33">IF(N308=0,L308*K308*J308,N308)</f>
        <v>0</v>
      </c>
      <c r="P308">
        <f t="shared" ref="P308:P310" si="34">K308*M308</f>
        <v>5</v>
      </c>
      <c r="Q308">
        <f t="shared" ref="Q308" si="35">R308+(K308*M308)</f>
        <v>0</v>
      </c>
      <c r="R308">
        <f t="shared" ref="R308:R310" si="36">IF(L308=0,(-K308+N308)*M308,O308-K308)</f>
        <v>-5</v>
      </c>
      <c r="S308">
        <f t="shared" si="17"/>
        <v>-43.420200000000001</v>
      </c>
    </row>
    <row r="309" spans="1:19" x14ac:dyDescent="0.2">
      <c r="A309">
        <v>55</v>
      </c>
      <c r="B309" t="s">
        <v>271</v>
      </c>
      <c r="C309" t="s">
        <v>39</v>
      </c>
      <c r="D309" t="s">
        <v>292</v>
      </c>
      <c r="E309">
        <v>0</v>
      </c>
      <c r="F309" t="s">
        <v>11</v>
      </c>
      <c r="G309" t="s">
        <v>8</v>
      </c>
      <c r="H309" t="s">
        <v>187</v>
      </c>
      <c r="I309" t="s">
        <v>313</v>
      </c>
      <c r="J309">
        <v>2.95</v>
      </c>
      <c r="K309">
        <v>5</v>
      </c>
      <c r="L309">
        <v>1</v>
      </c>
      <c r="M309">
        <v>1</v>
      </c>
      <c r="N309">
        <v>0</v>
      </c>
      <c r="O309">
        <f t="shared" ref="O309:O310" si="37">IF(N310=0,L309*K309*J309,N310)</f>
        <v>14.75</v>
      </c>
      <c r="P309">
        <f t="shared" ref="P309:P310" si="38">K309*M310</f>
        <v>5</v>
      </c>
      <c r="Q309">
        <f t="shared" ref="Q309" si="39">R309+(K309*M310)</f>
        <v>14.75</v>
      </c>
      <c r="R309">
        <f t="shared" ref="R309:R310" si="40">IF(L309=0,(-K309+N310)*M310,O309-K309)</f>
        <v>9.75</v>
      </c>
      <c r="S309">
        <f t="shared" si="17"/>
        <v>-33.670200000000001</v>
      </c>
    </row>
    <row r="310" spans="1:19" x14ac:dyDescent="0.2">
      <c r="A310">
        <v>56</v>
      </c>
      <c r="B310" t="s">
        <v>271</v>
      </c>
      <c r="C310" t="s">
        <v>39</v>
      </c>
      <c r="D310" t="s">
        <v>292</v>
      </c>
      <c r="E310">
        <v>0</v>
      </c>
      <c r="F310" t="s">
        <v>11</v>
      </c>
      <c r="G310" t="s">
        <v>8</v>
      </c>
      <c r="H310" t="s">
        <v>162</v>
      </c>
      <c r="I310" t="s">
        <v>95</v>
      </c>
      <c r="J310">
        <v>2.15</v>
      </c>
      <c r="K310">
        <v>5</v>
      </c>
      <c r="L310">
        <v>0</v>
      </c>
      <c r="M310">
        <v>1</v>
      </c>
      <c r="N310">
        <v>0</v>
      </c>
      <c r="O310">
        <f t="shared" ref="O310" si="41">IF(N310=0,L310*K310*J310,N310)</f>
        <v>0</v>
      </c>
      <c r="P310">
        <f t="shared" ref="P310" si="42">K310*M310</f>
        <v>5</v>
      </c>
      <c r="Q310">
        <f t="shared" ref="Q310" si="43">R310+(K310*M310)</f>
        <v>0</v>
      </c>
      <c r="R310">
        <f t="shared" ref="R310" si="44">IF(L310=0,(-K310+N310)*M310,O310-K310)</f>
        <v>-5</v>
      </c>
      <c r="S310">
        <f t="shared" si="17"/>
        <v>-38.670200000000001</v>
      </c>
    </row>
  </sheetData>
  <sortState ref="A2:S299">
    <sortCondition ref="B2:B299"/>
    <sortCondition ref="A2:A2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TCD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FLOURIOT</dc:creator>
  <cp:lastModifiedBy>David FLOURIOT</cp:lastModifiedBy>
  <dcterms:created xsi:type="dcterms:W3CDTF">2019-05-07T11:53:39Z</dcterms:created>
  <dcterms:modified xsi:type="dcterms:W3CDTF">2019-05-27T09:43:04Z</dcterms:modified>
</cp:coreProperties>
</file>