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esktop\Excel venta\Rutina de entrenamiento\"/>
    </mc:Choice>
  </mc:AlternateContent>
  <xr:revisionPtr revIDLastSave="0" documentId="8_{8C249DD4-18D7-4E89-93D6-B4EB69F35AA7}" xr6:coauthVersionLast="47" xr6:coauthVersionMax="47" xr10:uidLastSave="{00000000-0000-0000-0000-000000000000}"/>
  <bookViews>
    <workbookView xWindow="0" yWindow="0" windowWidth="20400" windowHeight="7620" xr2:uid="{00000000-000D-0000-FFFF-FFFF00000000}"/>
  </bookViews>
  <sheets>
    <sheet name="Volumen" sheetId="26" r:id="rId1"/>
    <sheet name="3 días (4)" sheetId="27" r:id="rId2"/>
    <sheet name="3 días (3)" sheetId="24" r:id="rId3"/>
    <sheet name="3 días (2)" sheetId="13" r:id="rId4"/>
    <sheet name="3 días (1)" sheetId="12" r:id="rId5"/>
    <sheet name="Biceps" sheetId="28" r:id="rId6"/>
    <sheet name="Triceps" sheetId="29" r:id="rId7"/>
    <sheet name="Pectoral" sheetId="30" r:id="rId8"/>
    <sheet name="Espalda" sheetId="31" r:id="rId9"/>
    <sheet name="Piernas" sheetId="32" r:id="rId10"/>
    <sheet name="Gluteos" sheetId="33" r:id="rId11"/>
    <sheet name="Deltoides" sheetId="34" r:id="rId12"/>
    <sheet name="Multiarticulares" sheetId="35" r:id="rId13"/>
    <sheet name="GAP" sheetId="36" r:id="rId14"/>
  </sheets>
  <definedNames>
    <definedName name="Ejercicios" localSheetId="1">#REF!,#REF!</definedName>
    <definedName name="Ejercicios">#REF!,#REF!</definedName>
    <definedName name="Metodo" localSheetId="4">#REF!</definedName>
    <definedName name="Metodo" localSheetId="3">#REF!</definedName>
    <definedName name="Metodo" localSheetId="2">#REF!</definedName>
    <definedName name="Metodo" localSheetId="1">#REF!</definedName>
    <definedName name="Metod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2" l="1"/>
  <c r="J3" i="12"/>
  <c r="J3" i="27" l="1"/>
  <c r="K3" i="27"/>
  <c r="M3" i="27"/>
  <c r="J4" i="27"/>
  <c r="M4" i="27"/>
  <c r="J5" i="27"/>
  <c r="M5" i="27"/>
  <c r="J6" i="27"/>
  <c r="M6" i="27"/>
  <c r="J7" i="27"/>
  <c r="M7" i="27"/>
  <c r="J8" i="27"/>
  <c r="M8" i="27"/>
  <c r="J9" i="27"/>
  <c r="M9" i="27"/>
  <c r="J10" i="27"/>
  <c r="M10" i="27"/>
  <c r="N3" i="27" l="1"/>
  <c r="L3" i="27"/>
  <c r="M3" i="26"/>
  <c r="N3" i="26" s="1"/>
  <c r="O3" i="26" s="1"/>
  <c r="C3" i="26" l="1"/>
  <c r="I28" i="27"/>
  <c r="J4" i="26" s="1"/>
  <c r="I28" i="24"/>
  <c r="I4" i="26" s="1"/>
  <c r="I28" i="12"/>
  <c r="G4" i="26" s="1"/>
  <c r="I28" i="13"/>
  <c r="H4" i="26" s="1"/>
  <c r="G3" i="26"/>
  <c r="H3" i="26" s="1"/>
  <c r="I3" i="26" s="1"/>
  <c r="J3" i="26" s="1"/>
  <c r="M26" i="27" l="1"/>
  <c r="J26" i="27"/>
  <c r="M25" i="27"/>
  <c r="J25" i="27"/>
  <c r="M24" i="27"/>
  <c r="J24" i="27"/>
  <c r="M23" i="27"/>
  <c r="J23" i="27"/>
  <c r="M22" i="27"/>
  <c r="J22" i="27"/>
  <c r="M21" i="27"/>
  <c r="J21" i="27"/>
  <c r="M20" i="27"/>
  <c r="J20" i="27"/>
  <c r="M19" i="27"/>
  <c r="K19" i="27"/>
  <c r="J19" i="27"/>
  <c r="M18" i="27"/>
  <c r="J18" i="27"/>
  <c r="M17" i="27"/>
  <c r="J17" i="27"/>
  <c r="M16" i="27"/>
  <c r="J16" i="27"/>
  <c r="M15" i="27"/>
  <c r="J15" i="27"/>
  <c r="M14" i="27"/>
  <c r="J14" i="27"/>
  <c r="M13" i="27"/>
  <c r="J13" i="27"/>
  <c r="M12" i="27"/>
  <c r="J12" i="27"/>
  <c r="M11" i="27"/>
  <c r="K11" i="27"/>
  <c r="J11" i="27"/>
  <c r="L11" i="27" l="1"/>
  <c r="L19" i="27"/>
  <c r="M28" i="27"/>
  <c r="O4" i="26" s="1"/>
  <c r="K28" i="27"/>
  <c r="N11" i="27"/>
  <c r="N19" i="27"/>
  <c r="M25" i="24"/>
  <c r="M26" i="24"/>
  <c r="K19" i="24"/>
  <c r="J25" i="24"/>
  <c r="J26" i="24"/>
  <c r="M17" i="24"/>
  <c r="M18" i="24"/>
  <c r="K11" i="24"/>
  <c r="J17" i="24"/>
  <c r="J18" i="24"/>
  <c r="M9" i="24"/>
  <c r="M10" i="24"/>
  <c r="K3" i="24"/>
  <c r="J9" i="24"/>
  <c r="J10" i="24"/>
  <c r="M25" i="13"/>
  <c r="M26" i="13"/>
  <c r="K19" i="13"/>
  <c r="J24" i="13"/>
  <c r="J25" i="13"/>
  <c r="J26" i="13"/>
  <c r="M17" i="13"/>
  <c r="M18" i="13"/>
  <c r="K11" i="13"/>
  <c r="J17" i="13"/>
  <c r="J18" i="13"/>
  <c r="M9" i="13"/>
  <c r="M10" i="13"/>
  <c r="K3" i="13"/>
  <c r="J9" i="13"/>
  <c r="J10" i="13"/>
  <c r="M25" i="12"/>
  <c r="M26" i="12"/>
  <c r="K19" i="12"/>
  <c r="J25" i="12"/>
  <c r="J26" i="12"/>
  <c r="M9" i="12"/>
  <c r="M10" i="12"/>
  <c r="M17" i="12"/>
  <c r="M18" i="12"/>
  <c r="K11" i="12"/>
  <c r="J17" i="12"/>
  <c r="J18" i="12"/>
  <c r="J10" i="12"/>
  <c r="J9" i="12"/>
  <c r="L28" i="27" l="1"/>
  <c r="E4" i="26" s="1"/>
  <c r="K28" i="13"/>
  <c r="K28" i="24"/>
  <c r="M6" i="12"/>
  <c r="J6" i="12"/>
  <c r="B3" i="26" l="1"/>
  <c r="D3" i="26"/>
  <c r="E3" i="26" s="1"/>
  <c r="M24" i="24"/>
  <c r="J24" i="24"/>
  <c r="M23" i="24"/>
  <c r="J23" i="24"/>
  <c r="M22" i="24"/>
  <c r="J22" i="24"/>
  <c r="M21" i="24"/>
  <c r="J21" i="24"/>
  <c r="M20" i="24"/>
  <c r="J20" i="24"/>
  <c r="M19" i="24"/>
  <c r="J19" i="24"/>
  <c r="M16" i="24"/>
  <c r="J16" i="24"/>
  <c r="M15" i="24"/>
  <c r="J15" i="24"/>
  <c r="M14" i="24"/>
  <c r="J14" i="24"/>
  <c r="M13" i="24"/>
  <c r="J13" i="24"/>
  <c r="M12" i="24"/>
  <c r="J12" i="24"/>
  <c r="M11" i="24"/>
  <c r="J11" i="24"/>
  <c r="M8" i="24"/>
  <c r="J8" i="24"/>
  <c r="M7" i="24"/>
  <c r="J7" i="24"/>
  <c r="M6" i="24"/>
  <c r="J6" i="24"/>
  <c r="M5" i="24"/>
  <c r="J5" i="24"/>
  <c r="M4" i="24"/>
  <c r="J4" i="24"/>
  <c r="M3" i="24"/>
  <c r="J3" i="24"/>
  <c r="L3" i="24" l="1"/>
  <c r="L11" i="24"/>
  <c r="L19" i="24"/>
  <c r="N3" i="24"/>
  <c r="N11" i="24"/>
  <c r="N19" i="24"/>
  <c r="M28" i="24"/>
  <c r="N4" i="26" s="1"/>
  <c r="M24" i="13"/>
  <c r="M23" i="13"/>
  <c r="J23" i="13"/>
  <c r="M22" i="13"/>
  <c r="J22" i="13"/>
  <c r="M21" i="13"/>
  <c r="J21" i="13"/>
  <c r="M20" i="13"/>
  <c r="J20" i="13"/>
  <c r="M19" i="13"/>
  <c r="J19" i="13"/>
  <c r="M16" i="13"/>
  <c r="J16" i="13"/>
  <c r="M15" i="13"/>
  <c r="J15" i="13"/>
  <c r="M14" i="13"/>
  <c r="J14" i="13"/>
  <c r="M13" i="13"/>
  <c r="J13" i="13"/>
  <c r="M12" i="13"/>
  <c r="J12" i="13"/>
  <c r="M11" i="13"/>
  <c r="J11" i="13"/>
  <c r="M8" i="13"/>
  <c r="J8" i="13"/>
  <c r="M7" i="13"/>
  <c r="J7" i="13"/>
  <c r="M6" i="13"/>
  <c r="J6" i="13"/>
  <c r="M5" i="13"/>
  <c r="J5" i="13"/>
  <c r="M4" i="13"/>
  <c r="J4" i="13"/>
  <c r="M3" i="13"/>
  <c r="J3" i="13"/>
  <c r="M28" i="13" l="1"/>
  <c r="M4" i="26" s="1"/>
  <c r="L28" i="24"/>
  <c r="D4" i="26" s="1"/>
  <c r="L3" i="13"/>
  <c r="L11" i="13"/>
  <c r="L19" i="13"/>
  <c r="N3" i="13"/>
  <c r="N11" i="13"/>
  <c r="N19" i="13"/>
  <c r="L28" i="13" l="1"/>
  <c r="C4" i="26" s="1"/>
  <c r="M24" i="12"/>
  <c r="J24" i="12"/>
  <c r="M23" i="12"/>
  <c r="J23" i="12"/>
  <c r="M22" i="12"/>
  <c r="J22" i="12"/>
  <c r="M21" i="12"/>
  <c r="J21" i="12"/>
  <c r="M20" i="12"/>
  <c r="J20" i="12"/>
  <c r="M19" i="12"/>
  <c r="J19" i="12"/>
  <c r="M16" i="12"/>
  <c r="J16" i="12"/>
  <c r="M15" i="12"/>
  <c r="J15" i="12"/>
  <c r="M14" i="12"/>
  <c r="J14" i="12"/>
  <c r="M13" i="12"/>
  <c r="J13" i="12"/>
  <c r="M12" i="12"/>
  <c r="J12" i="12"/>
  <c r="M11" i="12"/>
  <c r="N11" i="12" s="1"/>
  <c r="J11" i="12"/>
  <c r="M8" i="12"/>
  <c r="J8" i="12"/>
  <c r="M7" i="12"/>
  <c r="J7" i="12"/>
  <c r="M5" i="12"/>
  <c r="M4" i="12"/>
  <c r="J4" i="12"/>
  <c r="M3" i="12"/>
  <c r="K3" i="12"/>
  <c r="K28" i="12" s="1"/>
  <c r="M28" i="12" l="1"/>
  <c r="L4" i="26" s="1"/>
  <c r="L11" i="12"/>
  <c r="L19" i="12"/>
  <c r="N19" i="12"/>
  <c r="L3" i="12"/>
  <c r="N3" i="12"/>
  <c r="L28" i="12" l="1"/>
  <c r="B4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Vivanco Gomez</author>
  </authors>
  <commentList>
    <comment ref="J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Repeticiones por ejercicio</t>
        </r>
      </text>
    </comment>
    <comment ref="K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Series total diaria</t>
        </r>
      </text>
    </comment>
    <comment ref="L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Volumen total diario</t>
        </r>
      </text>
    </comment>
    <comment ref="M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ejercicio</t>
        </r>
      </text>
    </comment>
    <comment ref="N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por dia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Vivanco Gomez</author>
  </authors>
  <commentList>
    <comment ref="J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Repeticiones por ejercicio</t>
        </r>
      </text>
    </comment>
    <comment ref="K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Series total diaria</t>
        </r>
      </text>
    </comment>
    <comment ref="L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Volumen total diario</t>
        </r>
      </text>
    </comment>
    <comment ref="M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ejercicio</t>
        </r>
      </text>
    </comment>
    <comment ref="N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por dia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Vivanco Gomez</author>
  </authors>
  <commentList>
    <comment ref="J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Repeticiones por ejercicio</t>
        </r>
      </text>
    </comment>
    <comment ref="K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Series total diaria</t>
        </r>
      </text>
    </comment>
    <comment ref="L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Volumen total diario</t>
        </r>
      </text>
    </comment>
    <comment ref="M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ejercicio</t>
        </r>
      </text>
    </comment>
    <comment ref="N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por dia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Vivanco Gomez</author>
  </authors>
  <commentList>
    <comment ref="J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Repeticiones por ejercicio</t>
        </r>
      </text>
    </comment>
    <comment ref="K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Series total diaria</t>
        </r>
      </text>
    </comment>
    <comment ref="L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Volumen total diario</t>
        </r>
      </text>
    </comment>
    <comment ref="M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ejercicio</t>
        </r>
      </text>
    </comment>
    <comment ref="N2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David Vivanco Gomez:</t>
        </r>
        <r>
          <rPr>
            <sz val="9"/>
            <color indexed="81"/>
            <rFont val="Tahoma"/>
            <family val="2"/>
          </rPr>
          <t xml:space="preserve">
Carga total por dia</t>
        </r>
      </text>
    </comment>
  </commentList>
</comments>
</file>

<file path=xl/sharedStrings.xml><?xml version="1.0" encoding="utf-8"?>
<sst xmlns="http://schemas.openxmlformats.org/spreadsheetml/2006/main" count="654" uniqueCount="485">
  <si>
    <t>Semana 1</t>
  </si>
  <si>
    <t>Semana 2</t>
  </si>
  <si>
    <t>Semana 3</t>
  </si>
  <si>
    <t>Semana 4</t>
  </si>
  <si>
    <t>Carga T/S</t>
  </si>
  <si>
    <t>N°</t>
  </si>
  <si>
    <t>Actividad</t>
  </si>
  <si>
    <t>Segmentos</t>
  </si>
  <si>
    <t>Ejercicios</t>
  </si>
  <si>
    <t>Repeticiones</t>
  </si>
  <si>
    <t>Descanso</t>
  </si>
  <si>
    <t>Series</t>
  </si>
  <si>
    <t>Peso levantado</t>
  </si>
  <si>
    <t>Reps/E</t>
  </si>
  <si>
    <t>Series T/D</t>
  </si>
  <si>
    <t>Volumen T/D</t>
  </si>
  <si>
    <t>Carga T/E</t>
  </si>
  <si>
    <t>Carga T/D</t>
  </si>
  <si>
    <t xml:space="preserve">Día N°1                </t>
  </si>
  <si>
    <t>Sentadilla con resistencia banda elástica</t>
  </si>
  <si>
    <t>Estocadas caminando</t>
  </si>
  <si>
    <t>Aducción con elástico</t>
  </si>
  <si>
    <t>Extensión de rodilla en cuadrupedia con banda elástica</t>
  </si>
  <si>
    <t>Flexión de cadera acostado con elástico</t>
  </si>
  <si>
    <t>Peso muerto con banda elástica</t>
  </si>
  <si>
    <t>Elevación de talones apoyado</t>
  </si>
  <si>
    <t xml:space="preserve">Día N°2                </t>
  </si>
  <si>
    <t>Press banco plano con banda elástica</t>
  </si>
  <si>
    <t>Press militar frontal en supinación con banda elástica</t>
  </si>
  <si>
    <t>Remo con elástico en pronosupino</t>
  </si>
  <si>
    <t>Remo con banda elástica en supinación</t>
  </si>
  <si>
    <t xml:space="preserve">Vuelo frontal de pie con banda elástica </t>
  </si>
  <si>
    <t>Press francés con banda elástica</t>
  </si>
  <si>
    <t xml:space="preserve">Curl de bíceps en supinación con banda elástica </t>
  </si>
  <si>
    <t xml:space="preserve">Día N°3                 </t>
  </si>
  <si>
    <t>Puente glúteo</t>
  </si>
  <si>
    <t>Peso muerto rumano con banda elástica</t>
  </si>
  <si>
    <t>Estocada más patada glúteo</t>
  </si>
  <si>
    <t>Abducción sentado con banda elástica</t>
  </si>
  <si>
    <t>Patada glútea en cuadrúpeda con banda circular</t>
  </si>
  <si>
    <t>Sentadillas isométricas en desplazamiento lateral con banda elástica</t>
  </si>
  <si>
    <t>Intensidad (PL/S)</t>
  </si>
  <si>
    <t>Series T/S</t>
  </si>
  <si>
    <t>Volumen T/S</t>
  </si>
  <si>
    <t xml:space="preserve">Sentadilla con resistencia banda elástica </t>
  </si>
  <si>
    <t>BICEPS BANDAS</t>
  </si>
  <si>
    <t>NOMBRE DEL EJERCICIO</t>
  </si>
  <si>
    <t>Bíceps en pronación</t>
  </si>
  <si>
    <t>Bíceps en trx</t>
  </si>
  <si>
    <t>Bíceps isométrico con banda elástica unilateral</t>
  </si>
  <si>
    <t>Bíceps lateral con banda elástica</t>
  </si>
  <si>
    <t xml:space="preserve">Bíceps martillo con banda elástica unilateral </t>
  </si>
  <si>
    <t>Bíceps martillo con banda elástica</t>
  </si>
  <si>
    <t>Curl de bíceps  en pronación unilateral</t>
  </si>
  <si>
    <t xml:space="preserve">Curl de bíceps a un brazo con banda elástica </t>
  </si>
  <si>
    <t>Curl de bíceps a un brazo con elástico</t>
  </si>
  <si>
    <t>Curl de bíceps con elástico superior en supinación</t>
  </si>
  <si>
    <t>Curl de bíceps en supinación con banda elástica unilateral</t>
  </si>
  <si>
    <t>BICEPS PESAS</t>
  </si>
  <si>
    <t>Doble bíceps en polea baja</t>
  </si>
  <si>
    <t>Doble bíceps en polea alta</t>
  </si>
  <si>
    <t>Curl de bíceps en polea baja agachado con codo en la rodilla</t>
  </si>
  <si>
    <t>Curl de bíceps en banco scott</t>
  </si>
  <si>
    <t>Bíceps unilateral en banco scott</t>
  </si>
  <si>
    <t>Bíceps martillo mancuernas en banco inclinado apoyado de pecho</t>
  </si>
  <si>
    <t>Bíceps martillo en banco scott</t>
  </si>
  <si>
    <t>Bíceps martillo en banco inclinado</t>
  </si>
  <si>
    <t>Bíceps martillo cruzado unilateral</t>
  </si>
  <si>
    <t>Bíceps martillo con mancuernas</t>
  </si>
  <si>
    <t>Bíceps martillo con cuerda en polea baja</t>
  </si>
  <si>
    <t>Bíceps lateral en poleas bajas</t>
  </si>
  <si>
    <t>Bíceps lateral en polea baja unilateral</t>
  </si>
  <si>
    <t>Bíceps lateral con mancuernas</t>
  </si>
  <si>
    <t>Bíceps en supinación con mancuernas en banco inclinado apoyado de pecho</t>
  </si>
  <si>
    <t>Bíceps en supinación con barra en banco inclinado apoyado de pecho</t>
  </si>
  <si>
    <t>Bíceps en pronación con mancuernas en banco inclinado apoyado de pecho</t>
  </si>
  <si>
    <t>Bíceps en pronación con barra en banco inclinado apoyado de pecho</t>
  </si>
  <si>
    <t>Bíceps en polea baja unilateral</t>
  </si>
  <si>
    <t>Bíceps en polea baja unilateral en pronación</t>
  </si>
  <si>
    <t>Bíceps en polea baja con barra en supinación</t>
  </si>
  <si>
    <t>Bíceps en polea baja con barra en pronación</t>
  </si>
  <si>
    <t>Bíceps en polea alta unilateral</t>
  </si>
  <si>
    <t>Bíceps en polea alta con cuerda</t>
  </si>
  <si>
    <t>Bíceps en maquina asistida</t>
  </si>
  <si>
    <t>Bíceps de pie inclinado con mancuernas</t>
  </si>
  <si>
    <t>Bíceps de pie en pronación con mancuernas</t>
  </si>
  <si>
    <t>Bíceps de pie con mancuernas en supinación</t>
  </si>
  <si>
    <t>Bíceps de pie con disco</t>
  </si>
  <si>
    <t>Bíceps de pie con barra en supinación</t>
  </si>
  <si>
    <t>Bíceps de pie con barra en pronación</t>
  </si>
  <si>
    <t>Bíceps con polea alta en supinación con barra</t>
  </si>
  <si>
    <t>Bíceps con disco en banco scott</t>
  </si>
  <si>
    <t>Bíceps con barra en supinación en banco scott</t>
  </si>
  <si>
    <t>Bíceps banco inclinado en supinación con mancuerna</t>
  </si>
  <si>
    <t>Bíceps banco inclinado con mancuerna en pronación</t>
  </si>
  <si>
    <t>Bíceps alternado con mancuernas en supinación isométrico</t>
  </si>
  <si>
    <t>TRICEPS</t>
  </si>
  <si>
    <t>Dipping sobre cajón</t>
  </si>
  <si>
    <t>Extensión de codo a un brazo con elástico</t>
  </si>
  <si>
    <t>Extensión de codo con elastico a un brazo</t>
  </si>
  <si>
    <t xml:space="preserve">Extensión de codos con elástico </t>
  </si>
  <si>
    <t>Extensión de codos con elástico, tipo fondos</t>
  </si>
  <si>
    <t>Extensión de codos con elásticos, dos brazos</t>
  </si>
  <si>
    <t>Flexiones de codo diamante plano</t>
  </si>
  <si>
    <t>Press francés de pie con banda elástica</t>
  </si>
  <si>
    <t>Tríceps arrodillado en cajón</t>
  </si>
  <si>
    <t>Tríceps copa a un brazo, de pie con banda elástica</t>
  </si>
  <si>
    <t>Tríceps copa a un brazo</t>
  </si>
  <si>
    <t>Tríceps copa de pie con banda elástica</t>
  </si>
  <si>
    <t>Tríceps en trx</t>
  </si>
  <si>
    <t>Tríceps lateral unilateral con banda elástica</t>
  </si>
  <si>
    <t>Tríceps patada con elástico</t>
  </si>
  <si>
    <t>Tríceps unilateral alterno</t>
  </si>
  <si>
    <t>TRICEPS PESAS</t>
  </si>
  <si>
    <t>Tríceps en polea alta con cuerda</t>
  </si>
  <si>
    <t>Tríceps polea alta con cuerda sobre la cabeza</t>
  </si>
  <si>
    <t>Tríceps polea alta con barra en pronación</t>
  </si>
  <si>
    <t>Tríceps patada con mancuerna</t>
  </si>
  <si>
    <t>Tríceps en polea alta unilateral</t>
  </si>
  <si>
    <t>Tríceps en polea alta con barra sobre la cabeza</t>
  </si>
  <si>
    <t>Tríceps en polea alta con barra en supinación</t>
  </si>
  <si>
    <t>Tríceps copa con mancuerna</t>
  </si>
  <si>
    <t>Tríceps copa con barra</t>
  </si>
  <si>
    <t>Tríceps copa con 2 mancuernas</t>
  </si>
  <si>
    <t>Press tríceps en banco inclinado con barra</t>
  </si>
  <si>
    <t>Press tríceps banco inclinado con barra z</t>
  </si>
  <si>
    <t>Press francés en banco inclinado con barra</t>
  </si>
  <si>
    <t>Press francés con mancuernas y giro de muñecas</t>
  </si>
  <si>
    <t>Press francés con mancuernas en pronosupino</t>
  </si>
  <si>
    <t>Press francés con mancuernas en pronación</t>
  </si>
  <si>
    <t>Press francés con mancuernas en banco inclinado</t>
  </si>
  <si>
    <t>Press francés con barra tras nuca</t>
  </si>
  <si>
    <t>Press francés con barra al mentón</t>
  </si>
  <si>
    <t>Press francés con barra al mentón en supinación</t>
  </si>
  <si>
    <t>Fondos en paralela</t>
  </si>
  <si>
    <t>Flexiones de codos pegados al cuerpo</t>
  </si>
  <si>
    <t>Flexiones de codo diamante</t>
  </si>
  <si>
    <t>Flexiones de codo diamante en banco con inclinación</t>
  </si>
  <si>
    <t>PECHO</t>
  </si>
  <si>
    <t xml:space="preserve">Aperturas de pie con bandas elásticas </t>
  </si>
  <si>
    <t>Aperturas en banco con banda elástica</t>
  </si>
  <si>
    <t>Aperturas en trx</t>
  </si>
  <si>
    <t>Elevación anterior en supinación con bandas elásticas</t>
  </si>
  <si>
    <t>Flexiones de codo con apoyo de rodillas sobre cajón, brazos pegados al tronco</t>
  </si>
  <si>
    <t>Flexiones de codo con apoyo de rodillas sobre cajón, brazos separados al tronco</t>
  </si>
  <si>
    <t>Flexiones de codo con apoyo de rodillas usando bandas elásticas</t>
  </si>
  <si>
    <t>Flexiones de codo con brazos pegados al tronco, con pies en elevación</t>
  </si>
  <si>
    <t>Flexiones de codo con manillas</t>
  </si>
  <si>
    <t>Flexiones de codo en supinación con apoyo de rodillas</t>
  </si>
  <si>
    <t>Flexiones de codo en supinación</t>
  </si>
  <si>
    <t>Flexiones de codo en trx</t>
  </si>
  <si>
    <t>Flexiones de codo explosivas</t>
  </si>
  <si>
    <t>Flexiones de codo separados con manillas</t>
  </si>
  <si>
    <t>Flexiones de codo, brazos separados del tronco con resistencia elástica</t>
  </si>
  <si>
    <t>Flexiones de codo, con brazos pegados al tronco</t>
  </si>
  <si>
    <t>Flexiones de codo, con brazos separados al tronco</t>
  </si>
  <si>
    <t>Press pecho alterno con banda elástica</t>
  </si>
  <si>
    <t>Press pecho con elástico en supinación</t>
  </si>
  <si>
    <t>Press pecho con elásticos</t>
  </si>
  <si>
    <t>Press pecho de pie con banda elástica</t>
  </si>
  <si>
    <t>Press pecho de pie con manos juntas, usando banda elástica</t>
  </si>
  <si>
    <t>Press pecho de pie en supinación</t>
  </si>
  <si>
    <t>Press supino</t>
  </si>
  <si>
    <t>Flexiones en banco con inclinación</t>
  </si>
  <si>
    <t>Flexiones de codo</t>
  </si>
  <si>
    <t>Flexiones de codo con apoyo de rodillas</t>
  </si>
  <si>
    <t>PECHO PESAS</t>
  </si>
  <si>
    <t>Pull over con mancuerna</t>
  </si>
  <si>
    <t>Press pectoral menor poleas</t>
  </si>
  <si>
    <t>Press pecho plano con barra</t>
  </si>
  <si>
    <t>Press pecho inclinado en maquina Smith</t>
  </si>
  <si>
    <t>Press pecho inclinado con mancuernas</t>
  </si>
  <si>
    <t>Press pecho inclinado con barra</t>
  </si>
  <si>
    <t>Press pecho en poleas</t>
  </si>
  <si>
    <t>Press pecho en maquina tomada II</t>
  </si>
  <si>
    <t xml:space="preserve">Press pecho en máquina tomada - - </t>
  </si>
  <si>
    <t>Press pecho en maquina Smith</t>
  </si>
  <si>
    <t>Press pecho declinado en maquina Smith</t>
  </si>
  <si>
    <t>Press pecho declinado con mancuernas</t>
  </si>
  <si>
    <t>Press pecho declinado con barra</t>
  </si>
  <si>
    <t>Press pecho con mancuernas</t>
  </si>
  <si>
    <t>Press pecho con mancuernas brazos juntos</t>
  </si>
  <si>
    <t>Press pecho con disco</t>
  </si>
  <si>
    <t>Press al pecho manos juntas con barra olímpica</t>
  </si>
  <si>
    <t>Flexiones de codo en banco tomada amplia</t>
  </si>
  <si>
    <t>Flexiones de codo con manos juntas sobre un banco</t>
  </si>
  <si>
    <t>Flexiones de codo con pies en elevación</t>
  </si>
  <si>
    <t>Elevación anterior en supinación con mancuernas</t>
  </si>
  <si>
    <t>Aperturas en poleas</t>
  </si>
  <si>
    <t>Aperturas en banco inclinado con mancuernas</t>
  </si>
  <si>
    <t>Aperturas declinadas con mancuernas</t>
  </si>
  <si>
    <t>Aperturas con mancuernas</t>
  </si>
  <si>
    <t>Aperturas bajas poleas</t>
  </si>
  <si>
    <t>ESPALDA</t>
  </si>
  <si>
    <t>Dominadas en pronación asistidas con elásticos</t>
  </si>
  <si>
    <t>Dominadas tomada paralela asistida con elástico</t>
  </si>
  <si>
    <t>Pull down con banda elástica superior</t>
  </si>
  <si>
    <t>Pull down supinación con banda elástica superior</t>
  </si>
  <si>
    <t>Pull over con elástico</t>
  </si>
  <si>
    <t>Remo en trx</t>
  </si>
  <si>
    <t>Remo isométrico con cambio de posiciones</t>
  </si>
  <si>
    <t>Tracción con elástico a un brazo en supinación</t>
  </si>
  <si>
    <t>Tracción unilateral con elástico en pronación</t>
  </si>
  <si>
    <t>ESPALDA PESAS</t>
  </si>
  <si>
    <t>Tracción en trx</t>
  </si>
  <si>
    <t>Tracción en doble polea</t>
  </si>
  <si>
    <t>Remo horizontal en polea tomada paralela estrecha</t>
  </si>
  <si>
    <t>Remo en polea tomada amplia y paralela</t>
  </si>
  <si>
    <t>Remo en polea con barra en supinación</t>
  </si>
  <si>
    <t>Remo en polea con barra en pronación</t>
  </si>
  <si>
    <t>Remo en máquina tomada paralela</t>
  </si>
  <si>
    <t xml:space="preserve">Remo en maquina tomada i i </t>
  </si>
  <si>
    <t xml:space="preserve">Remo en maquina tomada - - </t>
  </si>
  <si>
    <t>Remo con peso en las manos</t>
  </si>
  <si>
    <t>Remo con mancuernas en banco inclinado</t>
  </si>
  <si>
    <t>Remo con mancuerna</t>
  </si>
  <si>
    <t>Remo con barra t o paralela</t>
  </si>
  <si>
    <t>Remo con barra piernas juntas a un brazo</t>
  </si>
  <si>
    <t>Remo con barra entre las piernas a un brazo</t>
  </si>
  <si>
    <t>Remo con barra en supinación</t>
  </si>
  <si>
    <t>Remo con barra en pronación</t>
  </si>
  <si>
    <t>Pull over polea alta con cuerda</t>
  </si>
  <si>
    <t>Pull over en polea alta con barra</t>
  </si>
  <si>
    <t>Lumbar en banco romano</t>
  </si>
  <si>
    <t>Jalón al pecho en polea alta con cuerda</t>
  </si>
  <si>
    <t>Jalón tras nuca polea alta tomada más amplia en pronación</t>
  </si>
  <si>
    <t>Jalón al pecho polea alta tomada semi amplia en pronación</t>
  </si>
  <si>
    <t>Jalón al pecho polea alta tomada paralela</t>
  </si>
  <si>
    <t>Jalón al pecho polea alta tomada paralela estrecha</t>
  </si>
  <si>
    <t>jalón al pecho polea alta tomada más amplia en pronación</t>
  </si>
  <si>
    <t xml:space="preserve">Jalón al pecho polea alta tomada estrecha en supinación </t>
  </si>
  <si>
    <t>Dominadas tomada paralela II</t>
  </si>
  <si>
    <t xml:space="preserve">Dominadas tomada amplia en supinación </t>
  </si>
  <si>
    <t>Dominadas tomada amplia en pronación</t>
  </si>
  <si>
    <t>Dominadas agarre junto</t>
  </si>
  <si>
    <t>PIERNAS</t>
  </si>
  <si>
    <t>Curl femoral con banda elástica</t>
  </si>
  <si>
    <t>Curl nórdico inverso</t>
  </si>
  <si>
    <t>Elevacón de talón a un pie apoyado</t>
  </si>
  <si>
    <t>Estocada más rodilla al pecho con banda elástica</t>
  </si>
  <si>
    <t>Estocada con elevación de rodilla</t>
  </si>
  <si>
    <t>Flexión de cadera de pie con banda elástica</t>
  </si>
  <si>
    <t xml:space="preserve">Flexión de rodilla con rodillo </t>
  </si>
  <si>
    <t>Peso muerto rumano a un pie con banda elástica</t>
  </si>
  <si>
    <t>Press alternado de pie con banda elástica</t>
  </si>
  <si>
    <t>Rodilla al pecho alterna con banda elástica</t>
  </si>
  <si>
    <t>Sentadillas en trx</t>
  </si>
  <si>
    <t>Soleo con peso sobre las rodillas</t>
  </si>
  <si>
    <t>PIERNAS PESAS</t>
  </si>
  <si>
    <t>Soleo en maquina</t>
  </si>
  <si>
    <t>Sentadilla sumo profunda sobre step</t>
  </si>
  <si>
    <t>Sentadilla sumo en maquina Smith</t>
  </si>
  <si>
    <t>Sentadilla sumo con mancuerna</t>
  </si>
  <si>
    <t>Sentadilla sumo con barra</t>
  </si>
  <si>
    <t>Sentadilla Sissy</t>
  </si>
  <si>
    <t>Sentadilla piernas juntas en maquina Smith</t>
  </si>
  <si>
    <t>Sentadilla piernas juntas con talones en elevación</t>
  </si>
  <si>
    <t>Sentadilla libre piernas juntas con barra</t>
  </si>
  <si>
    <t>Sentadilla libre con barra</t>
  </si>
  <si>
    <t>Sentadilla frontal libre con barra</t>
  </si>
  <si>
    <t>Sentadilla frontal en maquina Smith</t>
  </si>
  <si>
    <t>Sentadilla en maquina smith</t>
  </si>
  <si>
    <t>Sentadilla en hack de frente</t>
  </si>
  <si>
    <t>Sentadilla en hack de espalda</t>
  </si>
  <si>
    <t>Sentadilla con trx</t>
  </si>
  <si>
    <t>Sentadilla con peso en las manos</t>
  </si>
  <si>
    <t>Sentadilla búlgara con mancuernas</t>
  </si>
  <si>
    <t>Prensa piernas separadas posición neutra</t>
  </si>
  <si>
    <t>Prensa piernas separadas posición media sumo</t>
  </si>
  <si>
    <t>Prensa piernas juntas posición neutra</t>
  </si>
  <si>
    <t>Prensa piernas juntas posición alta</t>
  </si>
  <si>
    <t>Prensa piernas juntas posición baja</t>
  </si>
  <si>
    <t>Prensa horizontal</t>
  </si>
  <si>
    <t>Prensa 45º</t>
  </si>
  <si>
    <t>Peso muerto tradicional</t>
  </si>
  <si>
    <t xml:space="preserve">Peso muerto sumo tradicional </t>
  </si>
  <si>
    <t>Peso muerto rumano</t>
  </si>
  <si>
    <t>Peso muerto con peso en las manos</t>
  </si>
  <si>
    <t>Patada glúteo en máquina</t>
  </si>
  <si>
    <t>Patada glúteo en polea baja</t>
  </si>
  <si>
    <t>Isquio con barra</t>
  </si>
  <si>
    <t>Hip thrust en maquina Smith</t>
  </si>
  <si>
    <t>Hip thrust con barra</t>
  </si>
  <si>
    <t>Flexión de rodilla en polea baja</t>
  </si>
  <si>
    <t>Flexión de rodilla en máquina</t>
  </si>
  <si>
    <t>Flexión de rodilla costado con mancuerna</t>
  </si>
  <si>
    <t>Extensión de rodilla en máquina</t>
  </si>
  <si>
    <t>Estocadas en trx</t>
  </si>
  <si>
    <t>Estocadas con mancuernas</t>
  </si>
  <si>
    <t>Estocadas caminando con barra</t>
  </si>
  <si>
    <t>Estocadas con rodilla al pecho en maquina smith</t>
  </si>
  <si>
    <t>Elevación de talones con punta de pie hacia afuera</t>
  </si>
  <si>
    <t>Elevación de talones con punta de pie hacia adentro</t>
  </si>
  <si>
    <t>Elevación de talones neutro en maquina</t>
  </si>
  <si>
    <t>Aducción unilateral en polea baja</t>
  </si>
  <si>
    <t>Aducción en máquina</t>
  </si>
  <si>
    <t>Abducción unilateral en polea baja</t>
  </si>
  <si>
    <t>Abducción en máquina</t>
  </si>
  <si>
    <t>GLUTEOS</t>
  </si>
  <si>
    <t>Abducción acostado con banda elástica</t>
  </si>
  <si>
    <t>Abducción unilateral de pie con banda elástica</t>
  </si>
  <si>
    <t>Abducción unilateral en cuadrúpeda</t>
  </si>
  <si>
    <t xml:space="preserve">Abducciones con saltos estáticos </t>
  </si>
  <si>
    <t>Buenos días con banda elástica</t>
  </si>
  <si>
    <t>Estocadas con banda de glúteo</t>
  </si>
  <si>
    <t>Hip thrust a una pierna</t>
  </si>
  <si>
    <t>Jumping jacks con banda de glúteos</t>
  </si>
  <si>
    <t>Patada glútea de pie con banda elástica</t>
  </si>
  <si>
    <t>Patada glúteo en cuadrúpeda con banda elástica</t>
  </si>
  <si>
    <t>Puente glúteo a un pie</t>
  </si>
  <si>
    <t>Puente glúteo en cajón</t>
  </si>
  <si>
    <t>DELTOIDES BANDAS</t>
  </si>
  <si>
    <t>Deltoides posterior con banda elástica, codos separados el tronco</t>
  </si>
  <si>
    <t>Deltoides posterior en trx</t>
  </si>
  <si>
    <t>Elevación anterior en pronación inclinado con bandas elásticas</t>
  </si>
  <si>
    <t>Press militar con banda elástica y manos juntas</t>
  </si>
  <si>
    <t xml:space="preserve">Press militar frontal de pie con banda elástica en supinación </t>
  </si>
  <si>
    <t>Pull face con elástico superior</t>
  </si>
  <si>
    <t>Vuelo frontal completo</t>
  </si>
  <si>
    <t>Vuelo frontal con banda elástica de pie</t>
  </si>
  <si>
    <t>Vuelo isométrico en supinación y pronación</t>
  </si>
  <si>
    <t>Vuelo lateral completo sentado con bandas elásticas</t>
  </si>
  <si>
    <t>Vuelo lateral sobre la cabeza</t>
  </si>
  <si>
    <t>Vuelo posterior con flexión de codo usando banda elástica</t>
  </si>
  <si>
    <t>Vuelo posterior en trx</t>
  </si>
  <si>
    <t>Vuelo posterior pájaro con elástico</t>
  </si>
  <si>
    <t>Vuelos isométricos</t>
  </si>
  <si>
    <t>Vuelos laterales de pie con banda elástica</t>
  </si>
  <si>
    <t>Vuelos laterales sentado con bandas elásticas</t>
  </si>
  <si>
    <t>Vuelos pájaro sentado con banda elástica</t>
  </si>
  <si>
    <t>DELTOIDES PESAS</t>
  </si>
  <si>
    <t>Vuelos laterales con mancuernas</t>
  </si>
  <si>
    <t>Vuelos laterales con giro de mancuernas</t>
  </si>
  <si>
    <t>Vuelo posterior unilateral en polea baja</t>
  </si>
  <si>
    <t>Vuelo posterior sin flexión de codo con mancuernas</t>
  </si>
  <si>
    <t>Vuelo posterior flexionando codos con mancuernas</t>
  </si>
  <si>
    <t>Vuelo posterior en maquina</t>
  </si>
  <si>
    <t>Vuelo posterior de pie en polea alta con cuerda</t>
  </si>
  <si>
    <t>Vuelo posterior de pie con barra</t>
  </si>
  <si>
    <t>Vuelo posterior con mancuernas en banco inclinado con mancuernas</t>
  </si>
  <si>
    <t>Vuelo posterior con flexión de codo en banco inclinado con mancuernas</t>
  </si>
  <si>
    <t>Vuelo posterior con barra en banco inclinado</t>
  </si>
  <si>
    <t>Vuelo posterior acostado con mancuerna unilateral</t>
  </si>
  <si>
    <t>Vuelo pájaro con mancuernas inclinado</t>
  </si>
  <si>
    <t>Vuelo pájaro con mancuernas en banco inclinado</t>
  </si>
  <si>
    <t>Vuelo lateral unilateral en banco inclinado</t>
  </si>
  <si>
    <t>Vuelo lateral sobre la cabeza con mancuernas</t>
  </si>
  <si>
    <t>Vuelo lateral neutro con mancuernas</t>
  </si>
  <si>
    <t>Vuelo lateral en polea baja unilateral</t>
  </si>
  <si>
    <t>Vuelo lateral completo con mancuernas</t>
  </si>
  <si>
    <t>Vuelo frontal unilateral en polea baja</t>
  </si>
  <si>
    <t>Vuelo frontal en polea baja con barra en supinación</t>
  </si>
  <si>
    <t>Vuelo frontal en polea baja con barra en pronación</t>
  </si>
  <si>
    <t>Vuelo frontal corto sentado con barra</t>
  </si>
  <si>
    <t>Vuelo frontal con mancuernas neutras</t>
  </si>
  <si>
    <t>Vuelo frontal con cuerda en polea baja</t>
  </si>
  <si>
    <t>Vuelo frontal con barra en supinación</t>
  </si>
  <si>
    <t>Vuelo frontal con barra en pronación</t>
  </si>
  <si>
    <t>Vuelo frontal completo unilateral en polea baja</t>
  </si>
  <si>
    <t>Vuelo anterior neutro con mancuernas apoyado en banco inclinado</t>
  </si>
  <si>
    <t>Vuelo anterior en pronación con mancuernas apoyado en banco inclinado</t>
  </si>
  <si>
    <t>Remo al cuello con mancuernas</t>
  </si>
  <si>
    <t>Remo al cuello con barra</t>
  </si>
  <si>
    <t>Pull face con cuerda en polea alta</t>
  </si>
  <si>
    <t>Press militar con barra tras nuca</t>
  </si>
  <si>
    <t>Press militar tras nuca maquina Smith</t>
  </si>
  <si>
    <t>Press militar neutro asistido en maquina</t>
  </si>
  <si>
    <t>Press militar frontal en supinación</t>
  </si>
  <si>
    <t>Press militar frontal con barra en supinación</t>
  </si>
  <si>
    <t>Press militar en supinación con maquina Smith</t>
  </si>
  <si>
    <t>Press militar en maquina</t>
  </si>
  <si>
    <t>Press militar en maquina Smith</t>
  </si>
  <si>
    <t>Press militar de pie con barra</t>
  </si>
  <si>
    <t>Press militar con mancuernas</t>
  </si>
  <si>
    <t>Press militar con barra</t>
  </si>
  <si>
    <t>Press de hombro a un brazo con barra</t>
  </si>
  <si>
    <t>Posterior en poleas cruzadas</t>
  </si>
  <si>
    <t>Flexiones invertidas</t>
  </si>
  <si>
    <t>MULTIARTICULARES</t>
  </si>
  <si>
    <t>Abdominales con rueda</t>
  </si>
  <si>
    <t>Alternar brazos y piernas con salto al cambiar</t>
  </si>
  <si>
    <t>Rodilla al pecho colgado</t>
  </si>
  <si>
    <t>Rotación lateral de tronco</t>
  </si>
  <si>
    <t xml:space="preserve">Sentadilla con brazos extendidos </t>
  </si>
  <si>
    <t>Sentadilla con press de hombro al subir</t>
  </si>
  <si>
    <t>Sentadilla con press hombro al bajar</t>
  </si>
  <si>
    <t>FUNCIONALES</t>
  </si>
  <si>
    <t>Vuelos laterales con elástico</t>
  </si>
  <si>
    <t>Vuelo frontal con elásticos</t>
  </si>
  <si>
    <t>Tríceps copa con elástico</t>
  </si>
  <si>
    <t>Toque de rodilla y codo cruzado alterno</t>
  </si>
  <si>
    <t>Tocar la punta del pie cruzado</t>
  </si>
  <si>
    <t>Talón al glúteo</t>
  </si>
  <si>
    <t>Superman levantando pierna y brazo cruzado</t>
  </si>
  <si>
    <t>Subir y bajar un cajón con rodilla al pecho</t>
  </si>
  <si>
    <t>Subir y bajar cajón a un pie</t>
  </si>
  <si>
    <t>Skipping sin salto con brazos arriba</t>
  </si>
  <si>
    <t>Skipping en suelo</t>
  </si>
  <si>
    <t>Skipping en suelo a dos piernas</t>
  </si>
  <si>
    <t>Skipping con pie sobre cajón o peldaño</t>
  </si>
  <si>
    <t>Sentarse y pararse de una silla a un pie</t>
  </si>
  <si>
    <t>Sentarse y pararse de una silla</t>
  </si>
  <si>
    <t>Sentadilla + press de hombro con elástico</t>
  </si>
  <si>
    <t>Sentadilla profunda</t>
  </si>
  <si>
    <t>Sentadilla profunda con salto</t>
  </si>
  <si>
    <t>Sentadilla media</t>
  </si>
  <si>
    <t>Sentadilla media con salto</t>
  </si>
  <si>
    <t>Sentadilla lateral</t>
  </si>
  <si>
    <t>Sentadilla lateral con altura</t>
  </si>
  <si>
    <t>Sentadilla lateral alternada</t>
  </si>
  <si>
    <t>Sentadilla isométrica</t>
  </si>
  <si>
    <t>Sentadilla búlgara</t>
  </si>
  <si>
    <t>Sentadilla búlgara explosiva con salto</t>
  </si>
  <si>
    <t>Saltos arriba de un cajón</t>
  </si>
  <si>
    <t>Salto a un pie sobre cajón</t>
  </si>
  <si>
    <t>Remo con elástico</t>
  </si>
  <si>
    <t>Puente glúteo a una pierna</t>
  </si>
  <si>
    <t>Press militar con elástico</t>
  </si>
  <si>
    <t>Plancha isométrica</t>
  </si>
  <si>
    <t>Plancha isométrica lateral</t>
  </si>
  <si>
    <t>Plancha isométrica con patada glútea alternada</t>
  </si>
  <si>
    <t>Plancha isométrica con cambio de posiciones</t>
  </si>
  <si>
    <t>Plancha isométrica con apoyo de rodillas y patada glútea</t>
  </si>
  <si>
    <t>Plancha isométrica alternando piernas hacia lateral</t>
  </si>
  <si>
    <t>Plancha isométrica alternando piernas hacia lateral nivel 2</t>
  </si>
  <si>
    <t>Patada de glúteo</t>
  </si>
  <si>
    <t>Lumbares acostado</t>
  </si>
  <si>
    <t>Jumping jacks</t>
  </si>
  <si>
    <t>Estocadas con salto</t>
  </si>
  <si>
    <t>Estocadas a una pierna</t>
  </si>
  <si>
    <t>Estocada paso atrás</t>
  </si>
  <si>
    <t>Estocada estática</t>
  </si>
  <si>
    <t>Estocada cruzada</t>
  </si>
  <si>
    <t>Dipping en banco</t>
  </si>
  <si>
    <t>Desplazamiento lateral con toque al suelo</t>
  </si>
  <si>
    <t>Burpees</t>
  </si>
  <si>
    <t>Bíceps con elástico</t>
  </si>
  <si>
    <t>Arrodillarse y pararse</t>
  </si>
  <si>
    <t>Abdominales tocando la punta del pie cruzado</t>
  </si>
  <si>
    <t>Abdominales tipo bisagra</t>
  </si>
  <si>
    <t>Abdominales rodilla al pecho alternada</t>
  </si>
  <si>
    <t>Abdominales estilo patada nadador</t>
  </si>
  <si>
    <t>Abdominales elevación de piernas acostado</t>
  </si>
  <si>
    <t>Abdominales cruzando piernas</t>
  </si>
  <si>
    <t>Abdominales abriendo y cerrando las piernas</t>
  </si>
  <si>
    <t>GAP</t>
  </si>
  <si>
    <t>Abdominal crunch cruzado</t>
  </si>
  <si>
    <t>Abdominales bisagra separando piernas</t>
  </si>
  <si>
    <t>Abdominales con isometría de glúteo medio</t>
  </si>
  <si>
    <t>Abdominales cortos brazos hacia el frente</t>
  </si>
  <si>
    <t>Abdominales cruch a un lado</t>
  </si>
  <si>
    <t>Abdominales elevando piernas tocando la punta de los pies</t>
  </si>
  <si>
    <t>Abdominales subir y bajar piernas juntas</t>
  </si>
  <si>
    <t>Abdominales tocando la punta de los pies</t>
  </si>
  <si>
    <t>Abdominales y glúteos</t>
  </si>
  <si>
    <t>Abducción acostada con banda elástica</t>
  </si>
  <si>
    <t>Abducción acostada con elástico</t>
  </si>
  <si>
    <t>Abducción con banda elástica</t>
  </si>
  <si>
    <t>Abducción en cuadrúpedIa con banda elástica</t>
  </si>
  <si>
    <t>Abducción en polea baja</t>
  </si>
  <si>
    <t>Abducción lateral acostada con banda glútea</t>
  </si>
  <si>
    <t>Aducción en polea baja</t>
  </si>
  <si>
    <t>Arrodillarse y pararse alternado</t>
  </si>
  <si>
    <t xml:space="preserve">Buenos días banda </t>
  </si>
  <si>
    <t>Extensión de cadera arrodillada a un pie</t>
  </si>
  <si>
    <t>Extensión de cadera arrodillada</t>
  </si>
  <si>
    <t>Extensión de cadera de pie con elástico</t>
  </si>
  <si>
    <t>Extensión de cadera en polea baja</t>
  </si>
  <si>
    <t>Hip thrust con peso sobre la pelvis</t>
  </si>
  <si>
    <t>Lumbares en banco rumano</t>
  </si>
  <si>
    <t xml:space="preserve">Patada glútea en polea baja.  </t>
  </si>
  <si>
    <t>Patada glútea lateral en polea baja</t>
  </si>
  <si>
    <t>Patada glútea sin flexión de rodilla en polea baja</t>
  </si>
  <si>
    <t>Patada glútea sobre banco en polea baja</t>
  </si>
  <si>
    <t>Peso muerto en polea baja</t>
  </si>
  <si>
    <t>Plancha con patada glútea</t>
  </si>
  <si>
    <t>Plancha isométrica con toque de hombros</t>
  </si>
  <si>
    <t>Plancha lateral con movimiento</t>
  </si>
  <si>
    <t>Puente glúteo a una pierna con banda elástica</t>
  </si>
  <si>
    <t>Rodilla al pecho alternada</t>
  </si>
  <si>
    <t>Sentadilla con banda elástica sobre las rodillas</t>
  </si>
  <si>
    <t>Sentadilla con banda sobre las rodillas</t>
  </si>
  <si>
    <t>Sentadilla lateral con abducción en polea baja</t>
  </si>
  <si>
    <t>Sentadilla lateral con banda de glúteo y barra</t>
  </si>
  <si>
    <t>Sentadilla lateral con 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</si>
</sst>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000000"/>
      <name val="Montserrat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DA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DAF5"/>
        <bgColor rgb="FF000000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2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4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Volumen T/S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Volumen!$B$2:$E$2</c:f>
              <c:strCache>
                <c:ptCount val="4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</c:strCache>
            </c:strRef>
          </c:cat>
          <c:val>
            <c:numRef>
              <c:f>Volumen!$B$4:$E$4</c:f>
              <c:numCache>
                <c:formatCode>General</c:formatCode>
                <c:ptCount val="4"/>
                <c:pt idx="0">
                  <c:v>630</c:v>
                </c:pt>
                <c:pt idx="1">
                  <c:v>840</c:v>
                </c:pt>
                <c:pt idx="2">
                  <c:v>1008</c:v>
                </c:pt>
                <c:pt idx="3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4251-B19A-247754B0E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320111"/>
        <c:axId val="212320527"/>
      </c:barChart>
      <c:catAx>
        <c:axId val="2123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0527"/>
        <c:crosses val="autoZero"/>
        <c:auto val="1"/>
        <c:lblAlgn val="ctr"/>
        <c:lblOffset val="100"/>
        <c:noMultiLvlLbl val="0"/>
      </c:catAx>
      <c:valAx>
        <c:axId val="2123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Intensidad (PL/S)</a:t>
            </a:r>
          </a:p>
        </c:rich>
      </c:tx>
      <c:layout>
        <c:manualLayout>
          <c:xMode val="edge"/>
          <c:yMode val="edge"/>
          <c:x val="0.3571508412977133"/>
          <c:y val="3.309692671394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Volumen!$G$2:$J$2</c:f>
              <c:strCache>
                <c:ptCount val="4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</c:strCache>
            </c:strRef>
          </c:cat>
          <c:val>
            <c:numRef>
              <c:f>Volumen!$G$4:$J$4</c:f>
              <c:numCache>
                <c:formatCode>General</c:formatCode>
                <c:ptCount val="4"/>
                <c:pt idx="0">
                  <c:v>210</c:v>
                </c:pt>
                <c:pt idx="1">
                  <c:v>228</c:v>
                </c:pt>
                <c:pt idx="2">
                  <c:v>285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2-482C-9F3A-B240ED565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325935"/>
        <c:axId val="212322607"/>
      </c:barChart>
      <c:catAx>
        <c:axId val="2123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2607"/>
        <c:crosses val="autoZero"/>
        <c:auto val="1"/>
        <c:lblAlgn val="ctr"/>
        <c:lblOffset val="100"/>
        <c:noMultiLvlLbl val="0"/>
      </c:catAx>
      <c:valAx>
        <c:axId val="2123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Kilogramos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Volumen!$L$3</c:f>
              <c:strCache>
                <c:ptCount val="1"/>
                <c:pt idx="0">
                  <c:v>Carga T/S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Volumen!$L$2:$O$2</c:f>
              <c:strCache>
                <c:ptCount val="4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</c:strCache>
            </c:strRef>
          </c:cat>
          <c:val>
            <c:numRef>
              <c:f>Volumen!$L$4:$O$4</c:f>
              <c:numCache>
                <c:formatCode>General</c:formatCode>
                <c:ptCount val="4"/>
                <c:pt idx="0">
                  <c:v>6300</c:v>
                </c:pt>
                <c:pt idx="1">
                  <c:v>10080</c:v>
                </c:pt>
                <c:pt idx="2">
                  <c:v>15120</c:v>
                </c:pt>
                <c:pt idx="3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0-4824-A371-8541288B7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673487"/>
        <c:axId val="1551215327"/>
      </c:barChart>
      <c:catAx>
        <c:axId val="154867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15327"/>
        <c:crosses val="autoZero"/>
        <c:auto val="1"/>
        <c:lblAlgn val="ctr"/>
        <c:lblOffset val="100"/>
        <c:noMultiLvlLbl val="0"/>
      </c:catAx>
      <c:valAx>
        <c:axId val="15512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Trabajo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123825</xdr:rowOff>
    </xdr:from>
    <xdr:to>
      <xdr:col>5</xdr:col>
      <xdr:colOff>704850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5</xdr:row>
      <xdr:rowOff>114300</xdr:rowOff>
    </xdr:from>
    <xdr:to>
      <xdr:col>10</xdr:col>
      <xdr:colOff>76200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5</xdr:row>
      <xdr:rowOff>57150</xdr:rowOff>
    </xdr:from>
    <xdr:to>
      <xdr:col>16</xdr:col>
      <xdr:colOff>85725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"/>
  <sheetViews>
    <sheetView tabSelected="1" workbookViewId="0">
      <selection activeCell="Q15" sqref="Q15"/>
    </sheetView>
  </sheetViews>
  <sheetFormatPr defaultColWidth="11" defaultRowHeight="15.75"/>
  <cols>
    <col min="7" max="10" width="14.625" bestFit="1" customWidth="1"/>
  </cols>
  <sheetData>
    <row r="2" spans="2:15">
      <c r="B2" s="3" t="s">
        <v>0</v>
      </c>
      <c r="C2" s="3" t="s">
        <v>1</v>
      </c>
      <c r="D2" s="3" t="s">
        <v>2</v>
      </c>
      <c r="E2" s="3" t="s">
        <v>3</v>
      </c>
      <c r="G2" s="3" t="s">
        <v>0</v>
      </c>
      <c r="H2" s="3" t="s">
        <v>1</v>
      </c>
      <c r="I2" s="3" t="s">
        <v>2</v>
      </c>
      <c r="J2" s="3" t="s">
        <v>3</v>
      </c>
      <c r="L2" s="3" t="s">
        <v>0</v>
      </c>
      <c r="M2" s="3" t="s">
        <v>1</v>
      </c>
      <c r="N2" s="3" t="s">
        <v>2</v>
      </c>
      <c r="O2" s="3" t="s">
        <v>3</v>
      </c>
    </row>
    <row r="3" spans="2:15">
      <c r="B3" s="7" t="str">
        <f>'3 días (1)'!L27</f>
        <v>Volumen T/S</v>
      </c>
      <c r="C3" s="7" t="str">
        <f>'3 días (2)'!L27</f>
        <v>Volumen T/S</v>
      </c>
      <c r="D3" s="7" t="str">
        <f>'3 días (3)'!L27</f>
        <v>Volumen T/S</v>
      </c>
      <c r="E3" s="7" t="str">
        <f>D3</f>
        <v>Volumen T/S</v>
      </c>
      <c r="G3" s="6" t="str">
        <f>'3 días (1)'!I27</f>
        <v>Intensidad (PL/S)</v>
      </c>
      <c r="H3" s="6" t="str">
        <f>G3</f>
        <v>Intensidad (PL/S)</v>
      </c>
      <c r="I3" s="6" t="str">
        <f>H3</f>
        <v>Intensidad (PL/S)</v>
      </c>
      <c r="J3" s="6" t="str">
        <f>I3</f>
        <v>Intensidad (PL/S)</v>
      </c>
      <c r="L3" s="2" t="s">
        <v>4</v>
      </c>
      <c r="M3" s="6" t="str">
        <f>L3</f>
        <v>Carga T/S</v>
      </c>
      <c r="N3" s="6" t="str">
        <f>M3</f>
        <v>Carga T/S</v>
      </c>
      <c r="O3" s="6" t="str">
        <f>N3</f>
        <v>Carga T/S</v>
      </c>
    </row>
    <row r="4" spans="2:15">
      <c r="B4" s="6">
        <f>'3 días (1)'!L28</f>
        <v>630</v>
      </c>
      <c r="C4" s="6">
        <f>'3 días (2)'!L28</f>
        <v>840</v>
      </c>
      <c r="D4" s="6">
        <f>'3 días (3)'!L28</f>
        <v>1008</v>
      </c>
      <c r="E4" s="6">
        <f>'3 días (4)'!L28</f>
        <v>504</v>
      </c>
      <c r="G4" s="6">
        <f>'3 días (1)'!I28</f>
        <v>210</v>
      </c>
      <c r="H4" s="6">
        <f>'3 días (2)'!I28</f>
        <v>228</v>
      </c>
      <c r="I4" s="6">
        <f>'3 días (3)'!I28</f>
        <v>285</v>
      </c>
      <c r="J4" s="6">
        <f>'3 días (4)'!I28</f>
        <v>247</v>
      </c>
      <c r="L4" s="6">
        <f>'3 días (1)'!M28</f>
        <v>6300</v>
      </c>
      <c r="M4" s="6">
        <f>'3 días (2)'!M28</f>
        <v>10080</v>
      </c>
      <c r="N4" s="6">
        <f>'3 días (3)'!M28</f>
        <v>15120</v>
      </c>
      <c r="O4" s="6">
        <f>'3 días (4)'!M28</f>
        <v>6552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74"/>
  <sheetViews>
    <sheetView topLeftCell="A40" workbookViewId="0">
      <selection activeCell="B4" sqref="B4"/>
    </sheetView>
  </sheetViews>
  <sheetFormatPr defaultColWidth="11" defaultRowHeight="15.75"/>
  <cols>
    <col min="2" max="2" width="54.875" bestFit="1" customWidth="1"/>
  </cols>
  <sheetData>
    <row r="2" spans="2:2">
      <c r="B2" s="9" t="s">
        <v>235</v>
      </c>
    </row>
    <row r="3" spans="2:2">
      <c r="B3" s="24" t="s">
        <v>46</v>
      </c>
    </row>
    <row r="4" spans="2:2">
      <c r="B4" s="18" t="s">
        <v>21</v>
      </c>
    </row>
    <row r="5" spans="2:2">
      <c r="B5" s="19" t="s">
        <v>236</v>
      </c>
    </row>
    <row r="6" spans="2:2">
      <c r="B6" s="18" t="s">
        <v>237</v>
      </c>
    </row>
    <row r="7" spans="2:2">
      <c r="B7" s="19" t="s">
        <v>25</v>
      </c>
    </row>
    <row r="8" spans="2:2">
      <c r="B8" s="18" t="s">
        <v>238</v>
      </c>
    </row>
    <row r="9" spans="2:2">
      <c r="B9" s="19" t="s">
        <v>239</v>
      </c>
    </row>
    <row r="10" spans="2:2">
      <c r="B10" s="18" t="s">
        <v>240</v>
      </c>
    </row>
    <row r="11" spans="2:2">
      <c r="B11" s="19" t="s">
        <v>22</v>
      </c>
    </row>
    <row r="12" spans="2:2">
      <c r="B12" s="18" t="s">
        <v>23</v>
      </c>
    </row>
    <row r="13" spans="2:2">
      <c r="B13" s="19" t="s">
        <v>241</v>
      </c>
    </row>
    <row r="14" spans="2:2">
      <c r="B14" s="18" t="s">
        <v>242</v>
      </c>
    </row>
    <row r="15" spans="2:2">
      <c r="B15" s="19" t="s">
        <v>24</v>
      </c>
    </row>
    <row r="16" spans="2:2">
      <c r="B16" s="18" t="s">
        <v>243</v>
      </c>
    </row>
    <row r="17" spans="2:2">
      <c r="B17" s="19" t="s">
        <v>36</v>
      </c>
    </row>
    <row r="18" spans="2:2">
      <c r="B18" s="18" t="s">
        <v>244</v>
      </c>
    </row>
    <row r="19" spans="2:2">
      <c r="B19" s="19" t="s">
        <v>245</v>
      </c>
    </row>
    <row r="20" spans="2:2">
      <c r="B20" s="18" t="s">
        <v>246</v>
      </c>
    </row>
    <row r="21" spans="2:2">
      <c r="B21" s="19" t="s">
        <v>247</v>
      </c>
    </row>
    <row r="25" spans="2:2">
      <c r="B25" s="9" t="s">
        <v>248</v>
      </c>
    </row>
    <row r="26" spans="2:2">
      <c r="B26" s="19" t="s">
        <v>249</v>
      </c>
    </row>
    <row r="27" spans="2:2">
      <c r="B27" s="21" t="s">
        <v>250</v>
      </c>
    </row>
    <row r="28" spans="2:2">
      <c r="B28" s="19" t="s">
        <v>251</v>
      </c>
    </row>
    <row r="29" spans="2:2">
      <c r="B29" s="21" t="s">
        <v>252</v>
      </c>
    </row>
    <row r="30" spans="2:2">
      <c r="B30" s="19" t="s">
        <v>253</v>
      </c>
    </row>
    <row r="31" spans="2:2">
      <c r="B31" s="21" t="s">
        <v>254</v>
      </c>
    </row>
    <row r="32" spans="2:2">
      <c r="B32" s="19" t="s">
        <v>255</v>
      </c>
    </row>
    <row r="33" spans="2:2">
      <c r="B33" s="21" t="s">
        <v>256</v>
      </c>
    </row>
    <row r="34" spans="2:2">
      <c r="B34" s="19" t="s">
        <v>257</v>
      </c>
    </row>
    <row r="35" spans="2:2">
      <c r="B35" s="21" t="s">
        <v>258</v>
      </c>
    </row>
    <row r="36" spans="2:2">
      <c r="B36" s="19" t="s">
        <v>259</v>
      </c>
    </row>
    <row r="37" spans="2:2">
      <c r="B37" s="21" t="s">
        <v>260</v>
      </c>
    </row>
    <row r="38" spans="2:2">
      <c r="B38" s="19" t="s">
        <v>261</v>
      </c>
    </row>
    <row r="39" spans="2:2">
      <c r="B39" s="21" t="s">
        <v>262</v>
      </c>
    </row>
    <row r="40" spans="2:2">
      <c r="B40" s="19" t="s">
        <v>263</v>
      </c>
    </row>
    <row r="41" spans="2:2">
      <c r="B41" s="21" t="s">
        <v>264</v>
      </c>
    </row>
    <row r="42" spans="2:2">
      <c r="B42" s="19" t="s">
        <v>265</v>
      </c>
    </row>
    <row r="43" spans="2:2">
      <c r="B43" s="21" t="s">
        <v>266</v>
      </c>
    </row>
    <row r="44" spans="2:2">
      <c r="B44" s="19" t="s">
        <v>267</v>
      </c>
    </row>
    <row r="45" spans="2:2">
      <c r="B45" s="21" t="s">
        <v>268</v>
      </c>
    </row>
    <row r="46" spans="2:2">
      <c r="B46" s="19" t="s">
        <v>269</v>
      </c>
    </row>
    <row r="47" spans="2:2">
      <c r="B47" s="21" t="s">
        <v>270</v>
      </c>
    </row>
    <row r="48" spans="2:2">
      <c r="B48" s="19" t="s">
        <v>271</v>
      </c>
    </row>
    <row r="49" spans="2:2">
      <c r="B49" s="21" t="s">
        <v>272</v>
      </c>
    </row>
    <row r="50" spans="2:2">
      <c r="B50" s="19" t="s">
        <v>273</v>
      </c>
    </row>
    <row r="51" spans="2:2">
      <c r="B51" s="21" t="s">
        <v>274</v>
      </c>
    </row>
    <row r="52" spans="2:2">
      <c r="B52" s="19" t="s">
        <v>275</v>
      </c>
    </row>
    <row r="53" spans="2:2">
      <c r="B53" s="21" t="s">
        <v>276</v>
      </c>
    </row>
    <row r="54" spans="2:2">
      <c r="B54" s="19" t="s">
        <v>277</v>
      </c>
    </row>
    <row r="55" spans="2:2">
      <c r="B55" s="21" t="s">
        <v>278</v>
      </c>
    </row>
    <row r="56" spans="2:2">
      <c r="B56" s="19" t="s">
        <v>279</v>
      </c>
    </row>
    <row r="57" spans="2:2">
      <c r="B57" s="21" t="s">
        <v>280</v>
      </c>
    </row>
    <row r="58" spans="2:2">
      <c r="B58" s="19" t="s">
        <v>281</v>
      </c>
    </row>
    <row r="59" spans="2:2">
      <c r="B59" s="21" t="s">
        <v>282</v>
      </c>
    </row>
    <row r="60" spans="2:2">
      <c r="B60" s="19" t="s">
        <v>283</v>
      </c>
    </row>
    <row r="61" spans="2:2">
      <c r="B61" s="21" t="s">
        <v>284</v>
      </c>
    </row>
    <row r="62" spans="2:2">
      <c r="B62" s="19" t="s">
        <v>285</v>
      </c>
    </row>
    <row r="63" spans="2:2">
      <c r="B63" s="21" t="s">
        <v>286</v>
      </c>
    </row>
    <row r="64" spans="2:2">
      <c r="B64" s="19" t="s">
        <v>287</v>
      </c>
    </row>
    <row r="65" spans="2:2">
      <c r="B65" s="21" t="s">
        <v>288</v>
      </c>
    </row>
    <row r="66" spans="2:2">
      <c r="B66" s="19" t="s">
        <v>289</v>
      </c>
    </row>
    <row r="67" spans="2:2">
      <c r="B67" s="21" t="s">
        <v>290</v>
      </c>
    </row>
    <row r="68" spans="2:2">
      <c r="B68" s="19" t="s">
        <v>291</v>
      </c>
    </row>
    <row r="69" spans="2:2">
      <c r="B69" s="21" t="s">
        <v>292</v>
      </c>
    </row>
    <row r="70" spans="2:2">
      <c r="B70" s="19" t="s">
        <v>293</v>
      </c>
    </row>
    <row r="71" spans="2:2">
      <c r="B71" s="21" t="s">
        <v>294</v>
      </c>
    </row>
    <row r="72" spans="2:2">
      <c r="B72" s="19" t="s">
        <v>295</v>
      </c>
    </row>
    <row r="73" spans="2:2">
      <c r="B73" s="21" t="s">
        <v>296</v>
      </c>
    </row>
    <row r="74" spans="2:2">
      <c r="B74" s="19" t="s">
        <v>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19"/>
  <sheetViews>
    <sheetView workbookViewId="0">
      <selection activeCell="D8" sqref="D8"/>
    </sheetView>
  </sheetViews>
  <sheetFormatPr defaultColWidth="11" defaultRowHeight="15.75"/>
  <cols>
    <col min="2" max="2" width="68.25" bestFit="1" customWidth="1"/>
  </cols>
  <sheetData>
    <row r="1" spans="2:2" ht="16.5" thickBot="1"/>
    <row r="2" spans="2:2">
      <c r="B2" s="23" t="s">
        <v>298</v>
      </c>
    </row>
    <row r="3" spans="2:2">
      <c r="B3" s="22" t="s">
        <v>46</v>
      </c>
    </row>
    <row r="4" spans="2:2">
      <c r="B4" s="18" t="s">
        <v>299</v>
      </c>
    </row>
    <row r="5" spans="2:2">
      <c r="B5" s="19" t="s">
        <v>38</v>
      </c>
    </row>
    <row r="6" spans="2:2">
      <c r="B6" s="18" t="s">
        <v>300</v>
      </c>
    </row>
    <row r="7" spans="2:2">
      <c r="B7" s="19" t="s">
        <v>301</v>
      </c>
    </row>
    <row r="8" spans="2:2">
      <c r="B8" s="18" t="s">
        <v>302</v>
      </c>
    </row>
    <row r="9" spans="2:2">
      <c r="B9" s="19" t="s">
        <v>303</v>
      </c>
    </row>
    <row r="10" spans="2:2">
      <c r="B10" s="18" t="s">
        <v>37</v>
      </c>
    </row>
    <row r="11" spans="2:2">
      <c r="B11" s="19" t="s">
        <v>304</v>
      </c>
    </row>
    <row r="12" spans="2:2">
      <c r="B12" s="18" t="s">
        <v>305</v>
      </c>
    </row>
    <row r="13" spans="2:2">
      <c r="B13" s="19" t="s">
        <v>306</v>
      </c>
    </row>
    <row r="14" spans="2:2">
      <c r="B14" s="18" t="s">
        <v>307</v>
      </c>
    </row>
    <row r="15" spans="2:2">
      <c r="B15" s="19" t="s">
        <v>39</v>
      </c>
    </row>
    <row r="16" spans="2:2">
      <c r="B16" s="18" t="s">
        <v>308</v>
      </c>
    </row>
    <row r="17" spans="2:2">
      <c r="B17" s="19" t="s">
        <v>309</v>
      </c>
    </row>
    <row r="18" spans="2:2">
      <c r="B18" s="18" t="s">
        <v>310</v>
      </c>
    </row>
    <row r="19" spans="2:2">
      <c r="B19" s="19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73"/>
  <sheetViews>
    <sheetView topLeftCell="A25" workbookViewId="0">
      <selection activeCell="B2" sqref="B2:B73"/>
    </sheetView>
  </sheetViews>
  <sheetFormatPr defaultColWidth="11" defaultRowHeight="15.75"/>
  <cols>
    <col min="2" max="2" width="73.25" bestFit="1" customWidth="1"/>
  </cols>
  <sheetData>
    <row r="1" spans="2:2" ht="16.5" thickBot="1"/>
    <row r="2" spans="2:2">
      <c r="B2" s="23" t="s">
        <v>311</v>
      </c>
    </row>
    <row r="3" spans="2:2">
      <c r="B3" s="22" t="s">
        <v>46</v>
      </c>
    </row>
    <row r="4" spans="2:2">
      <c r="B4" s="18" t="s">
        <v>312</v>
      </c>
    </row>
    <row r="5" spans="2:2">
      <c r="B5" s="19" t="s">
        <v>313</v>
      </c>
    </row>
    <row r="6" spans="2:2">
      <c r="B6" s="18" t="s">
        <v>314</v>
      </c>
    </row>
    <row r="7" spans="2:2">
      <c r="B7" s="19" t="s">
        <v>315</v>
      </c>
    </row>
    <row r="8" spans="2:2">
      <c r="B8" s="18" t="s">
        <v>316</v>
      </c>
    </row>
    <row r="9" spans="2:2">
      <c r="B9" s="19" t="s">
        <v>28</v>
      </c>
    </row>
    <row r="10" spans="2:2">
      <c r="B10" s="18" t="s">
        <v>317</v>
      </c>
    </row>
    <row r="11" spans="2:2">
      <c r="B11" s="19" t="s">
        <v>31</v>
      </c>
    </row>
    <row r="12" spans="2:2">
      <c r="B12" s="18" t="s">
        <v>318</v>
      </c>
    </row>
    <row r="13" spans="2:2">
      <c r="B13" s="19" t="s">
        <v>319</v>
      </c>
    </row>
    <row r="14" spans="2:2">
      <c r="B14" s="18" t="s">
        <v>320</v>
      </c>
    </row>
    <row r="15" spans="2:2">
      <c r="B15" s="19" t="s">
        <v>321</v>
      </c>
    </row>
    <row r="16" spans="2:2">
      <c r="B16" s="18" t="s">
        <v>322</v>
      </c>
    </row>
    <row r="17" spans="2:2">
      <c r="B17" s="19" t="s">
        <v>323</v>
      </c>
    </row>
    <row r="18" spans="2:2">
      <c r="B18" s="18" t="s">
        <v>324</v>
      </c>
    </row>
    <row r="19" spans="2:2">
      <c r="B19" s="19" t="s">
        <v>325</v>
      </c>
    </row>
    <row r="20" spans="2:2">
      <c r="B20" s="18" t="s">
        <v>326</v>
      </c>
    </row>
    <row r="21" spans="2:2">
      <c r="B21" s="19" t="s">
        <v>327</v>
      </c>
    </row>
    <row r="22" spans="2:2">
      <c r="B22" s="18" t="s">
        <v>328</v>
      </c>
    </row>
    <row r="23" spans="2:2">
      <c r="B23" s="19" t="s">
        <v>329</v>
      </c>
    </row>
    <row r="26" spans="2:2">
      <c r="B26" s="9" t="s">
        <v>330</v>
      </c>
    </row>
    <row r="27" spans="2:2">
      <c r="B27" s="21" t="s">
        <v>331</v>
      </c>
    </row>
    <row r="28" spans="2:2">
      <c r="B28" s="19" t="s">
        <v>332</v>
      </c>
    </row>
    <row r="29" spans="2:2">
      <c r="B29" s="21" t="s">
        <v>333</v>
      </c>
    </row>
    <row r="30" spans="2:2">
      <c r="B30" s="19" t="s">
        <v>334</v>
      </c>
    </row>
    <row r="31" spans="2:2">
      <c r="B31" s="21" t="s">
        <v>335</v>
      </c>
    </row>
    <row r="32" spans="2:2">
      <c r="B32" s="19" t="s">
        <v>336</v>
      </c>
    </row>
    <row r="33" spans="2:2">
      <c r="B33" s="21" t="s">
        <v>337</v>
      </c>
    </row>
    <row r="34" spans="2:2">
      <c r="B34" s="19" t="s">
        <v>338</v>
      </c>
    </row>
    <row r="35" spans="2:2">
      <c r="B35" s="21" t="s">
        <v>339</v>
      </c>
    </row>
    <row r="36" spans="2:2">
      <c r="B36" s="19" t="s">
        <v>340</v>
      </c>
    </row>
    <row r="37" spans="2:2">
      <c r="B37" s="21" t="s">
        <v>341</v>
      </c>
    </row>
    <row r="38" spans="2:2">
      <c r="B38" s="19" t="s">
        <v>342</v>
      </c>
    </row>
    <row r="39" spans="2:2">
      <c r="B39" s="21" t="s">
        <v>343</v>
      </c>
    </row>
    <row r="40" spans="2:2">
      <c r="B40" s="19" t="s">
        <v>344</v>
      </c>
    </row>
    <row r="41" spans="2:2">
      <c r="B41" s="21" t="s">
        <v>345</v>
      </c>
    </row>
    <row r="42" spans="2:2">
      <c r="B42" s="19" t="s">
        <v>346</v>
      </c>
    </row>
    <row r="43" spans="2:2">
      <c r="B43" s="21" t="s">
        <v>347</v>
      </c>
    </row>
    <row r="44" spans="2:2">
      <c r="B44" s="19" t="s">
        <v>348</v>
      </c>
    </row>
    <row r="45" spans="2:2">
      <c r="B45" s="21" t="s">
        <v>349</v>
      </c>
    </row>
    <row r="46" spans="2:2">
      <c r="B46" s="19" t="s">
        <v>350</v>
      </c>
    </row>
    <row r="47" spans="2:2">
      <c r="B47" s="21" t="s">
        <v>351</v>
      </c>
    </row>
    <row r="48" spans="2:2">
      <c r="B48" s="19" t="s">
        <v>352</v>
      </c>
    </row>
    <row r="49" spans="2:2">
      <c r="B49" s="21" t="s">
        <v>353</v>
      </c>
    </row>
    <row r="50" spans="2:2">
      <c r="B50" s="19" t="s">
        <v>354</v>
      </c>
    </row>
    <row r="51" spans="2:2">
      <c r="B51" s="21" t="s">
        <v>355</v>
      </c>
    </row>
    <row r="52" spans="2:2">
      <c r="B52" s="19" t="s">
        <v>356</v>
      </c>
    </row>
    <row r="53" spans="2:2">
      <c r="B53" s="21" t="s">
        <v>357</v>
      </c>
    </row>
    <row r="54" spans="2:2">
      <c r="B54" s="19" t="s">
        <v>358</v>
      </c>
    </row>
    <row r="55" spans="2:2">
      <c r="B55" s="21" t="s">
        <v>359</v>
      </c>
    </row>
    <row r="56" spans="2:2">
      <c r="B56" s="19" t="s">
        <v>360</v>
      </c>
    </row>
    <row r="57" spans="2:2">
      <c r="B57" s="21" t="s">
        <v>361</v>
      </c>
    </row>
    <row r="58" spans="2:2">
      <c r="B58" s="19" t="s">
        <v>362</v>
      </c>
    </row>
    <row r="59" spans="2:2">
      <c r="B59" s="21" t="s">
        <v>363</v>
      </c>
    </row>
    <row r="60" spans="2:2">
      <c r="B60" s="19" t="s">
        <v>364</v>
      </c>
    </row>
    <row r="61" spans="2:2">
      <c r="B61" s="21" t="s">
        <v>365</v>
      </c>
    </row>
    <row r="62" spans="2:2">
      <c r="B62" s="19" t="s">
        <v>366</v>
      </c>
    </row>
    <row r="63" spans="2:2">
      <c r="B63" s="21" t="s">
        <v>367</v>
      </c>
    </row>
    <row r="64" spans="2:2">
      <c r="B64" s="19" t="s">
        <v>368</v>
      </c>
    </row>
    <row r="65" spans="2:2">
      <c r="B65" s="21" t="s">
        <v>369</v>
      </c>
    </row>
    <row r="66" spans="2:2">
      <c r="B66" s="19" t="s">
        <v>370</v>
      </c>
    </row>
    <row r="67" spans="2:2">
      <c r="B67" s="21" t="s">
        <v>371</v>
      </c>
    </row>
    <row r="68" spans="2:2">
      <c r="B68" s="19" t="s">
        <v>372</v>
      </c>
    </row>
    <row r="69" spans="2:2">
      <c r="B69" s="21" t="s">
        <v>373</v>
      </c>
    </row>
    <row r="70" spans="2:2">
      <c r="B70" s="19" t="s">
        <v>374</v>
      </c>
    </row>
    <row r="71" spans="2:2">
      <c r="B71" s="21" t="s">
        <v>375</v>
      </c>
    </row>
    <row r="72" spans="2:2">
      <c r="B72" s="19" t="s">
        <v>376</v>
      </c>
    </row>
    <row r="73" spans="2:2">
      <c r="B73" s="21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B77"/>
  <sheetViews>
    <sheetView topLeftCell="A25" workbookViewId="0">
      <selection activeCell="E18" sqref="E18"/>
    </sheetView>
  </sheetViews>
  <sheetFormatPr defaultColWidth="11" defaultRowHeight="15.75"/>
  <cols>
    <col min="2" max="2" width="57.75" bestFit="1" customWidth="1"/>
  </cols>
  <sheetData>
    <row r="1" spans="2:2" ht="16.5" thickBot="1"/>
    <row r="2" spans="2:2">
      <c r="B2" s="25" t="s">
        <v>378</v>
      </c>
    </row>
    <row r="3" spans="2:2">
      <c r="B3" s="26" t="s">
        <v>46</v>
      </c>
    </row>
    <row r="4" spans="2:2">
      <c r="B4" s="18" t="s">
        <v>379</v>
      </c>
    </row>
    <row r="5" spans="2:2">
      <c r="B5" s="19" t="s">
        <v>380</v>
      </c>
    </row>
    <row r="6" spans="2:2">
      <c r="B6" s="18" t="s">
        <v>381</v>
      </c>
    </row>
    <row r="7" spans="2:2">
      <c r="B7" s="19" t="s">
        <v>382</v>
      </c>
    </row>
    <row r="8" spans="2:2">
      <c r="B8" s="18" t="s">
        <v>383</v>
      </c>
    </row>
    <row r="9" spans="2:2">
      <c r="B9" s="19" t="s">
        <v>384</v>
      </c>
    </row>
    <row r="10" spans="2:2">
      <c r="B10" s="18" t="s">
        <v>385</v>
      </c>
    </row>
    <row r="11" spans="2:2">
      <c r="B11" s="19" t="s">
        <v>19</v>
      </c>
    </row>
    <row r="14" spans="2:2">
      <c r="B14" s="9" t="s">
        <v>386</v>
      </c>
    </row>
    <row r="15" spans="2:2">
      <c r="B15" s="21" t="s">
        <v>387</v>
      </c>
    </row>
    <row r="16" spans="2:2">
      <c r="B16" s="19" t="s">
        <v>388</v>
      </c>
    </row>
    <row r="17" spans="2:2">
      <c r="B17" s="21" t="s">
        <v>389</v>
      </c>
    </row>
    <row r="18" spans="2:2">
      <c r="B18" s="19" t="s">
        <v>390</v>
      </c>
    </row>
    <row r="19" spans="2:2">
      <c r="B19" s="21" t="s">
        <v>391</v>
      </c>
    </row>
    <row r="20" spans="2:2">
      <c r="B20" s="19" t="s">
        <v>392</v>
      </c>
    </row>
    <row r="21" spans="2:2">
      <c r="B21" s="21" t="s">
        <v>393</v>
      </c>
    </row>
    <row r="22" spans="2:2">
      <c r="B22" s="19" t="s">
        <v>394</v>
      </c>
    </row>
    <row r="23" spans="2:2">
      <c r="B23" s="21" t="s">
        <v>395</v>
      </c>
    </row>
    <row r="24" spans="2:2">
      <c r="B24" s="19" t="s">
        <v>396</v>
      </c>
    </row>
    <row r="25" spans="2:2">
      <c r="B25" s="21" t="s">
        <v>397</v>
      </c>
    </row>
    <row r="26" spans="2:2">
      <c r="B26" s="19" t="s">
        <v>398</v>
      </c>
    </row>
    <row r="27" spans="2:2">
      <c r="B27" s="21" t="s">
        <v>399</v>
      </c>
    </row>
    <row r="28" spans="2:2">
      <c r="B28" s="19" t="s">
        <v>400</v>
      </c>
    </row>
    <row r="29" spans="2:2">
      <c r="B29" s="21" t="s">
        <v>401</v>
      </c>
    </row>
    <row r="30" spans="2:2">
      <c r="B30" s="19" t="s">
        <v>402</v>
      </c>
    </row>
    <row r="31" spans="2:2">
      <c r="B31" s="21" t="s">
        <v>403</v>
      </c>
    </row>
    <row r="32" spans="2:2">
      <c r="B32" s="19" t="s">
        <v>404</v>
      </c>
    </row>
    <row r="33" spans="2:2">
      <c r="B33" s="21" t="s">
        <v>405</v>
      </c>
    </row>
    <row r="34" spans="2:2">
      <c r="B34" s="19" t="s">
        <v>406</v>
      </c>
    </row>
    <row r="35" spans="2:2">
      <c r="B35" s="21" t="s">
        <v>407</v>
      </c>
    </row>
    <row r="36" spans="2:2">
      <c r="B36" s="19" t="s">
        <v>408</v>
      </c>
    </row>
    <row r="37" spans="2:2">
      <c r="B37" s="21" t="s">
        <v>409</v>
      </c>
    </row>
    <row r="38" spans="2:2">
      <c r="B38" s="19" t="s">
        <v>410</v>
      </c>
    </row>
    <row r="39" spans="2:2">
      <c r="B39" s="21" t="s">
        <v>411</v>
      </c>
    </row>
    <row r="40" spans="2:2">
      <c r="B40" s="19" t="s">
        <v>412</v>
      </c>
    </row>
    <row r="41" spans="2:2">
      <c r="B41" s="21" t="s">
        <v>413</v>
      </c>
    </row>
    <row r="42" spans="2:2">
      <c r="B42" s="19" t="s">
        <v>414</v>
      </c>
    </row>
    <row r="43" spans="2:2">
      <c r="B43" s="21" t="s">
        <v>415</v>
      </c>
    </row>
    <row r="44" spans="2:2">
      <c r="B44" s="19" t="s">
        <v>35</v>
      </c>
    </row>
    <row r="45" spans="2:2">
      <c r="B45" s="21" t="s">
        <v>416</v>
      </c>
    </row>
    <row r="46" spans="2:2">
      <c r="B46" s="19" t="s">
        <v>417</v>
      </c>
    </row>
    <row r="47" spans="2:2">
      <c r="B47" s="21" t="s">
        <v>418</v>
      </c>
    </row>
    <row r="48" spans="2:2">
      <c r="B48" s="19" t="s">
        <v>419</v>
      </c>
    </row>
    <row r="49" spans="2:2">
      <c r="B49" s="21" t="s">
        <v>420</v>
      </c>
    </row>
    <row r="50" spans="2:2">
      <c r="B50" s="19" t="s">
        <v>421</v>
      </c>
    </row>
    <row r="51" spans="2:2">
      <c r="B51" s="21" t="s">
        <v>422</v>
      </c>
    </row>
    <row r="52" spans="2:2">
      <c r="B52" s="19" t="s">
        <v>423</v>
      </c>
    </row>
    <row r="53" spans="2:2">
      <c r="B53" s="21" t="s">
        <v>424</v>
      </c>
    </row>
    <row r="54" spans="2:2">
      <c r="B54" s="19" t="s">
        <v>425</v>
      </c>
    </row>
    <row r="55" spans="2:2">
      <c r="B55" s="21" t="s">
        <v>426</v>
      </c>
    </row>
    <row r="56" spans="2:2">
      <c r="B56" s="19" t="s">
        <v>427</v>
      </c>
    </row>
    <row r="57" spans="2:2">
      <c r="B57" s="21" t="s">
        <v>163</v>
      </c>
    </row>
    <row r="58" spans="2:2">
      <c r="B58" s="19" t="s">
        <v>164</v>
      </c>
    </row>
    <row r="59" spans="2:2">
      <c r="B59" s="21" t="s">
        <v>165</v>
      </c>
    </row>
    <row r="60" spans="2:2">
      <c r="B60" s="19" t="s">
        <v>428</v>
      </c>
    </row>
    <row r="61" spans="2:2">
      <c r="B61" s="21" t="s">
        <v>20</v>
      </c>
    </row>
    <row r="62" spans="2:2">
      <c r="B62" s="19" t="s">
        <v>429</v>
      </c>
    </row>
    <row r="63" spans="2:2">
      <c r="B63" s="21" t="s">
        <v>430</v>
      </c>
    </row>
    <row r="64" spans="2:2">
      <c r="B64" s="19" t="s">
        <v>431</v>
      </c>
    </row>
    <row r="65" spans="2:2">
      <c r="B65" s="21" t="s">
        <v>432</v>
      </c>
    </row>
    <row r="66" spans="2:2">
      <c r="B66" s="19" t="s">
        <v>433</v>
      </c>
    </row>
    <row r="67" spans="2:2">
      <c r="B67" s="21" t="s">
        <v>434</v>
      </c>
    </row>
    <row r="68" spans="2:2">
      <c r="B68" s="19" t="s">
        <v>435</v>
      </c>
    </row>
    <row r="69" spans="2:2">
      <c r="B69" s="21" t="s">
        <v>436</v>
      </c>
    </row>
    <row r="70" spans="2:2">
      <c r="B70" s="19" t="s">
        <v>437</v>
      </c>
    </row>
    <row r="71" spans="2:2">
      <c r="B71" s="21" t="s">
        <v>438</v>
      </c>
    </row>
    <row r="72" spans="2:2">
      <c r="B72" s="19" t="s">
        <v>439</v>
      </c>
    </row>
    <row r="73" spans="2:2">
      <c r="B73" s="21" t="s">
        <v>440</v>
      </c>
    </row>
    <row r="74" spans="2:2">
      <c r="B74" s="19" t="s">
        <v>441</v>
      </c>
    </row>
    <row r="75" spans="2:2">
      <c r="B75" s="21" t="s">
        <v>442</v>
      </c>
    </row>
    <row r="76" spans="2:2">
      <c r="B76" s="19" t="s">
        <v>443</v>
      </c>
    </row>
    <row r="77" spans="2:2">
      <c r="B77" s="21" t="s">
        <v>444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4"/>
  <sheetViews>
    <sheetView workbookViewId="0">
      <selection activeCell="D18" sqref="D18"/>
    </sheetView>
  </sheetViews>
  <sheetFormatPr defaultColWidth="11" defaultRowHeight="15.75"/>
  <cols>
    <col min="2" max="2" width="59" bestFit="1" customWidth="1"/>
  </cols>
  <sheetData>
    <row r="2" spans="2:2">
      <c r="B2" s="16" t="s">
        <v>445</v>
      </c>
    </row>
    <row r="3" spans="2:2">
      <c r="B3" s="26" t="s">
        <v>46</v>
      </c>
    </row>
    <row r="4" spans="2:2">
      <c r="B4" s="19" t="s">
        <v>446</v>
      </c>
    </row>
    <row r="5" spans="2:2">
      <c r="B5" s="19" t="s">
        <v>447</v>
      </c>
    </row>
    <row r="6" spans="2:2">
      <c r="B6" s="19" t="s">
        <v>448</v>
      </c>
    </row>
    <row r="7" spans="2:2">
      <c r="B7" s="19" t="s">
        <v>449</v>
      </c>
    </row>
    <row r="8" spans="2:2">
      <c r="B8" s="19" t="s">
        <v>450</v>
      </c>
    </row>
    <row r="9" spans="2:2">
      <c r="B9" s="19" t="s">
        <v>451</v>
      </c>
    </row>
    <row r="10" spans="2:2">
      <c r="B10" s="19" t="s">
        <v>452</v>
      </c>
    </row>
    <row r="11" spans="2:2">
      <c r="B11" s="19" t="s">
        <v>453</v>
      </c>
    </row>
    <row r="12" spans="2:2">
      <c r="B12" s="19" t="s">
        <v>454</v>
      </c>
    </row>
    <row r="13" spans="2:2">
      <c r="B13" s="19" t="s">
        <v>455</v>
      </c>
    </row>
    <row r="14" spans="2:2">
      <c r="B14" s="19" t="s">
        <v>456</v>
      </c>
    </row>
    <row r="15" spans="2:2">
      <c r="B15" s="19" t="s">
        <v>457</v>
      </c>
    </row>
    <row r="16" spans="2:2">
      <c r="B16" s="19" t="s">
        <v>458</v>
      </c>
    </row>
    <row r="17" spans="2:2">
      <c r="B17" s="19" t="s">
        <v>459</v>
      </c>
    </row>
    <row r="18" spans="2:2">
      <c r="B18" s="19" t="s">
        <v>460</v>
      </c>
    </row>
    <row r="19" spans="2:2">
      <c r="B19" s="19" t="s">
        <v>461</v>
      </c>
    </row>
    <row r="20" spans="2:2">
      <c r="B20" s="19" t="s">
        <v>462</v>
      </c>
    </row>
    <row r="21" spans="2:2">
      <c r="B21" s="19" t="s">
        <v>463</v>
      </c>
    </row>
    <row r="22" spans="2:2">
      <c r="B22" s="19" t="s">
        <v>432</v>
      </c>
    </row>
    <row r="23" spans="2:2">
      <c r="B23" s="19" t="s">
        <v>464</v>
      </c>
    </row>
    <row r="24" spans="2:2">
      <c r="B24" s="19" t="s">
        <v>465</v>
      </c>
    </row>
    <row r="25" spans="2:2">
      <c r="B25" s="19" t="s">
        <v>466</v>
      </c>
    </row>
    <row r="26" spans="2:2">
      <c r="B26" s="19" t="s">
        <v>467</v>
      </c>
    </row>
    <row r="27" spans="2:2">
      <c r="B27" s="19" t="s">
        <v>468</v>
      </c>
    </row>
    <row r="28" spans="2:2">
      <c r="B28" s="19" t="s">
        <v>469</v>
      </c>
    </row>
    <row r="29" spans="2:2">
      <c r="B29" s="19" t="s">
        <v>470</v>
      </c>
    </row>
    <row r="30" spans="2:2">
      <c r="B30" s="19" t="s">
        <v>471</v>
      </c>
    </row>
    <row r="31" spans="2:2">
      <c r="B31" s="19" t="s">
        <v>472</v>
      </c>
    </row>
    <row r="32" spans="2:2">
      <c r="B32" s="19" t="s">
        <v>473</v>
      </c>
    </row>
    <row r="33" spans="2:2">
      <c r="B33" s="19" t="s">
        <v>474</v>
      </c>
    </row>
    <row r="34" spans="2:2">
      <c r="B34" s="19" t="s">
        <v>475</v>
      </c>
    </row>
    <row r="35" spans="2:2">
      <c r="B35" s="19" t="s">
        <v>476</v>
      </c>
    </row>
    <row r="36" spans="2:2">
      <c r="B36" s="19" t="s">
        <v>477</v>
      </c>
    </row>
    <row r="37" spans="2:2">
      <c r="B37" s="19" t="s">
        <v>478</v>
      </c>
    </row>
    <row r="38" spans="2:2">
      <c r="B38" s="19" t="s">
        <v>479</v>
      </c>
    </row>
    <row r="39" spans="2:2">
      <c r="B39" s="19" t="s">
        <v>480</v>
      </c>
    </row>
    <row r="40" spans="2:2">
      <c r="B40" s="19" t="s">
        <v>481</v>
      </c>
    </row>
    <row r="41" spans="2:2">
      <c r="B41" s="19" t="s">
        <v>482</v>
      </c>
    </row>
    <row r="42" spans="2:2">
      <c r="B42" s="19" t="s">
        <v>483</v>
      </c>
    </row>
    <row r="43" spans="2:2">
      <c r="B43" s="19" t="s">
        <v>484</v>
      </c>
    </row>
    <row r="44" spans="2:2">
      <c r="B44" s="19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6"/>
  <sheetViews>
    <sheetView topLeftCell="E22" zoomScale="80" zoomScaleNormal="80" workbookViewId="0">
      <selection activeCell="O2" sqref="O2:Q28"/>
    </sheetView>
  </sheetViews>
  <sheetFormatPr defaultColWidth="11" defaultRowHeight="15.75"/>
  <cols>
    <col min="2" max="2" width="3.25" bestFit="1" customWidth="1"/>
    <col min="3" max="3" width="17.25" bestFit="1" customWidth="1"/>
    <col min="4" max="4" width="14.75" bestFit="1" customWidth="1"/>
    <col min="5" max="5" width="48.875" bestFit="1" customWidth="1"/>
    <col min="6" max="6" width="21" bestFit="1" customWidth="1"/>
    <col min="7" max="7" width="9.375" bestFit="1" customWidth="1"/>
    <col min="8" max="8" width="12.625" customWidth="1"/>
    <col min="9" max="9" width="15.625" bestFit="1" customWidth="1"/>
    <col min="10" max="10" width="15.125" bestFit="1" customWidth="1"/>
    <col min="14" max="14" width="13.625" bestFit="1" customWidth="1"/>
    <col min="17" max="17" width="16.875" bestFit="1" customWidth="1"/>
  </cols>
  <sheetData>
    <row r="2" spans="2:14">
      <c r="B2" s="28" t="s">
        <v>5</v>
      </c>
      <c r="C2" s="28" t="s">
        <v>6</v>
      </c>
      <c r="D2" s="28" t="s">
        <v>7</v>
      </c>
      <c r="E2" s="28" t="s">
        <v>8</v>
      </c>
      <c r="F2" s="30" t="s">
        <v>9</v>
      </c>
      <c r="G2" s="30" t="s">
        <v>10</v>
      </c>
      <c r="H2" s="28" t="s">
        <v>11</v>
      </c>
      <c r="I2" s="27" t="s">
        <v>12</v>
      </c>
      <c r="J2" s="31" t="s">
        <v>13</v>
      </c>
      <c r="K2" s="31" t="s">
        <v>14</v>
      </c>
      <c r="L2" s="31" t="s">
        <v>15</v>
      </c>
      <c r="M2" s="31" t="s">
        <v>16</v>
      </c>
      <c r="N2" s="31" t="s">
        <v>17</v>
      </c>
    </row>
    <row r="3" spans="2:14" ht="30.75" customHeight="1">
      <c r="B3" s="29">
        <v>1</v>
      </c>
      <c r="C3" s="32" t="s">
        <v>18</v>
      </c>
      <c r="D3" s="1"/>
      <c r="E3" s="1" t="s">
        <v>19</v>
      </c>
      <c r="F3" s="5">
        <v>12</v>
      </c>
      <c r="G3" s="5">
        <v>1</v>
      </c>
      <c r="H3" s="5">
        <v>2</v>
      </c>
      <c r="I3" s="1">
        <v>13</v>
      </c>
      <c r="J3" s="4">
        <f t="shared" ref="J3:J26" si="0">F3*H3</f>
        <v>24</v>
      </c>
      <c r="K3" s="35">
        <f>H3+H4+H5+H6+H8+H7+H9+H10</f>
        <v>14</v>
      </c>
      <c r="L3" s="35">
        <f>J3+J4+J5+J7+J8+J6+J9+J10</f>
        <v>168</v>
      </c>
      <c r="M3" s="2">
        <f t="shared" ref="M3:M26" si="1">F3*H3*I3</f>
        <v>312</v>
      </c>
      <c r="N3" s="35">
        <f>M3+M4+M5+M7+M8+M6+M9+M10</f>
        <v>2184</v>
      </c>
    </row>
    <row r="4" spans="2:14" ht="30.75" customHeight="1">
      <c r="B4" s="29">
        <v>2</v>
      </c>
      <c r="C4" s="33"/>
      <c r="D4" s="1"/>
      <c r="E4" s="1" t="s">
        <v>20</v>
      </c>
      <c r="F4" s="5">
        <v>12</v>
      </c>
      <c r="G4" s="5">
        <v>1</v>
      </c>
      <c r="H4" s="5">
        <v>2</v>
      </c>
      <c r="I4" s="1">
        <v>13</v>
      </c>
      <c r="J4" s="4">
        <f t="shared" si="0"/>
        <v>24</v>
      </c>
      <c r="K4" s="36"/>
      <c r="L4" s="36"/>
      <c r="M4" s="2">
        <f t="shared" si="1"/>
        <v>312</v>
      </c>
      <c r="N4" s="36"/>
    </row>
    <row r="5" spans="2:14" ht="30.75" customHeight="1">
      <c r="B5" s="29">
        <v>3</v>
      </c>
      <c r="C5" s="33"/>
      <c r="D5" s="1"/>
      <c r="E5" s="1" t="s">
        <v>21</v>
      </c>
      <c r="F5" s="5">
        <v>12</v>
      </c>
      <c r="G5" s="5">
        <v>1</v>
      </c>
      <c r="H5" s="5">
        <v>2</v>
      </c>
      <c r="I5" s="1">
        <v>13</v>
      </c>
      <c r="J5" s="4">
        <f t="shared" si="0"/>
        <v>24</v>
      </c>
      <c r="K5" s="36"/>
      <c r="L5" s="36"/>
      <c r="M5" s="2">
        <f t="shared" si="1"/>
        <v>312</v>
      </c>
      <c r="N5" s="36"/>
    </row>
    <row r="6" spans="2:14" ht="30.75" customHeight="1">
      <c r="B6" s="29">
        <v>4</v>
      </c>
      <c r="C6" s="33"/>
      <c r="D6" s="1"/>
      <c r="E6" s="1" t="s">
        <v>22</v>
      </c>
      <c r="F6" s="5">
        <v>12</v>
      </c>
      <c r="G6" s="5">
        <v>1</v>
      </c>
      <c r="H6" s="5">
        <v>2</v>
      </c>
      <c r="I6" s="1">
        <v>13</v>
      </c>
      <c r="J6" s="4">
        <f t="shared" si="0"/>
        <v>24</v>
      </c>
      <c r="K6" s="36"/>
      <c r="L6" s="36"/>
      <c r="M6" s="2">
        <f t="shared" si="1"/>
        <v>312</v>
      </c>
      <c r="N6" s="36"/>
    </row>
    <row r="7" spans="2:14" ht="30.75" customHeight="1">
      <c r="B7" s="29">
        <v>5</v>
      </c>
      <c r="C7" s="33"/>
      <c r="D7" s="1"/>
      <c r="E7" s="1" t="s">
        <v>23</v>
      </c>
      <c r="F7" s="5">
        <v>12</v>
      </c>
      <c r="G7" s="5">
        <v>1</v>
      </c>
      <c r="H7" s="5">
        <v>2</v>
      </c>
      <c r="I7" s="1">
        <v>13</v>
      </c>
      <c r="J7" s="4">
        <f t="shared" si="0"/>
        <v>24</v>
      </c>
      <c r="K7" s="36"/>
      <c r="L7" s="36"/>
      <c r="M7" s="2">
        <f t="shared" si="1"/>
        <v>312</v>
      </c>
      <c r="N7" s="36"/>
    </row>
    <row r="8" spans="2:14" ht="32.25" customHeight="1">
      <c r="B8" s="29">
        <v>6</v>
      </c>
      <c r="C8" s="33"/>
      <c r="D8" s="1"/>
      <c r="E8" s="1" t="s">
        <v>24</v>
      </c>
      <c r="F8" s="5">
        <v>12</v>
      </c>
      <c r="G8" s="5">
        <v>1</v>
      </c>
      <c r="H8" s="5">
        <v>2</v>
      </c>
      <c r="I8" s="1">
        <v>13</v>
      </c>
      <c r="J8" s="4">
        <f t="shared" si="0"/>
        <v>24</v>
      </c>
      <c r="K8" s="36"/>
      <c r="L8" s="36"/>
      <c r="M8" s="2">
        <f t="shared" si="1"/>
        <v>312</v>
      </c>
      <c r="N8" s="36"/>
    </row>
    <row r="9" spans="2:14" ht="32.25" customHeight="1">
      <c r="B9" s="29">
        <v>7</v>
      </c>
      <c r="C9" s="33"/>
      <c r="D9" s="1"/>
      <c r="E9" s="1" t="s">
        <v>25</v>
      </c>
      <c r="F9" s="5">
        <v>12</v>
      </c>
      <c r="G9" s="5">
        <v>1</v>
      </c>
      <c r="H9" s="5">
        <v>2</v>
      </c>
      <c r="I9" s="1">
        <v>13</v>
      </c>
      <c r="J9" s="4">
        <f t="shared" si="0"/>
        <v>24</v>
      </c>
      <c r="K9" s="36"/>
      <c r="L9" s="36"/>
      <c r="M9" s="2">
        <f t="shared" si="1"/>
        <v>312</v>
      </c>
      <c r="N9" s="36"/>
    </row>
    <row r="10" spans="2:14" ht="32.25" customHeight="1">
      <c r="B10" s="29">
        <v>8</v>
      </c>
      <c r="C10" s="34"/>
      <c r="D10" s="1"/>
      <c r="E10" s="1"/>
      <c r="F10" s="5"/>
      <c r="G10" s="5"/>
      <c r="H10" s="5"/>
      <c r="I10" s="1"/>
      <c r="J10" s="4">
        <f t="shared" si="0"/>
        <v>0</v>
      </c>
      <c r="K10" s="37"/>
      <c r="L10" s="37"/>
      <c r="M10" s="2">
        <f t="shared" si="1"/>
        <v>0</v>
      </c>
      <c r="N10" s="37"/>
    </row>
    <row r="11" spans="2:14" ht="32.25" customHeight="1">
      <c r="B11" s="29">
        <v>9</v>
      </c>
      <c r="C11" s="32" t="s">
        <v>26</v>
      </c>
      <c r="D11" s="1"/>
      <c r="E11" s="1" t="s">
        <v>27</v>
      </c>
      <c r="F11" s="5">
        <v>12</v>
      </c>
      <c r="G11" s="5">
        <v>1</v>
      </c>
      <c r="H11" s="5">
        <v>2</v>
      </c>
      <c r="I11" s="1">
        <v>13</v>
      </c>
      <c r="J11" s="4">
        <f t="shared" si="0"/>
        <v>24</v>
      </c>
      <c r="K11" s="35">
        <f>H11+H12+H13+H14+H16+H15+H17+H18</f>
        <v>14</v>
      </c>
      <c r="L11" s="35">
        <f>J11+J12+J13+J15+J16+J14+J17+J18</f>
        <v>168</v>
      </c>
      <c r="M11" s="2">
        <f t="shared" si="1"/>
        <v>312</v>
      </c>
      <c r="N11" s="35">
        <f>M11+M12+M13+M15+M16+M14+M17+M18</f>
        <v>2184</v>
      </c>
    </row>
    <row r="12" spans="2:14" ht="31.5" customHeight="1">
      <c r="B12" s="29">
        <v>10</v>
      </c>
      <c r="C12" s="33"/>
      <c r="D12" s="1"/>
      <c r="E12" s="1" t="s">
        <v>28</v>
      </c>
      <c r="F12" s="5">
        <v>12</v>
      </c>
      <c r="G12" s="5">
        <v>1</v>
      </c>
      <c r="H12" s="5">
        <v>2</v>
      </c>
      <c r="I12" s="1">
        <v>13</v>
      </c>
      <c r="J12" s="4">
        <f t="shared" si="0"/>
        <v>24</v>
      </c>
      <c r="K12" s="36"/>
      <c r="L12" s="36"/>
      <c r="M12" s="2">
        <f t="shared" si="1"/>
        <v>312</v>
      </c>
      <c r="N12" s="36"/>
    </row>
    <row r="13" spans="2:14" ht="31.5" customHeight="1">
      <c r="B13" s="29">
        <v>11</v>
      </c>
      <c r="C13" s="33"/>
      <c r="D13" s="1"/>
      <c r="E13" s="1" t="s">
        <v>29</v>
      </c>
      <c r="F13" s="5">
        <v>12</v>
      </c>
      <c r="G13" s="5">
        <v>1</v>
      </c>
      <c r="H13" s="5">
        <v>2</v>
      </c>
      <c r="I13" s="1">
        <v>13</v>
      </c>
      <c r="J13" s="4">
        <f t="shared" si="0"/>
        <v>24</v>
      </c>
      <c r="K13" s="36"/>
      <c r="L13" s="36"/>
      <c r="M13" s="2">
        <f t="shared" si="1"/>
        <v>312</v>
      </c>
      <c r="N13" s="36"/>
    </row>
    <row r="14" spans="2:14" ht="31.5" customHeight="1">
      <c r="B14" s="29">
        <v>12</v>
      </c>
      <c r="C14" s="33"/>
      <c r="D14" s="1"/>
      <c r="E14" s="1" t="s">
        <v>30</v>
      </c>
      <c r="F14" s="5">
        <v>12</v>
      </c>
      <c r="G14" s="5">
        <v>1</v>
      </c>
      <c r="H14" s="5">
        <v>2</v>
      </c>
      <c r="I14" s="1">
        <v>13</v>
      </c>
      <c r="J14" s="4">
        <f t="shared" si="0"/>
        <v>24</v>
      </c>
      <c r="K14" s="36"/>
      <c r="L14" s="36"/>
      <c r="M14" s="2">
        <f t="shared" si="1"/>
        <v>312</v>
      </c>
      <c r="N14" s="36"/>
    </row>
    <row r="15" spans="2:14" ht="31.5" customHeight="1">
      <c r="B15" s="29">
        <v>13</v>
      </c>
      <c r="C15" s="33"/>
      <c r="D15" s="1"/>
      <c r="E15" s="1" t="s">
        <v>31</v>
      </c>
      <c r="F15" s="5">
        <v>12</v>
      </c>
      <c r="G15" s="5">
        <v>1</v>
      </c>
      <c r="H15" s="5">
        <v>2</v>
      </c>
      <c r="I15" s="1">
        <v>13</v>
      </c>
      <c r="J15" s="4">
        <f t="shared" si="0"/>
        <v>24</v>
      </c>
      <c r="K15" s="36"/>
      <c r="L15" s="36"/>
      <c r="M15" s="2">
        <f t="shared" si="1"/>
        <v>312</v>
      </c>
      <c r="N15" s="36"/>
    </row>
    <row r="16" spans="2:14" ht="31.5" customHeight="1">
      <c r="B16" s="29">
        <v>14</v>
      </c>
      <c r="C16" s="33"/>
      <c r="D16" s="1"/>
      <c r="E16" s="1" t="s">
        <v>32</v>
      </c>
      <c r="F16" s="5">
        <v>12</v>
      </c>
      <c r="G16" s="5">
        <v>1</v>
      </c>
      <c r="H16" s="5">
        <v>2</v>
      </c>
      <c r="I16" s="1">
        <v>13</v>
      </c>
      <c r="J16" s="4">
        <f t="shared" si="0"/>
        <v>24</v>
      </c>
      <c r="K16" s="36"/>
      <c r="L16" s="36"/>
      <c r="M16" s="2">
        <f t="shared" si="1"/>
        <v>312</v>
      </c>
      <c r="N16" s="36"/>
    </row>
    <row r="17" spans="2:14" ht="31.5" customHeight="1">
      <c r="B17" s="29">
        <v>15</v>
      </c>
      <c r="C17" s="33"/>
      <c r="D17" s="1"/>
      <c r="E17" s="1" t="s">
        <v>33</v>
      </c>
      <c r="F17" s="5">
        <v>12</v>
      </c>
      <c r="G17" s="5">
        <v>1</v>
      </c>
      <c r="H17" s="5">
        <v>2</v>
      </c>
      <c r="I17" s="1">
        <v>13</v>
      </c>
      <c r="J17" s="4">
        <f t="shared" si="0"/>
        <v>24</v>
      </c>
      <c r="K17" s="36"/>
      <c r="L17" s="36"/>
      <c r="M17" s="2">
        <f t="shared" si="1"/>
        <v>312</v>
      </c>
      <c r="N17" s="36"/>
    </row>
    <row r="18" spans="2:14" ht="31.5" customHeight="1">
      <c r="B18" s="29">
        <v>16</v>
      </c>
      <c r="C18" s="34"/>
      <c r="D18" s="1"/>
      <c r="E18" s="1"/>
      <c r="F18" s="5"/>
      <c r="G18" s="5"/>
      <c r="H18" s="5"/>
      <c r="I18" s="1"/>
      <c r="J18" s="4">
        <f t="shared" si="0"/>
        <v>0</v>
      </c>
      <c r="K18" s="37"/>
      <c r="L18" s="37"/>
      <c r="M18" s="2">
        <f t="shared" si="1"/>
        <v>0</v>
      </c>
      <c r="N18" s="37"/>
    </row>
    <row r="19" spans="2:14" ht="30.75" customHeight="1">
      <c r="B19" s="29">
        <v>17</v>
      </c>
      <c r="C19" s="38" t="s">
        <v>34</v>
      </c>
      <c r="D19" s="1"/>
      <c r="E19" s="1" t="s">
        <v>35</v>
      </c>
      <c r="F19" s="5">
        <v>12</v>
      </c>
      <c r="G19" s="5">
        <v>1</v>
      </c>
      <c r="H19" s="5">
        <v>2</v>
      </c>
      <c r="I19" s="1">
        <v>13</v>
      </c>
      <c r="J19" s="4">
        <f t="shared" si="0"/>
        <v>24</v>
      </c>
      <c r="K19" s="35">
        <f>H19+H20+H21+H22+H24+H23+H25+H26</f>
        <v>14</v>
      </c>
      <c r="L19" s="35">
        <f>J19+J20+J21+J23+J24+J22+J25+J26</f>
        <v>168</v>
      </c>
      <c r="M19" s="2">
        <f t="shared" si="1"/>
        <v>312</v>
      </c>
      <c r="N19" s="35">
        <f>M19+M20+M21+M23+M24+M22+M25+M26</f>
        <v>2184</v>
      </c>
    </row>
    <row r="20" spans="2:14" ht="33" customHeight="1">
      <c r="B20" s="29">
        <v>18</v>
      </c>
      <c r="C20" s="38"/>
      <c r="D20" s="1"/>
      <c r="E20" s="1" t="s">
        <v>36</v>
      </c>
      <c r="F20" s="5">
        <v>12</v>
      </c>
      <c r="G20" s="5">
        <v>1</v>
      </c>
      <c r="H20" s="5">
        <v>2</v>
      </c>
      <c r="I20" s="1">
        <v>13</v>
      </c>
      <c r="J20" s="4">
        <f t="shared" si="0"/>
        <v>24</v>
      </c>
      <c r="K20" s="36"/>
      <c r="L20" s="36"/>
      <c r="M20" s="2">
        <f t="shared" si="1"/>
        <v>312</v>
      </c>
      <c r="N20" s="36"/>
    </row>
    <row r="21" spans="2:14" ht="33" customHeight="1">
      <c r="B21" s="29">
        <v>19</v>
      </c>
      <c r="C21" s="38"/>
      <c r="D21" s="1"/>
      <c r="E21" s="1" t="s">
        <v>37</v>
      </c>
      <c r="F21" s="5">
        <v>12</v>
      </c>
      <c r="G21" s="5">
        <v>1</v>
      </c>
      <c r="H21" s="5">
        <v>2</v>
      </c>
      <c r="I21" s="1">
        <v>13</v>
      </c>
      <c r="J21" s="4">
        <f t="shared" si="0"/>
        <v>24</v>
      </c>
      <c r="K21" s="36"/>
      <c r="L21" s="36"/>
      <c r="M21" s="2">
        <f t="shared" si="1"/>
        <v>312</v>
      </c>
      <c r="N21" s="36"/>
    </row>
    <row r="22" spans="2:14" ht="31.5" customHeight="1">
      <c r="B22" s="29">
        <v>20</v>
      </c>
      <c r="C22" s="38"/>
      <c r="D22" s="1"/>
      <c r="E22" s="1" t="s">
        <v>38</v>
      </c>
      <c r="F22" s="5">
        <v>12</v>
      </c>
      <c r="G22" s="5">
        <v>1</v>
      </c>
      <c r="H22" s="5">
        <v>2</v>
      </c>
      <c r="I22" s="1">
        <v>13</v>
      </c>
      <c r="J22" s="4">
        <f t="shared" si="0"/>
        <v>24</v>
      </c>
      <c r="K22" s="36"/>
      <c r="L22" s="36"/>
      <c r="M22" s="2">
        <f t="shared" si="1"/>
        <v>312</v>
      </c>
      <c r="N22" s="36"/>
    </row>
    <row r="23" spans="2:14" ht="31.5" customHeight="1">
      <c r="B23" s="29">
        <v>21</v>
      </c>
      <c r="C23" s="38"/>
      <c r="D23" s="1"/>
      <c r="E23" s="1" t="s">
        <v>39</v>
      </c>
      <c r="F23" s="5">
        <v>12</v>
      </c>
      <c r="G23" s="5">
        <v>1</v>
      </c>
      <c r="H23" s="5">
        <v>2</v>
      </c>
      <c r="I23" s="1">
        <v>13</v>
      </c>
      <c r="J23" s="4">
        <f t="shared" si="0"/>
        <v>24</v>
      </c>
      <c r="K23" s="36"/>
      <c r="L23" s="36"/>
      <c r="M23" s="2">
        <f t="shared" si="1"/>
        <v>312</v>
      </c>
      <c r="N23" s="36"/>
    </row>
    <row r="24" spans="2:14" ht="32.25" customHeight="1">
      <c r="B24" s="29">
        <v>22</v>
      </c>
      <c r="C24" s="38"/>
      <c r="D24" s="1"/>
      <c r="E24" s="1" t="s">
        <v>40</v>
      </c>
      <c r="F24" s="5">
        <v>12</v>
      </c>
      <c r="G24" s="5">
        <v>1</v>
      </c>
      <c r="H24" s="5">
        <v>2</v>
      </c>
      <c r="I24" s="1">
        <v>13</v>
      </c>
      <c r="J24" s="4">
        <f t="shared" si="0"/>
        <v>24</v>
      </c>
      <c r="K24" s="36"/>
      <c r="L24" s="36"/>
      <c r="M24" s="2">
        <f t="shared" si="1"/>
        <v>312</v>
      </c>
      <c r="N24" s="36"/>
    </row>
    <row r="25" spans="2:14" ht="33.75" customHeight="1">
      <c r="B25" s="29">
        <v>23</v>
      </c>
      <c r="C25" s="38"/>
      <c r="D25" s="1"/>
      <c r="E25" s="1" t="s">
        <v>25</v>
      </c>
      <c r="F25" s="5">
        <v>12</v>
      </c>
      <c r="G25" s="5">
        <v>1</v>
      </c>
      <c r="H25" s="5">
        <v>2</v>
      </c>
      <c r="I25" s="1">
        <v>13</v>
      </c>
      <c r="J25" s="4">
        <f t="shared" si="0"/>
        <v>24</v>
      </c>
      <c r="K25" s="36"/>
      <c r="L25" s="36"/>
      <c r="M25" s="2">
        <f t="shared" si="1"/>
        <v>312</v>
      </c>
      <c r="N25" s="36"/>
    </row>
    <row r="26" spans="2:14" ht="33.75" customHeight="1">
      <c r="B26" s="29">
        <v>24</v>
      </c>
      <c r="C26" s="38"/>
      <c r="D26" s="1"/>
      <c r="E26" s="1"/>
      <c r="F26" s="5"/>
      <c r="G26" s="5"/>
      <c r="H26" s="5"/>
      <c r="I26" s="1"/>
      <c r="J26" s="2">
        <f t="shared" si="0"/>
        <v>0</v>
      </c>
      <c r="K26" s="37"/>
      <c r="L26" s="37"/>
      <c r="M26" s="2">
        <f t="shared" si="1"/>
        <v>0</v>
      </c>
      <c r="N26" s="37"/>
    </row>
    <row r="27" spans="2:14" ht="30.75" customHeight="1">
      <c r="I27" s="2" t="s">
        <v>41</v>
      </c>
      <c r="K27" s="2" t="s">
        <v>42</v>
      </c>
      <c r="L27" s="2" t="s">
        <v>43</v>
      </c>
      <c r="M27" s="2" t="s">
        <v>4</v>
      </c>
    </row>
    <row r="28" spans="2:14" ht="32.25" customHeight="1">
      <c r="I28" s="2">
        <f>I5+I6+I7+I8+I9+I10+I11+I12+I13+I14+I15+I16+I17+I18+I19+I20+I21+I22+I23+I24+I25+I26</f>
        <v>247</v>
      </c>
      <c r="K28" s="2">
        <f>K19+K11+K3</f>
        <v>42</v>
      </c>
      <c r="L28" s="2">
        <f>L19+L11+L3</f>
        <v>504</v>
      </c>
      <c r="M28" s="2">
        <f>M19+M11+M3+M4+M5+M6+M7+M8+M9+M10+M12+M13+M14+M15+M16+M17+M18+M20+M21+M22+M23+M24+M25+M26</f>
        <v>6552</v>
      </c>
    </row>
    <row r="29" spans="2:14" ht="30.75" customHeight="1"/>
    <row r="30" spans="2:14" ht="30.75" customHeight="1"/>
    <row r="31" spans="2:14" ht="30.75" customHeight="1"/>
    <row r="32" spans="2:14" ht="30.75" customHeight="1"/>
    <row r="33" ht="32.25" customHeight="1"/>
    <row r="34" ht="32.25" customHeight="1"/>
    <row r="35" ht="30.75" customHeight="1"/>
    <row r="36" ht="30.75" customHeight="1"/>
  </sheetData>
  <mergeCells count="12">
    <mergeCell ref="C19:C26"/>
    <mergeCell ref="K19:K26"/>
    <mergeCell ref="L19:L26"/>
    <mergeCell ref="N19:N26"/>
    <mergeCell ref="C3:C10"/>
    <mergeCell ref="K3:K10"/>
    <mergeCell ref="L3:L10"/>
    <mergeCell ref="N3:N10"/>
    <mergeCell ref="C11:C18"/>
    <mergeCell ref="K11:K18"/>
    <mergeCell ref="L11:L18"/>
    <mergeCell ref="N11:N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6"/>
  <sheetViews>
    <sheetView topLeftCell="E21" zoomScale="80" zoomScaleNormal="80" workbookViewId="0">
      <selection activeCell="O2" sqref="O2:Q28"/>
    </sheetView>
  </sheetViews>
  <sheetFormatPr defaultColWidth="11" defaultRowHeight="15.75"/>
  <cols>
    <col min="2" max="2" width="3.25" bestFit="1" customWidth="1"/>
    <col min="3" max="3" width="17.25" bestFit="1" customWidth="1"/>
    <col min="4" max="4" width="14.75" bestFit="1" customWidth="1"/>
    <col min="5" max="5" width="48.875" bestFit="1" customWidth="1"/>
    <col min="6" max="6" width="21" bestFit="1" customWidth="1"/>
    <col min="7" max="7" width="9.375" bestFit="1" customWidth="1"/>
    <col min="8" max="8" width="12.625" customWidth="1"/>
    <col min="9" max="9" width="15.625" bestFit="1" customWidth="1"/>
    <col min="10" max="10" width="15.125" bestFit="1" customWidth="1"/>
    <col min="14" max="14" width="13.625" bestFit="1" customWidth="1"/>
  </cols>
  <sheetData>
    <row r="2" spans="2:14">
      <c r="B2" s="28" t="s">
        <v>5</v>
      </c>
      <c r="C2" s="28" t="s">
        <v>6</v>
      </c>
      <c r="D2" s="28" t="s">
        <v>7</v>
      </c>
      <c r="E2" s="28" t="s">
        <v>8</v>
      </c>
      <c r="F2" s="30" t="s">
        <v>9</v>
      </c>
      <c r="G2" s="30" t="s">
        <v>10</v>
      </c>
      <c r="H2" s="28" t="s">
        <v>11</v>
      </c>
      <c r="I2" s="27" t="s">
        <v>12</v>
      </c>
      <c r="J2" s="31" t="s">
        <v>13</v>
      </c>
      <c r="K2" s="31" t="s">
        <v>14</v>
      </c>
      <c r="L2" s="31" t="s">
        <v>15</v>
      </c>
      <c r="M2" s="31" t="s">
        <v>16</v>
      </c>
      <c r="N2" s="31" t="s">
        <v>17</v>
      </c>
    </row>
    <row r="3" spans="2:14" ht="30.75" customHeight="1">
      <c r="B3" s="29">
        <v>1</v>
      </c>
      <c r="C3" s="32" t="s">
        <v>18</v>
      </c>
      <c r="D3" s="1"/>
      <c r="E3" s="1" t="s">
        <v>19</v>
      </c>
      <c r="F3" s="5">
        <v>12</v>
      </c>
      <c r="G3" s="5">
        <v>1</v>
      </c>
      <c r="H3" s="5">
        <v>4</v>
      </c>
      <c r="I3" s="1">
        <v>15</v>
      </c>
      <c r="J3" s="4">
        <f t="shared" ref="J3:J26" si="0">F3*H3</f>
        <v>48</v>
      </c>
      <c r="K3" s="35">
        <f>H3+H4+H5+H6+H8+H7+H9+H10</f>
        <v>28</v>
      </c>
      <c r="L3" s="35">
        <f>J3+J4+J5+J7+J8+J6+J9+J10</f>
        <v>336</v>
      </c>
      <c r="M3" s="2">
        <f t="shared" ref="M3:M26" si="1">F3*H3*I3</f>
        <v>720</v>
      </c>
      <c r="N3" s="35">
        <f>M3+M4+M5+M7+M8+M6+M9+M10</f>
        <v>5040</v>
      </c>
    </row>
    <row r="4" spans="2:14" ht="30.75" customHeight="1">
      <c r="B4" s="29">
        <v>2</v>
      </c>
      <c r="C4" s="33"/>
      <c r="D4" s="1"/>
      <c r="E4" s="1" t="s">
        <v>20</v>
      </c>
      <c r="F4" s="5">
        <v>12</v>
      </c>
      <c r="G4" s="5">
        <v>1</v>
      </c>
      <c r="H4" s="5">
        <v>4</v>
      </c>
      <c r="I4" s="1">
        <v>15</v>
      </c>
      <c r="J4" s="4">
        <f t="shared" si="0"/>
        <v>48</v>
      </c>
      <c r="K4" s="36"/>
      <c r="L4" s="36"/>
      <c r="M4" s="2">
        <f t="shared" si="1"/>
        <v>720</v>
      </c>
      <c r="N4" s="36"/>
    </row>
    <row r="5" spans="2:14" ht="30.75" customHeight="1">
      <c r="B5" s="29">
        <v>3</v>
      </c>
      <c r="C5" s="33"/>
      <c r="D5" s="1"/>
      <c r="E5" s="1" t="s">
        <v>21</v>
      </c>
      <c r="F5" s="5">
        <v>12</v>
      </c>
      <c r="G5" s="5">
        <v>1</v>
      </c>
      <c r="H5" s="5">
        <v>4</v>
      </c>
      <c r="I5" s="1">
        <v>15</v>
      </c>
      <c r="J5" s="4">
        <f t="shared" si="0"/>
        <v>48</v>
      </c>
      <c r="K5" s="36"/>
      <c r="L5" s="36"/>
      <c r="M5" s="2">
        <f t="shared" si="1"/>
        <v>720</v>
      </c>
      <c r="N5" s="36"/>
    </row>
    <row r="6" spans="2:14" ht="30.75" customHeight="1">
      <c r="B6" s="29">
        <v>4</v>
      </c>
      <c r="C6" s="33"/>
      <c r="D6" s="1"/>
      <c r="E6" s="1" t="s">
        <v>22</v>
      </c>
      <c r="F6" s="5">
        <v>12</v>
      </c>
      <c r="G6" s="5">
        <v>1</v>
      </c>
      <c r="H6" s="5">
        <v>4</v>
      </c>
      <c r="I6" s="1">
        <v>15</v>
      </c>
      <c r="J6" s="4">
        <f t="shared" si="0"/>
        <v>48</v>
      </c>
      <c r="K6" s="36"/>
      <c r="L6" s="36"/>
      <c r="M6" s="2">
        <f t="shared" si="1"/>
        <v>720</v>
      </c>
      <c r="N6" s="36"/>
    </row>
    <row r="7" spans="2:14" ht="30.75" customHeight="1">
      <c r="B7" s="29">
        <v>5</v>
      </c>
      <c r="C7" s="33"/>
      <c r="D7" s="1"/>
      <c r="E7" s="1" t="s">
        <v>23</v>
      </c>
      <c r="F7" s="5">
        <v>12</v>
      </c>
      <c r="G7" s="5">
        <v>1</v>
      </c>
      <c r="H7" s="5">
        <v>4</v>
      </c>
      <c r="I7" s="1">
        <v>15</v>
      </c>
      <c r="J7" s="4">
        <f t="shared" si="0"/>
        <v>48</v>
      </c>
      <c r="K7" s="36"/>
      <c r="L7" s="36"/>
      <c r="M7" s="2">
        <f t="shared" si="1"/>
        <v>720</v>
      </c>
      <c r="N7" s="36"/>
    </row>
    <row r="8" spans="2:14" ht="32.25" customHeight="1">
      <c r="B8" s="29">
        <v>6</v>
      </c>
      <c r="C8" s="33"/>
      <c r="D8" s="1"/>
      <c r="E8" s="1" t="s">
        <v>24</v>
      </c>
      <c r="F8" s="5">
        <v>12</v>
      </c>
      <c r="G8" s="5">
        <v>1</v>
      </c>
      <c r="H8" s="5">
        <v>4</v>
      </c>
      <c r="I8" s="1">
        <v>15</v>
      </c>
      <c r="J8" s="4">
        <f t="shared" si="0"/>
        <v>48</v>
      </c>
      <c r="K8" s="36"/>
      <c r="L8" s="36"/>
      <c r="M8" s="2">
        <f t="shared" si="1"/>
        <v>720</v>
      </c>
      <c r="N8" s="36"/>
    </row>
    <row r="9" spans="2:14" ht="32.25" customHeight="1">
      <c r="B9" s="29">
        <v>7</v>
      </c>
      <c r="C9" s="33"/>
      <c r="D9" s="1"/>
      <c r="E9" s="1" t="s">
        <v>25</v>
      </c>
      <c r="F9" s="5">
        <v>12</v>
      </c>
      <c r="G9" s="5">
        <v>1</v>
      </c>
      <c r="H9" s="5">
        <v>4</v>
      </c>
      <c r="I9" s="1">
        <v>15</v>
      </c>
      <c r="J9" s="4">
        <f t="shared" si="0"/>
        <v>48</v>
      </c>
      <c r="K9" s="36"/>
      <c r="L9" s="36"/>
      <c r="M9" s="2">
        <f t="shared" si="1"/>
        <v>720</v>
      </c>
      <c r="N9" s="36"/>
    </row>
    <row r="10" spans="2:14" ht="32.25" customHeight="1">
      <c r="B10" s="29">
        <v>8</v>
      </c>
      <c r="C10" s="34"/>
      <c r="D10" s="1"/>
      <c r="E10" s="1"/>
      <c r="F10" s="5"/>
      <c r="G10" s="5"/>
      <c r="H10" s="5"/>
      <c r="I10" s="1"/>
      <c r="J10" s="4">
        <f t="shared" si="0"/>
        <v>0</v>
      </c>
      <c r="K10" s="37"/>
      <c r="L10" s="37"/>
      <c r="M10" s="2">
        <f t="shared" si="1"/>
        <v>0</v>
      </c>
      <c r="N10" s="37"/>
    </row>
    <row r="11" spans="2:14" ht="32.25" customHeight="1">
      <c r="B11" s="29">
        <v>9</v>
      </c>
      <c r="C11" s="32" t="s">
        <v>26</v>
      </c>
      <c r="D11" s="1"/>
      <c r="E11" s="1" t="s">
        <v>27</v>
      </c>
      <c r="F11" s="5">
        <v>12</v>
      </c>
      <c r="G11" s="5">
        <v>1</v>
      </c>
      <c r="H11" s="5">
        <v>4</v>
      </c>
      <c r="I11" s="1">
        <v>15</v>
      </c>
      <c r="J11" s="4">
        <f t="shared" si="0"/>
        <v>48</v>
      </c>
      <c r="K11" s="35">
        <f>H11+H12+H13+H14+H16+H15+H17+H18</f>
        <v>28</v>
      </c>
      <c r="L11" s="35">
        <f>J11+J12+J13+J15+J16+J14+J17+J18</f>
        <v>336</v>
      </c>
      <c r="M11" s="2">
        <f t="shared" si="1"/>
        <v>720</v>
      </c>
      <c r="N11" s="35">
        <f>M11+M12+M13+M15+M16+M14+M17+M18</f>
        <v>5040</v>
      </c>
    </row>
    <row r="12" spans="2:14" ht="31.5" customHeight="1">
      <c r="B12" s="29">
        <v>10</v>
      </c>
      <c r="C12" s="33"/>
      <c r="D12" s="1"/>
      <c r="E12" s="1" t="s">
        <v>28</v>
      </c>
      <c r="F12" s="5">
        <v>12</v>
      </c>
      <c r="G12" s="5">
        <v>1</v>
      </c>
      <c r="H12" s="5">
        <v>4</v>
      </c>
      <c r="I12" s="1">
        <v>15</v>
      </c>
      <c r="J12" s="4">
        <f t="shared" si="0"/>
        <v>48</v>
      </c>
      <c r="K12" s="36"/>
      <c r="L12" s="36"/>
      <c r="M12" s="2">
        <f t="shared" si="1"/>
        <v>720</v>
      </c>
      <c r="N12" s="36"/>
    </row>
    <row r="13" spans="2:14" ht="31.5" customHeight="1">
      <c r="B13" s="29">
        <v>11</v>
      </c>
      <c r="C13" s="33"/>
      <c r="D13" s="1"/>
      <c r="E13" s="1" t="s">
        <v>29</v>
      </c>
      <c r="F13" s="5">
        <v>12</v>
      </c>
      <c r="G13" s="5">
        <v>1</v>
      </c>
      <c r="H13" s="5">
        <v>4</v>
      </c>
      <c r="I13" s="1">
        <v>15</v>
      </c>
      <c r="J13" s="4">
        <f t="shared" si="0"/>
        <v>48</v>
      </c>
      <c r="K13" s="36"/>
      <c r="L13" s="36"/>
      <c r="M13" s="2">
        <f t="shared" si="1"/>
        <v>720</v>
      </c>
      <c r="N13" s="36"/>
    </row>
    <row r="14" spans="2:14" ht="31.5" customHeight="1">
      <c r="B14" s="29">
        <v>12</v>
      </c>
      <c r="C14" s="33"/>
      <c r="D14" s="1"/>
      <c r="E14" s="1" t="s">
        <v>30</v>
      </c>
      <c r="F14" s="5">
        <v>12</v>
      </c>
      <c r="G14" s="5">
        <v>1</v>
      </c>
      <c r="H14" s="5">
        <v>4</v>
      </c>
      <c r="I14" s="1">
        <v>15</v>
      </c>
      <c r="J14" s="4">
        <f t="shared" si="0"/>
        <v>48</v>
      </c>
      <c r="K14" s="36"/>
      <c r="L14" s="36"/>
      <c r="M14" s="2">
        <f t="shared" si="1"/>
        <v>720</v>
      </c>
      <c r="N14" s="36"/>
    </row>
    <row r="15" spans="2:14" ht="31.5" customHeight="1">
      <c r="B15" s="29">
        <v>13</v>
      </c>
      <c r="C15" s="33"/>
      <c r="D15" s="1"/>
      <c r="E15" s="1" t="s">
        <v>31</v>
      </c>
      <c r="F15" s="5">
        <v>12</v>
      </c>
      <c r="G15" s="5">
        <v>1</v>
      </c>
      <c r="H15" s="5">
        <v>4</v>
      </c>
      <c r="I15" s="1">
        <v>15</v>
      </c>
      <c r="J15" s="4">
        <f t="shared" si="0"/>
        <v>48</v>
      </c>
      <c r="K15" s="36"/>
      <c r="L15" s="36"/>
      <c r="M15" s="2">
        <f t="shared" si="1"/>
        <v>720</v>
      </c>
      <c r="N15" s="36"/>
    </row>
    <row r="16" spans="2:14" ht="31.5" customHeight="1">
      <c r="B16" s="29">
        <v>14</v>
      </c>
      <c r="C16" s="33"/>
      <c r="D16" s="1"/>
      <c r="E16" s="1" t="s">
        <v>32</v>
      </c>
      <c r="F16" s="5">
        <v>12</v>
      </c>
      <c r="G16" s="5">
        <v>1</v>
      </c>
      <c r="H16" s="5">
        <v>4</v>
      </c>
      <c r="I16" s="1">
        <v>15</v>
      </c>
      <c r="J16" s="4">
        <f t="shared" si="0"/>
        <v>48</v>
      </c>
      <c r="K16" s="36"/>
      <c r="L16" s="36"/>
      <c r="M16" s="2">
        <f t="shared" si="1"/>
        <v>720</v>
      </c>
      <c r="N16" s="36"/>
    </row>
    <row r="17" spans="2:14" ht="31.5" customHeight="1">
      <c r="B17" s="29">
        <v>15</v>
      </c>
      <c r="C17" s="33"/>
      <c r="D17" s="1"/>
      <c r="E17" s="1" t="s">
        <v>33</v>
      </c>
      <c r="F17" s="5">
        <v>12</v>
      </c>
      <c r="G17" s="5">
        <v>1</v>
      </c>
      <c r="H17" s="5">
        <v>4</v>
      </c>
      <c r="I17" s="1">
        <v>15</v>
      </c>
      <c r="J17" s="4">
        <f t="shared" si="0"/>
        <v>48</v>
      </c>
      <c r="K17" s="36"/>
      <c r="L17" s="36"/>
      <c r="M17" s="2">
        <f t="shared" si="1"/>
        <v>720</v>
      </c>
      <c r="N17" s="36"/>
    </row>
    <row r="18" spans="2:14" ht="31.5" customHeight="1">
      <c r="B18" s="29">
        <v>16</v>
      </c>
      <c r="C18" s="34"/>
      <c r="D18" s="1"/>
      <c r="E18" s="1"/>
      <c r="F18" s="5"/>
      <c r="G18" s="5"/>
      <c r="H18" s="5"/>
      <c r="I18" s="1"/>
      <c r="J18" s="4">
        <f t="shared" si="0"/>
        <v>0</v>
      </c>
      <c r="K18" s="37"/>
      <c r="L18" s="37"/>
      <c r="M18" s="2">
        <f t="shared" si="1"/>
        <v>0</v>
      </c>
      <c r="N18" s="37"/>
    </row>
    <row r="19" spans="2:14" ht="30.75" customHeight="1">
      <c r="B19" s="29">
        <v>17</v>
      </c>
      <c r="C19" s="38" t="s">
        <v>34</v>
      </c>
      <c r="D19" s="1"/>
      <c r="E19" s="1" t="s">
        <v>35</v>
      </c>
      <c r="F19" s="5">
        <v>12</v>
      </c>
      <c r="G19" s="5">
        <v>1</v>
      </c>
      <c r="H19" s="5">
        <v>4</v>
      </c>
      <c r="I19" s="1">
        <v>15</v>
      </c>
      <c r="J19" s="4">
        <f t="shared" si="0"/>
        <v>48</v>
      </c>
      <c r="K19" s="35">
        <f>H19+H20+H21+H22+H24+H23+H25+H26</f>
        <v>28</v>
      </c>
      <c r="L19" s="35">
        <f>J19+J20+J21+J23+J24+J22+J25+J26</f>
        <v>336</v>
      </c>
      <c r="M19" s="2">
        <f t="shared" si="1"/>
        <v>720</v>
      </c>
      <c r="N19" s="35">
        <f>M19+M20+M21+M23+M24+M22+M25+M26</f>
        <v>5040</v>
      </c>
    </row>
    <row r="20" spans="2:14" ht="33" customHeight="1">
      <c r="B20" s="29">
        <v>18</v>
      </c>
      <c r="C20" s="38"/>
      <c r="D20" s="1"/>
      <c r="E20" s="1" t="s">
        <v>36</v>
      </c>
      <c r="F20" s="5">
        <v>12</v>
      </c>
      <c r="G20" s="5">
        <v>1</v>
      </c>
      <c r="H20" s="5">
        <v>4</v>
      </c>
      <c r="I20" s="1">
        <v>15</v>
      </c>
      <c r="J20" s="4">
        <f t="shared" si="0"/>
        <v>48</v>
      </c>
      <c r="K20" s="36"/>
      <c r="L20" s="36"/>
      <c r="M20" s="2">
        <f t="shared" si="1"/>
        <v>720</v>
      </c>
      <c r="N20" s="36"/>
    </row>
    <row r="21" spans="2:14" ht="33" customHeight="1">
      <c r="B21" s="29">
        <v>19</v>
      </c>
      <c r="C21" s="38"/>
      <c r="D21" s="1"/>
      <c r="E21" s="1" t="s">
        <v>37</v>
      </c>
      <c r="F21" s="5">
        <v>12</v>
      </c>
      <c r="G21" s="5">
        <v>1</v>
      </c>
      <c r="H21" s="5">
        <v>4</v>
      </c>
      <c r="I21" s="1">
        <v>15</v>
      </c>
      <c r="J21" s="4">
        <f t="shared" si="0"/>
        <v>48</v>
      </c>
      <c r="K21" s="36"/>
      <c r="L21" s="36"/>
      <c r="M21" s="2">
        <f t="shared" si="1"/>
        <v>720</v>
      </c>
      <c r="N21" s="36"/>
    </row>
    <row r="22" spans="2:14" ht="31.5" customHeight="1">
      <c r="B22" s="29">
        <v>20</v>
      </c>
      <c r="C22" s="38"/>
      <c r="D22" s="1"/>
      <c r="E22" s="1" t="s">
        <v>38</v>
      </c>
      <c r="F22" s="5">
        <v>12</v>
      </c>
      <c r="G22" s="5">
        <v>1</v>
      </c>
      <c r="H22" s="5">
        <v>4</v>
      </c>
      <c r="I22" s="1">
        <v>15</v>
      </c>
      <c r="J22" s="4">
        <f t="shared" si="0"/>
        <v>48</v>
      </c>
      <c r="K22" s="36"/>
      <c r="L22" s="36"/>
      <c r="M22" s="2">
        <f t="shared" si="1"/>
        <v>720</v>
      </c>
      <c r="N22" s="36"/>
    </row>
    <row r="23" spans="2:14" ht="31.5" customHeight="1">
      <c r="B23" s="29">
        <v>21</v>
      </c>
      <c r="C23" s="38"/>
      <c r="D23" s="1"/>
      <c r="E23" s="1" t="s">
        <v>39</v>
      </c>
      <c r="F23" s="5">
        <v>12</v>
      </c>
      <c r="G23" s="5">
        <v>1</v>
      </c>
      <c r="H23" s="5">
        <v>4</v>
      </c>
      <c r="I23" s="1">
        <v>15</v>
      </c>
      <c r="J23" s="4">
        <f t="shared" si="0"/>
        <v>48</v>
      </c>
      <c r="K23" s="36"/>
      <c r="L23" s="36"/>
      <c r="M23" s="2">
        <f t="shared" si="1"/>
        <v>720</v>
      </c>
      <c r="N23" s="36"/>
    </row>
    <row r="24" spans="2:14" ht="32.25" customHeight="1">
      <c r="B24" s="29">
        <v>22</v>
      </c>
      <c r="C24" s="38"/>
      <c r="D24" s="1"/>
      <c r="E24" s="1" t="s">
        <v>40</v>
      </c>
      <c r="F24" s="5">
        <v>12</v>
      </c>
      <c r="G24" s="5">
        <v>1</v>
      </c>
      <c r="H24" s="5">
        <v>4</v>
      </c>
      <c r="I24" s="1">
        <v>15</v>
      </c>
      <c r="J24" s="4">
        <f t="shared" si="0"/>
        <v>48</v>
      </c>
      <c r="K24" s="36"/>
      <c r="L24" s="36"/>
      <c r="M24" s="2">
        <f t="shared" si="1"/>
        <v>720</v>
      </c>
      <c r="N24" s="36"/>
    </row>
    <row r="25" spans="2:14" ht="33.75" customHeight="1">
      <c r="B25" s="29">
        <v>23</v>
      </c>
      <c r="C25" s="38"/>
      <c r="D25" s="1"/>
      <c r="E25" s="1" t="s">
        <v>25</v>
      </c>
      <c r="F25" s="5">
        <v>12</v>
      </c>
      <c r="G25" s="5">
        <v>1</v>
      </c>
      <c r="H25" s="5">
        <v>4</v>
      </c>
      <c r="I25" s="1">
        <v>15</v>
      </c>
      <c r="J25" s="4">
        <f t="shared" si="0"/>
        <v>48</v>
      </c>
      <c r="K25" s="36"/>
      <c r="L25" s="36"/>
      <c r="M25" s="2">
        <f t="shared" si="1"/>
        <v>720</v>
      </c>
      <c r="N25" s="36"/>
    </row>
    <row r="26" spans="2:14" ht="33.75" customHeight="1">
      <c r="B26" s="29">
        <v>24</v>
      </c>
      <c r="C26" s="38"/>
      <c r="D26" s="1"/>
      <c r="E26" s="1"/>
      <c r="F26" s="5"/>
      <c r="G26" s="5"/>
      <c r="H26" s="5"/>
      <c r="I26" s="1"/>
      <c r="J26" s="2">
        <f t="shared" si="0"/>
        <v>0</v>
      </c>
      <c r="K26" s="37"/>
      <c r="L26" s="37"/>
      <c r="M26" s="2">
        <f t="shared" si="1"/>
        <v>0</v>
      </c>
      <c r="N26" s="37"/>
    </row>
    <row r="27" spans="2:14" ht="30.75" customHeight="1">
      <c r="I27" s="2" t="s">
        <v>41</v>
      </c>
      <c r="K27" s="2" t="s">
        <v>42</v>
      </c>
      <c r="L27" s="2" t="s">
        <v>43</v>
      </c>
      <c r="M27" s="2" t="s">
        <v>4</v>
      </c>
    </row>
    <row r="28" spans="2:14" ht="32.25" customHeight="1">
      <c r="I28" s="2">
        <f>I5+I6+I7+I8+I9+I10+I11+I12+I13+I14+I15+I16+I17+I18+I19+I20+I21+I22+I23+I24+I25+I26</f>
        <v>285</v>
      </c>
      <c r="K28" s="2">
        <f>K19+K11+K3</f>
        <v>84</v>
      </c>
      <c r="L28" s="2">
        <f>L19+L11+L3</f>
        <v>1008</v>
      </c>
      <c r="M28" s="2">
        <f>M19+M11+M3+M4+M5+M6+M7+M8+M9+M10+M12+M13+M14+M15+M16+M17+M18+M20+M21+M22+M23+M24+M25+M26</f>
        <v>15120</v>
      </c>
    </row>
    <row r="29" spans="2:14" ht="30.75" customHeight="1"/>
    <row r="30" spans="2:14" ht="30.75" customHeight="1"/>
    <row r="31" spans="2:14" ht="30.75" customHeight="1"/>
    <row r="32" spans="2:14" ht="30.75" customHeight="1"/>
    <row r="33" ht="32.25" customHeight="1"/>
    <row r="34" ht="32.25" customHeight="1"/>
    <row r="35" ht="30.75" customHeight="1"/>
    <row r="36" ht="30.75" customHeight="1"/>
  </sheetData>
  <mergeCells count="12">
    <mergeCell ref="L11:L18"/>
    <mergeCell ref="N11:N18"/>
    <mergeCell ref="L19:L26"/>
    <mergeCell ref="N19:N26"/>
    <mergeCell ref="K3:K10"/>
    <mergeCell ref="L3:L10"/>
    <mergeCell ref="N3:N10"/>
    <mergeCell ref="C3:C10"/>
    <mergeCell ref="C11:C18"/>
    <mergeCell ref="C19:C26"/>
    <mergeCell ref="K19:K26"/>
    <mergeCell ref="K11:K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36"/>
  <sheetViews>
    <sheetView topLeftCell="H1" zoomScale="60" zoomScaleNormal="60" workbookViewId="0">
      <selection activeCell="O2" sqref="O2:Q28"/>
    </sheetView>
  </sheetViews>
  <sheetFormatPr defaultColWidth="11" defaultRowHeight="15.75"/>
  <cols>
    <col min="2" max="2" width="3.25" bestFit="1" customWidth="1"/>
    <col min="3" max="3" width="17.25" bestFit="1" customWidth="1"/>
    <col min="4" max="4" width="14.75" bestFit="1" customWidth="1"/>
    <col min="5" max="5" width="48.875" bestFit="1" customWidth="1"/>
    <col min="6" max="6" width="21" bestFit="1" customWidth="1"/>
    <col min="7" max="7" width="9.375" bestFit="1" customWidth="1"/>
    <col min="8" max="8" width="12.625" customWidth="1"/>
    <col min="9" max="9" width="15.625" bestFit="1" customWidth="1"/>
    <col min="10" max="10" width="15.125" bestFit="1" customWidth="1"/>
    <col min="11" max="11" width="11.125" bestFit="1" customWidth="1"/>
    <col min="14" max="14" width="13.625" bestFit="1" customWidth="1"/>
    <col min="15" max="15" width="17.375" bestFit="1" customWidth="1"/>
    <col min="16" max="16" width="18.5" bestFit="1" customWidth="1"/>
    <col min="17" max="17" width="21" bestFit="1" customWidth="1"/>
  </cols>
  <sheetData>
    <row r="2" spans="2:14">
      <c r="B2" s="28" t="s">
        <v>5</v>
      </c>
      <c r="C2" s="28" t="s">
        <v>6</v>
      </c>
      <c r="D2" s="28" t="s">
        <v>7</v>
      </c>
      <c r="E2" s="28" t="s">
        <v>8</v>
      </c>
      <c r="F2" s="30" t="s">
        <v>9</v>
      </c>
      <c r="G2" s="30" t="s">
        <v>10</v>
      </c>
      <c r="H2" s="28" t="s">
        <v>11</v>
      </c>
      <c r="I2" s="27" t="s">
        <v>12</v>
      </c>
      <c r="J2" s="31" t="s">
        <v>13</v>
      </c>
      <c r="K2" s="31" t="s">
        <v>14</v>
      </c>
      <c r="L2" s="31" t="s">
        <v>15</v>
      </c>
      <c r="M2" s="31" t="s">
        <v>16</v>
      </c>
      <c r="N2" s="31" t="s">
        <v>17</v>
      </c>
    </row>
    <row r="3" spans="2:14" ht="30.75" customHeight="1">
      <c r="B3" s="29">
        <v>1</v>
      </c>
      <c r="C3" s="32" t="s">
        <v>18</v>
      </c>
      <c r="D3" s="1"/>
      <c r="E3" s="1" t="s">
        <v>19</v>
      </c>
      <c r="F3" s="5">
        <v>10</v>
      </c>
      <c r="G3" s="5">
        <v>1</v>
      </c>
      <c r="H3" s="5">
        <v>4</v>
      </c>
      <c r="I3" s="1">
        <v>12</v>
      </c>
      <c r="J3" s="4">
        <f t="shared" ref="J3:J26" si="0">F3*H3</f>
        <v>40</v>
      </c>
      <c r="K3" s="35">
        <f>H3+H4+H5+H6+H8+H7+H9+H10</f>
        <v>28</v>
      </c>
      <c r="L3" s="35">
        <f>J3+J4+J5+J7+J8+J6+J9+J10</f>
        <v>280</v>
      </c>
      <c r="M3" s="2">
        <f t="shared" ref="M3:M26" si="1">F3*H3*I3</f>
        <v>480</v>
      </c>
      <c r="N3" s="35">
        <f>M3+M4+M5+M7+M8+M6+M9+M10</f>
        <v>3360</v>
      </c>
    </row>
    <row r="4" spans="2:14" ht="30.75" customHeight="1">
      <c r="B4" s="29">
        <v>2</v>
      </c>
      <c r="C4" s="33"/>
      <c r="D4" s="1"/>
      <c r="E4" s="1" t="s">
        <v>20</v>
      </c>
      <c r="F4" s="5">
        <v>10</v>
      </c>
      <c r="G4" s="5">
        <v>1</v>
      </c>
      <c r="H4" s="5">
        <v>4</v>
      </c>
      <c r="I4" s="1">
        <v>12</v>
      </c>
      <c r="J4" s="4">
        <f t="shared" si="0"/>
        <v>40</v>
      </c>
      <c r="K4" s="36"/>
      <c r="L4" s="36"/>
      <c r="M4" s="2">
        <f t="shared" si="1"/>
        <v>480</v>
      </c>
      <c r="N4" s="36"/>
    </row>
    <row r="5" spans="2:14" ht="30.75" customHeight="1">
      <c r="B5" s="29">
        <v>3</v>
      </c>
      <c r="C5" s="33"/>
      <c r="D5" s="1"/>
      <c r="E5" s="1" t="s">
        <v>21</v>
      </c>
      <c r="F5" s="5">
        <v>10</v>
      </c>
      <c r="G5" s="5">
        <v>1</v>
      </c>
      <c r="H5" s="5">
        <v>4</v>
      </c>
      <c r="I5" s="1">
        <v>12</v>
      </c>
      <c r="J5" s="4">
        <f t="shared" si="0"/>
        <v>40</v>
      </c>
      <c r="K5" s="36"/>
      <c r="L5" s="36"/>
      <c r="M5" s="2">
        <f t="shared" si="1"/>
        <v>480</v>
      </c>
      <c r="N5" s="36"/>
    </row>
    <row r="6" spans="2:14" ht="30.75" customHeight="1">
      <c r="B6" s="29">
        <v>4</v>
      </c>
      <c r="C6" s="33"/>
      <c r="D6" s="1"/>
      <c r="E6" s="1" t="s">
        <v>22</v>
      </c>
      <c r="F6" s="5">
        <v>10</v>
      </c>
      <c r="G6" s="5">
        <v>1</v>
      </c>
      <c r="H6" s="5">
        <v>4</v>
      </c>
      <c r="I6" s="1">
        <v>12</v>
      </c>
      <c r="J6" s="4">
        <f t="shared" si="0"/>
        <v>40</v>
      </c>
      <c r="K6" s="36"/>
      <c r="L6" s="36"/>
      <c r="M6" s="2">
        <f t="shared" si="1"/>
        <v>480</v>
      </c>
      <c r="N6" s="36"/>
    </row>
    <row r="7" spans="2:14" ht="30.75" customHeight="1">
      <c r="B7" s="29">
        <v>5</v>
      </c>
      <c r="C7" s="33"/>
      <c r="D7" s="1"/>
      <c r="E7" s="1" t="s">
        <v>23</v>
      </c>
      <c r="F7" s="5">
        <v>10</v>
      </c>
      <c r="G7" s="5">
        <v>1</v>
      </c>
      <c r="H7" s="5">
        <v>4</v>
      </c>
      <c r="I7" s="1">
        <v>12</v>
      </c>
      <c r="J7" s="4">
        <f t="shared" si="0"/>
        <v>40</v>
      </c>
      <c r="K7" s="36"/>
      <c r="L7" s="36"/>
      <c r="M7" s="2">
        <f t="shared" si="1"/>
        <v>480</v>
      </c>
      <c r="N7" s="36"/>
    </row>
    <row r="8" spans="2:14" ht="32.25" customHeight="1">
      <c r="B8" s="29">
        <v>6</v>
      </c>
      <c r="C8" s="33"/>
      <c r="D8" s="1"/>
      <c r="E8" s="1" t="s">
        <v>24</v>
      </c>
      <c r="F8" s="5">
        <v>10</v>
      </c>
      <c r="G8" s="5">
        <v>1</v>
      </c>
      <c r="H8" s="5">
        <v>4</v>
      </c>
      <c r="I8" s="1">
        <v>12</v>
      </c>
      <c r="J8" s="4">
        <f t="shared" si="0"/>
        <v>40</v>
      </c>
      <c r="K8" s="36"/>
      <c r="L8" s="36"/>
      <c r="M8" s="2">
        <f t="shared" si="1"/>
        <v>480</v>
      </c>
      <c r="N8" s="36"/>
    </row>
    <row r="9" spans="2:14" ht="32.25" customHeight="1">
      <c r="B9" s="29"/>
      <c r="C9" s="33"/>
      <c r="D9" s="1"/>
      <c r="E9" s="1" t="s">
        <v>25</v>
      </c>
      <c r="F9" s="5">
        <v>10</v>
      </c>
      <c r="G9" s="5">
        <v>1</v>
      </c>
      <c r="H9" s="5">
        <v>4</v>
      </c>
      <c r="I9" s="1">
        <v>12</v>
      </c>
      <c r="J9" s="4">
        <f t="shared" si="0"/>
        <v>40</v>
      </c>
      <c r="K9" s="36"/>
      <c r="L9" s="36"/>
      <c r="M9" s="2">
        <f t="shared" si="1"/>
        <v>480</v>
      </c>
      <c r="N9" s="36"/>
    </row>
    <row r="10" spans="2:14" ht="32.25" customHeight="1">
      <c r="B10" s="29"/>
      <c r="C10" s="34"/>
      <c r="D10" s="1"/>
      <c r="E10" s="1"/>
      <c r="F10" s="5"/>
      <c r="G10" s="5"/>
      <c r="H10" s="5"/>
      <c r="I10" s="1"/>
      <c r="J10" s="4">
        <f t="shared" si="0"/>
        <v>0</v>
      </c>
      <c r="K10" s="37"/>
      <c r="L10" s="37"/>
      <c r="M10" s="2">
        <f t="shared" si="1"/>
        <v>0</v>
      </c>
      <c r="N10" s="37"/>
    </row>
    <row r="11" spans="2:14" ht="32.25" customHeight="1">
      <c r="B11" s="29">
        <v>7</v>
      </c>
      <c r="C11" s="32" t="s">
        <v>26</v>
      </c>
      <c r="D11" s="1"/>
      <c r="E11" s="1" t="s">
        <v>27</v>
      </c>
      <c r="F11" s="5">
        <v>10</v>
      </c>
      <c r="G11" s="5">
        <v>1</v>
      </c>
      <c r="H11" s="5">
        <v>4</v>
      </c>
      <c r="I11" s="1">
        <v>12</v>
      </c>
      <c r="J11" s="4">
        <f t="shared" si="0"/>
        <v>40</v>
      </c>
      <c r="K11" s="35">
        <f>H11+H12+H13+H14+H16+H15+H17+H18</f>
        <v>28</v>
      </c>
      <c r="L11" s="35">
        <f>J11+J12+J13+J15+J16+J14+J17+J18</f>
        <v>280</v>
      </c>
      <c r="M11" s="2">
        <f t="shared" si="1"/>
        <v>480</v>
      </c>
      <c r="N11" s="35">
        <f>M11+M12+M13+M15+M16+M14+M17+M18</f>
        <v>3360</v>
      </c>
    </row>
    <row r="12" spans="2:14" ht="31.5" customHeight="1">
      <c r="B12" s="29">
        <v>8</v>
      </c>
      <c r="C12" s="33"/>
      <c r="D12" s="1"/>
      <c r="E12" s="1" t="s">
        <v>28</v>
      </c>
      <c r="F12" s="5">
        <v>10</v>
      </c>
      <c r="G12" s="5">
        <v>1</v>
      </c>
      <c r="H12" s="5">
        <v>4</v>
      </c>
      <c r="I12" s="1">
        <v>12</v>
      </c>
      <c r="J12" s="4">
        <f t="shared" si="0"/>
        <v>40</v>
      </c>
      <c r="K12" s="36"/>
      <c r="L12" s="36"/>
      <c r="M12" s="2">
        <f t="shared" si="1"/>
        <v>480</v>
      </c>
      <c r="N12" s="36"/>
    </row>
    <row r="13" spans="2:14" ht="31.5" customHeight="1">
      <c r="B13" s="29">
        <v>9</v>
      </c>
      <c r="C13" s="33"/>
      <c r="D13" s="1"/>
      <c r="E13" s="1" t="s">
        <v>29</v>
      </c>
      <c r="F13" s="5">
        <v>10</v>
      </c>
      <c r="G13" s="5">
        <v>1</v>
      </c>
      <c r="H13" s="5">
        <v>4</v>
      </c>
      <c r="I13" s="1">
        <v>12</v>
      </c>
      <c r="J13" s="4">
        <f t="shared" si="0"/>
        <v>40</v>
      </c>
      <c r="K13" s="36"/>
      <c r="L13" s="36"/>
      <c r="M13" s="2">
        <f t="shared" si="1"/>
        <v>480</v>
      </c>
      <c r="N13" s="36"/>
    </row>
    <row r="14" spans="2:14" ht="31.5" customHeight="1">
      <c r="B14" s="29">
        <v>10</v>
      </c>
      <c r="C14" s="33"/>
      <c r="D14" s="1"/>
      <c r="E14" s="1" t="s">
        <v>30</v>
      </c>
      <c r="F14" s="5">
        <v>10</v>
      </c>
      <c r="G14" s="5">
        <v>1</v>
      </c>
      <c r="H14" s="5">
        <v>4</v>
      </c>
      <c r="I14" s="1">
        <v>12</v>
      </c>
      <c r="J14" s="4">
        <f t="shared" si="0"/>
        <v>40</v>
      </c>
      <c r="K14" s="36"/>
      <c r="L14" s="36"/>
      <c r="M14" s="2">
        <f t="shared" si="1"/>
        <v>480</v>
      </c>
      <c r="N14" s="36"/>
    </row>
    <row r="15" spans="2:14" ht="31.5" customHeight="1">
      <c r="B15" s="29">
        <v>11</v>
      </c>
      <c r="C15" s="33"/>
      <c r="D15" s="1"/>
      <c r="E15" s="1" t="s">
        <v>31</v>
      </c>
      <c r="F15" s="5">
        <v>10</v>
      </c>
      <c r="G15" s="5">
        <v>1</v>
      </c>
      <c r="H15" s="5">
        <v>4</v>
      </c>
      <c r="I15" s="1">
        <v>12</v>
      </c>
      <c r="J15" s="4">
        <f t="shared" si="0"/>
        <v>40</v>
      </c>
      <c r="K15" s="36"/>
      <c r="L15" s="36"/>
      <c r="M15" s="2">
        <f t="shared" si="1"/>
        <v>480</v>
      </c>
      <c r="N15" s="36"/>
    </row>
    <row r="16" spans="2:14" ht="31.5" customHeight="1">
      <c r="B16" s="29">
        <v>12</v>
      </c>
      <c r="C16" s="33"/>
      <c r="D16" s="1"/>
      <c r="E16" s="1" t="s">
        <v>32</v>
      </c>
      <c r="F16" s="5">
        <v>10</v>
      </c>
      <c r="G16" s="5">
        <v>1</v>
      </c>
      <c r="H16" s="5">
        <v>4</v>
      </c>
      <c r="I16" s="1">
        <v>12</v>
      </c>
      <c r="J16" s="4">
        <f t="shared" si="0"/>
        <v>40</v>
      </c>
      <c r="K16" s="36"/>
      <c r="L16" s="36"/>
      <c r="M16" s="2">
        <f t="shared" si="1"/>
        <v>480</v>
      </c>
      <c r="N16" s="36"/>
    </row>
    <row r="17" spans="2:14" ht="31.5" customHeight="1">
      <c r="B17" s="29"/>
      <c r="C17" s="33"/>
      <c r="D17" s="1"/>
      <c r="E17" s="1" t="s">
        <v>33</v>
      </c>
      <c r="F17" s="5">
        <v>10</v>
      </c>
      <c r="G17" s="5">
        <v>1</v>
      </c>
      <c r="H17" s="5">
        <v>4</v>
      </c>
      <c r="I17" s="1">
        <v>12</v>
      </c>
      <c r="J17" s="4">
        <f t="shared" si="0"/>
        <v>40</v>
      </c>
      <c r="K17" s="36"/>
      <c r="L17" s="36"/>
      <c r="M17" s="2">
        <f t="shared" si="1"/>
        <v>480</v>
      </c>
      <c r="N17" s="36"/>
    </row>
    <row r="18" spans="2:14" ht="31.5" customHeight="1">
      <c r="B18" s="29"/>
      <c r="C18" s="34"/>
      <c r="D18" s="1"/>
      <c r="E18" s="1"/>
      <c r="F18" s="5"/>
      <c r="G18" s="5"/>
      <c r="H18" s="5"/>
      <c r="I18" s="1"/>
      <c r="J18" s="4">
        <f t="shared" si="0"/>
        <v>0</v>
      </c>
      <c r="K18" s="37"/>
      <c r="L18" s="37"/>
      <c r="M18" s="2">
        <f t="shared" si="1"/>
        <v>0</v>
      </c>
      <c r="N18" s="37"/>
    </row>
    <row r="19" spans="2:14" ht="30.75" customHeight="1">
      <c r="B19" s="29">
        <v>13</v>
      </c>
      <c r="C19" s="38" t="s">
        <v>34</v>
      </c>
      <c r="D19" s="1"/>
      <c r="E19" s="1" t="s">
        <v>35</v>
      </c>
      <c r="F19" s="5">
        <v>10</v>
      </c>
      <c r="G19" s="5">
        <v>1</v>
      </c>
      <c r="H19" s="5">
        <v>4</v>
      </c>
      <c r="I19" s="1">
        <v>12</v>
      </c>
      <c r="J19" s="8">
        <f t="shared" si="0"/>
        <v>40</v>
      </c>
      <c r="K19" s="35">
        <f>H19+H20+H21+H22+H24+H23+H25+H26</f>
        <v>28</v>
      </c>
      <c r="L19" s="35">
        <f>J19+J20+J21+J23+J24+J22+J25+J26</f>
        <v>280</v>
      </c>
      <c r="M19" s="2">
        <f t="shared" si="1"/>
        <v>480</v>
      </c>
      <c r="N19" s="35">
        <f>M19+M20+M21+M23+M24+M22+M25+M26</f>
        <v>3360</v>
      </c>
    </row>
    <row r="20" spans="2:14" ht="33" customHeight="1">
      <c r="B20" s="29">
        <v>14</v>
      </c>
      <c r="C20" s="38"/>
      <c r="D20" s="1"/>
      <c r="E20" s="1" t="s">
        <v>36</v>
      </c>
      <c r="F20" s="5">
        <v>10</v>
      </c>
      <c r="G20" s="5">
        <v>1</v>
      </c>
      <c r="H20" s="5">
        <v>4</v>
      </c>
      <c r="I20" s="1">
        <v>12</v>
      </c>
      <c r="J20" s="8">
        <f t="shared" si="0"/>
        <v>40</v>
      </c>
      <c r="K20" s="36"/>
      <c r="L20" s="36"/>
      <c r="M20" s="2">
        <f t="shared" si="1"/>
        <v>480</v>
      </c>
      <c r="N20" s="36"/>
    </row>
    <row r="21" spans="2:14" ht="33" customHeight="1">
      <c r="B21" s="29">
        <v>15</v>
      </c>
      <c r="C21" s="38"/>
      <c r="D21" s="1"/>
      <c r="E21" s="1" t="s">
        <v>37</v>
      </c>
      <c r="F21" s="5">
        <v>10</v>
      </c>
      <c r="G21" s="5">
        <v>1</v>
      </c>
      <c r="H21" s="5">
        <v>4</v>
      </c>
      <c r="I21" s="1">
        <v>12</v>
      </c>
      <c r="J21" s="8">
        <f t="shared" si="0"/>
        <v>40</v>
      </c>
      <c r="K21" s="36"/>
      <c r="L21" s="36"/>
      <c r="M21" s="2">
        <f t="shared" si="1"/>
        <v>480</v>
      </c>
      <c r="N21" s="36"/>
    </row>
    <row r="22" spans="2:14" ht="31.5" customHeight="1">
      <c r="B22" s="29">
        <v>16</v>
      </c>
      <c r="C22" s="38"/>
      <c r="D22" s="1"/>
      <c r="E22" s="1" t="s">
        <v>38</v>
      </c>
      <c r="F22" s="5">
        <v>10</v>
      </c>
      <c r="G22" s="5">
        <v>1</v>
      </c>
      <c r="H22" s="5">
        <v>4</v>
      </c>
      <c r="I22" s="1">
        <v>12</v>
      </c>
      <c r="J22" s="8">
        <f t="shared" si="0"/>
        <v>40</v>
      </c>
      <c r="K22" s="36"/>
      <c r="L22" s="36"/>
      <c r="M22" s="2">
        <f t="shared" si="1"/>
        <v>480</v>
      </c>
      <c r="N22" s="36"/>
    </row>
    <row r="23" spans="2:14" ht="31.5" customHeight="1">
      <c r="B23" s="29">
        <v>17</v>
      </c>
      <c r="C23" s="38"/>
      <c r="D23" s="1"/>
      <c r="E23" s="1" t="s">
        <v>39</v>
      </c>
      <c r="F23" s="5">
        <v>10</v>
      </c>
      <c r="G23" s="5">
        <v>1</v>
      </c>
      <c r="H23" s="5">
        <v>4</v>
      </c>
      <c r="I23" s="1">
        <v>12</v>
      </c>
      <c r="J23" s="8">
        <f t="shared" si="0"/>
        <v>40</v>
      </c>
      <c r="K23" s="36"/>
      <c r="L23" s="36"/>
      <c r="M23" s="2">
        <f t="shared" si="1"/>
        <v>480</v>
      </c>
      <c r="N23" s="36"/>
    </row>
    <row r="24" spans="2:14" ht="32.25" customHeight="1">
      <c r="B24" s="29">
        <v>18</v>
      </c>
      <c r="C24" s="38"/>
      <c r="D24" s="1"/>
      <c r="E24" s="1" t="s">
        <v>40</v>
      </c>
      <c r="F24" s="5">
        <v>10</v>
      </c>
      <c r="G24" s="5">
        <v>1</v>
      </c>
      <c r="H24" s="5">
        <v>4</v>
      </c>
      <c r="I24" s="1">
        <v>12</v>
      </c>
      <c r="J24" s="8">
        <f t="shared" si="0"/>
        <v>40</v>
      </c>
      <c r="K24" s="36"/>
      <c r="L24" s="36"/>
      <c r="M24" s="2">
        <f t="shared" si="1"/>
        <v>480</v>
      </c>
      <c r="N24" s="36"/>
    </row>
    <row r="25" spans="2:14" ht="33.75" customHeight="1">
      <c r="B25" s="29">
        <v>19</v>
      </c>
      <c r="C25" s="38"/>
      <c r="D25" s="1"/>
      <c r="E25" s="1" t="s">
        <v>25</v>
      </c>
      <c r="F25" s="5">
        <v>10</v>
      </c>
      <c r="G25" s="5">
        <v>1</v>
      </c>
      <c r="H25" s="5">
        <v>4</v>
      </c>
      <c r="I25" s="1">
        <v>12</v>
      </c>
      <c r="J25" s="8">
        <f t="shared" si="0"/>
        <v>40</v>
      </c>
      <c r="K25" s="36"/>
      <c r="L25" s="36"/>
      <c r="M25" s="2">
        <f t="shared" si="1"/>
        <v>480</v>
      </c>
      <c r="N25" s="36"/>
    </row>
    <row r="26" spans="2:14" ht="33.75" customHeight="1">
      <c r="B26" s="29">
        <v>20</v>
      </c>
      <c r="C26" s="38"/>
      <c r="D26" s="1"/>
      <c r="E26" s="1"/>
      <c r="F26" s="5"/>
      <c r="G26" s="5"/>
      <c r="H26" s="5"/>
      <c r="I26" s="1"/>
      <c r="J26" s="2">
        <f t="shared" si="0"/>
        <v>0</v>
      </c>
      <c r="K26" s="37"/>
      <c r="L26" s="37"/>
      <c r="M26" s="2">
        <f t="shared" si="1"/>
        <v>0</v>
      </c>
      <c r="N26" s="37"/>
    </row>
    <row r="27" spans="2:14" ht="30.75" customHeight="1">
      <c r="I27" s="2" t="s">
        <v>41</v>
      </c>
      <c r="K27" s="2" t="s">
        <v>42</v>
      </c>
      <c r="L27" s="2" t="s">
        <v>43</v>
      </c>
      <c r="M27" s="2" t="s">
        <v>4</v>
      </c>
    </row>
    <row r="28" spans="2:14" ht="32.25" customHeight="1">
      <c r="I28" s="2">
        <f>I5+I6+I7+I8+I9+I10+I11+I12+I13+I14+I15+I16+I17+I18+I19+I20+I21+I22+I23+I24+I25+I26</f>
        <v>228</v>
      </c>
      <c r="K28" s="2">
        <f>K19+K11+K3</f>
        <v>84</v>
      </c>
      <c r="L28" s="2">
        <f>L19+L11+L3</f>
        <v>840</v>
      </c>
      <c r="M28" s="2">
        <f>M19+M11+M3+M4+M5+M6+M7+M8+M9+M10+M12+M13+M14+M15+M16+M17+M18+M20+M21+M22+M23+M24+M25+M26</f>
        <v>10080</v>
      </c>
    </row>
    <row r="29" spans="2:14" ht="30.75" customHeight="1"/>
    <row r="30" spans="2:14" ht="30.75" customHeight="1"/>
    <row r="31" spans="2:14" ht="30.75" customHeight="1"/>
    <row r="32" spans="2:14" ht="30.75" customHeight="1"/>
    <row r="33" ht="32.25" customHeight="1"/>
    <row r="34" ht="32.25" customHeight="1"/>
    <row r="35" ht="30.75" customHeight="1"/>
    <row r="36" ht="30.75" customHeight="1"/>
  </sheetData>
  <mergeCells count="12">
    <mergeCell ref="C19:C26"/>
    <mergeCell ref="K19:K26"/>
    <mergeCell ref="L19:L26"/>
    <mergeCell ref="N19:N26"/>
    <mergeCell ref="C11:C18"/>
    <mergeCell ref="C3:C10"/>
    <mergeCell ref="K3:K10"/>
    <mergeCell ref="L3:L10"/>
    <mergeCell ref="N3:N10"/>
    <mergeCell ref="K11:K18"/>
    <mergeCell ref="L11:L18"/>
    <mergeCell ref="N11:N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36"/>
  <sheetViews>
    <sheetView topLeftCell="D1" zoomScale="80" zoomScaleNormal="80" workbookViewId="0">
      <selection activeCell="O2" sqref="O2:Q27"/>
    </sheetView>
  </sheetViews>
  <sheetFormatPr defaultColWidth="11" defaultRowHeight="15.75"/>
  <cols>
    <col min="2" max="2" width="3.25" customWidth="1"/>
    <col min="3" max="3" width="17.25" customWidth="1"/>
    <col min="4" max="4" width="10.5" customWidth="1"/>
    <col min="5" max="5" width="61.25" customWidth="1"/>
    <col min="6" max="6" width="21" customWidth="1"/>
    <col min="7" max="7" width="9.375" customWidth="1"/>
    <col min="8" max="8" width="12.625" customWidth="1"/>
    <col min="9" max="9" width="15.125" customWidth="1"/>
    <col min="10" max="10" width="15.125" bestFit="1" customWidth="1"/>
    <col min="14" max="14" width="13.625" bestFit="1" customWidth="1"/>
    <col min="17" max="17" width="21" bestFit="1" customWidth="1"/>
  </cols>
  <sheetData>
    <row r="2" spans="2:14">
      <c r="B2" s="28" t="s">
        <v>5</v>
      </c>
      <c r="C2" s="28" t="s">
        <v>6</v>
      </c>
      <c r="D2" s="28" t="s">
        <v>7</v>
      </c>
      <c r="E2" s="28" t="s">
        <v>8</v>
      </c>
      <c r="F2" s="30" t="s">
        <v>9</v>
      </c>
      <c r="G2" s="30" t="s">
        <v>10</v>
      </c>
      <c r="H2" s="28" t="s">
        <v>11</v>
      </c>
      <c r="I2" s="27" t="s">
        <v>12</v>
      </c>
      <c r="J2" s="31" t="s">
        <v>13</v>
      </c>
      <c r="K2" s="31" t="s">
        <v>14</v>
      </c>
      <c r="L2" s="31" t="s">
        <v>15</v>
      </c>
      <c r="M2" s="31" t="s">
        <v>16</v>
      </c>
      <c r="N2" s="31" t="s">
        <v>17</v>
      </c>
    </row>
    <row r="3" spans="2:14" ht="30.75" customHeight="1">
      <c r="B3" s="29">
        <v>1</v>
      </c>
      <c r="C3" s="32" t="s">
        <v>18</v>
      </c>
      <c r="D3" s="1"/>
      <c r="E3" s="1" t="s">
        <v>44</v>
      </c>
      <c r="F3" s="5">
        <v>10</v>
      </c>
      <c r="G3" s="5">
        <v>1</v>
      </c>
      <c r="H3" s="5">
        <v>3</v>
      </c>
      <c r="I3" s="1">
        <v>10</v>
      </c>
      <c r="J3" s="4">
        <f>F3*H3</f>
        <v>30</v>
      </c>
      <c r="K3" s="35">
        <f>H3+H4+H5+H6+H8+H7</f>
        <v>18</v>
      </c>
      <c r="L3" s="35">
        <f>J3+J4+J5+J7+J8+J6+J9+J10</f>
        <v>210</v>
      </c>
      <c r="M3" s="2">
        <f t="shared" ref="M3:M26" si="0">F3*H3*I3</f>
        <v>300</v>
      </c>
      <c r="N3" s="35">
        <f>M3+M4+M5+M7+M8+M9+M10+M6</f>
        <v>2100</v>
      </c>
    </row>
    <row r="4" spans="2:14" ht="30.75" customHeight="1">
      <c r="B4" s="29">
        <v>2</v>
      </c>
      <c r="C4" s="33"/>
      <c r="D4" s="1"/>
      <c r="E4" s="1" t="s">
        <v>20</v>
      </c>
      <c r="F4" s="5">
        <v>10</v>
      </c>
      <c r="G4" s="5">
        <v>1</v>
      </c>
      <c r="H4" s="5">
        <v>3</v>
      </c>
      <c r="I4" s="1">
        <v>10</v>
      </c>
      <c r="J4" s="4">
        <f t="shared" ref="J4:J26" si="1">F4*H4</f>
        <v>30</v>
      </c>
      <c r="K4" s="36"/>
      <c r="L4" s="36"/>
      <c r="M4" s="2">
        <f t="shared" si="0"/>
        <v>300</v>
      </c>
      <c r="N4" s="36"/>
    </row>
    <row r="5" spans="2:14" ht="30.75" customHeight="1">
      <c r="B5" s="29">
        <v>3</v>
      </c>
      <c r="C5" s="33"/>
      <c r="D5" s="1"/>
      <c r="E5" s="1" t="s">
        <v>21</v>
      </c>
      <c r="F5" s="5">
        <v>10</v>
      </c>
      <c r="G5" s="5">
        <v>1</v>
      </c>
      <c r="H5" s="5">
        <v>3</v>
      </c>
      <c r="I5" s="1">
        <v>10</v>
      </c>
      <c r="J5" s="4">
        <f>F5*H5</f>
        <v>30</v>
      </c>
      <c r="K5" s="36"/>
      <c r="L5" s="36"/>
      <c r="M5" s="2">
        <f t="shared" si="0"/>
        <v>300</v>
      </c>
      <c r="N5" s="36"/>
    </row>
    <row r="6" spans="2:14" ht="30.75" customHeight="1">
      <c r="B6" s="29">
        <v>4</v>
      </c>
      <c r="C6" s="33"/>
      <c r="D6" s="1"/>
      <c r="E6" s="1" t="s">
        <v>22</v>
      </c>
      <c r="F6" s="5">
        <v>10</v>
      </c>
      <c r="G6" s="5">
        <v>1</v>
      </c>
      <c r="H6" s="5">
        <v>3</v>
      </c>
      <c r="I6" s="1">
        <v>10</v>
      </c>
      <c r="J6" s="4">
        <f t="shared" si="1"/>
        <v>30</v>
      </c>
      <c r="K6" s="36"/>
      <c r="L6" s="36"/>
      <c r="M6" s="2">
        <f t="shared" si="0"/>
        <v>300</v>
      </c>
      <c r="N6" s="36"/>
    </row>
    <row r="7" spans="2:14" ht="30.75" customHeight="1">
      <c r="B7" s="29">
        <v>5</v>
      </c>
      <c r="C7" s="33"/>
      <c r="D7" s="1"/>
      <c r="E7" s="1" t="s">
        <v>23</v>
      </c>
      <c r="F7" s="5">
        <v>10</v>
      </c>
      <c r="G7" s="5">
        <v>1</v>
      </c>
      <c r="H7" s="5">
        <v>3</v>
      </c>
      <c r="I7" s="1">
        <v>10</v>
      </c>
      <c r="J7" s="4">
        <f t="shared" si="1"/>
        <v>30</v>
      </c>
      <c r="K7" s="36"/>
      <c r="L7" s="36"/>
      <c r="M7" s="2">
        <f t="shared" si="0"/>
        <v>300</v>
      </c>
      <c r="N7" s="36"/>
    </row>
    <row r="8" spans="2:14" ht="32.25" customHeight="1">
      <c r="B8" s="29">
        <v>6</v>
      </c>
      <c r="C8" s="33"/>
      <c r="D8" s="1"/>
      <c r="E8" s="1" t="s">
        <v>24</v>
      </c>
      <c r="F8" s="5">
        <v>10</v>
      </c>
      <c r="G8" s="5">
        <v>1</v>
      </c>
      <c r="H8" s="5">
        <v>3</v>
      </c>
      <c r="I8" s="1">
        <v>10</v>
      </c>
      <c r="J8" s="4">
        <f t="shared" si="1"/>
        <v>30</v>
      </c>
      <c r="K8" s="36"/>
      <c r="L8" s="36"/>
      <c r="M8" s="2">
        <f t="shared" si="0"/>
        <v>300</v>
      </c>
      <c r="N8" s="36"/>
    </row>
    <row r="9" spans="2:14" ht="32.25" customHeight="1">
      <c r="B9" s="29">
        <v>7</v>
      </c>
      <c r="C9" s="33"/>
      <c r="D9" s="1"/>
      <c r="E9" s="1" t="s">
        <v>25</v>
      </c>
      <c r="F9" s="5">
        <v>10</v>
      </c>
      <c r="G9" s="5">
        <v>1</v>
      </c>
      <c r="H9" s="5">
        <v>3</v>
      </c>
      <c r="I9" s="1">
        <v>10</v>
      </c>
      <c r="J9" s="4">
        <f t="shared" si="1"/>
        <v>30</v>
      </c>
      <c r="K9" s="36"/>
      <c r="L9" s="36"/>
      <c r="M9" s="2">
        <f t="shared" si="0"/>
        <v>300</v>
      </c>
      <c r="N9" s="36"/>
    </row>
    <row r="10" spans="2:14" ht="32.25" customHeight="1">
      <c r="B10" s="29">
        <v>8</v>
      </c>
      <c r="C10" s="34"/>
      <c r="D10" s="1"/>
      <c r="E10" s="1"/>
      <c r="F10" s="5"/>
      <c r="G10" s="5"/>
      <c r="H10" s="5"/>
      <c r="I10" s="1"/>
      <c r="J10" s="4">
        <f t="shared" si="1"/>
        <v>0</v>
      </c>
      <c r="K10" s="37"/>
      <c r="L10" s="37"/>
      <c r="M10" s="2">
        <f t="shared" si="0"/>
        <v>0</v>
      </c>
      <c r="N10" s="37"/>
    </row>
    <row r="11" spans="2:14" ht="32.25" customHeight="1">
      <c r="B11" s="29">
        <v>9</v>
      </c>
      <c r="C11" s="32" t="s">
        <v>26</v>
      </c>
      <c r="D11" s="1"/>
      <c r="E11" s="1" t="s">
        <v>27</v>
      </c>
      <c r="F11" s="5">
        <v>10</v>
      </c>
      <c r="G11" s="5">
        <v>1</v>
      </c>
      <c r="H11" s="5">
        <v>3</v>
      </c>
      <c r="I11" s="1">
        <v>10</v>
      </c>
      <c r="J11" s="4">
        <f t="shared" si="1"/>
        <v>30</v>
      </c>
      <c r="K11" s="35">
        <f>H11+H12+H13+H14+H16+H15+H17+H18</f>
        <v>21</v>
      </c>
      <c r="L11" s="35">
        <f>J11+J12+J13+J15+J16+J14+J17+J18</f>
        <v>210</v>
      </c>
      <c r="M11" s="2">
        <f t="shared" si="0"/>
        <v>300</v>
      </c>
      <c r="N11" s="35">
        <f>M11+M12+M13+M15+M16+M14+M17+M18</f>
        <v>2100</v>
      </c>
    </row>
    <row r="12" spans="2:14" ht="31.5" customHeight="1">
      <c r="B12" s="29">
        <v>10</v>
      </c>
      <c r="C12" s="33"/>
      <c r="D12" s="1"/>
      <c r="E12" s="1" t="s">
        <v>28</v>
      </c>
      <c r="F12" s="5">
        <v>10</v>
      </c>
      <c r="G12" s="5">
        <v>1</v>
      </c>
      <c r="H12" s="5">
        <v>3</v>
      </c>
      <c r="I12" s="1">
        <v>10</v>
      </c>
      <c r="J12" s="4">
        <f t="shared" si="1"/>
        <v>30</v>
      </c>
      <c r="K12" s="36"/>
      <c r="L12" s="36"/>
      <c r="M12" s="2">
        <f t="shared" si="0"/>
        <v>300</v>
      </c>
      <c r="N12" s="36"/>
    </row>
    <row r="13" spans="2:14" ht="31.5" customHeight="1">
      <c r="B13" s="29">
        <v>11</v>
      </c>
      <c r="C13" s="33"/>
      <c r="D13" s="1"/>
      <c r="E13" s="1" t="s">
        <v>29</v>
      </c>
      <c r="F13" s="5">
        <v>10</v>
      </c>
      <c r="G13" s="5">
        <v>1</v>
      </c>
      <c r="H13" s="5">
        <v>3</v>
      </c>
      <c r="I13" s="1">
        <v>10</v>
      </c>
      <c r="J13" s="4">
        <f t="shared" si="1"/>
        <v>30</v>
      </c>
      <c r="K13" s="36"/>
      <c r="L13" s="36"/>
      <c r="M13" s="2">
        <f t="shared" si="0"/>
        <v>300</v>
      </c>
      <c r="N13" s="36"/>
    </row>
    <row r="14" spans="2:14" ht="31.5" customHeight="1">
      <c r="B14" s="29">
        <v>12</v>
      </c>
      <c r="C14" s="33"/>
      <c r="D14" s="1"/>
      <c r="E14" s="1" t="s">
        <v>30</v>
      </c>
      <c r="F14" s="5">
        <v>10</v>
      </c>
      <c r="G14" s="5">
        <v>1</v>
      </c>
      <c r="H14" s="5">
        <v>3</v>
      </c>
      <c r="I14" s="1">
        <v>10</v>
      </c>
      <c r="J14" s="4">
        <f t="shared" si="1"/>
        <v>30</v>
      </c>
      <c r="K14" s="36"/>
      <c r="L14" s="36"/>
      <c r="M14" s="2">
        <f t="shared" si="0"/>
        <v>300</v>
      </c>
      <c r="N14" s="36"/>
    </row>
    <row r="15" spans="2:14" ht="31.5" customHeight="1">
      <c r="B15" s="29">
        <v>13</v>
      </c>
      <c r="C15" s="33"/>
      <c r="D15" s="1"/>
      <c r="E15" s="1" t="s">
        <v>31</v>
      </c>
      <c r="F15" s="5">
        <v>10</v>
      </c>
      <c r="G15" s="5">
        <v>1</v>
      </c>
      <c r="H15" s="5">
        <v>3</v>
      </c>
      <c r="I15" s="1">
        <v>10</v>
      </c>
      <c r="J15" s="4">
        <f t="shared" si="1"/>
        <v>30</v>
      </c>
      <c r="K15" s="36"/>
      <c r="L15" s="36"/>
      <c r="M15" s="2">
        <f t="shared" si="0"/>
        <v>300</v>
      </c>
      <c r="N15" s="36"/>
    </row>
    <row r="16" spans="2:14" ht="31.5" customHeight="1">
      <c r="B16" s="29">
        <v>14</v>
      </c>
      <c r="C16" s="33"/>
      <c r="D16" s="1"/>
      <c r="E16" s="1" t="s">
        <v>32</v>
      </c>
      <c r="F16" s="5">
        <v>10</v>
      </c>
      <c r="G16" s="5">
        <v>1</v>
      </c>
      <c r="H16" s="5">
        <v>3</v>
      </c>
      <c r="I16" s="1">
        <v>10</v>
      </c>
      <c r="J16" s="4">
        <f t="shared" si="1"/>
        <v>30</v>
      </c>
      <c r="K16" s="36"/>
      <c r="L16" s="36"/>
      <c r="M16" s="2">
        <f t="shared" si="0"/>
        <v>300</v>
      </c>
      <c r="N16" s="36"/>
    </row>
    <row r="17" spans="2:14" ht="31.5" customHeight="1">
      <c r="B17" s="29">
        <v>15</v>
      </c>
      <c r="C17" s="33"/>
      <c r="D17" s="1"/>
      <c r="E17" s="1" t="s">
        <v>33</v>
      </c>
      <c r="F17" s="5">
        <v>10</v>
      </c>
      <c r="G17" s="5">
        <v>1</v>
      </c>
      <c r="H17" s="5">
        <v>3</v>
      </c>
      <c r="I17" s="1">
        <v>10</v>
      </c>
      <c r="J17" s="4">
        <f t="shared" si="1"/>
        <v>30</v>
      </c>
      <c r="K17" s="36"/>
      <c r="L17" s="36"/>
      <c r="M17" s="2">
        <f t="shared" si="0"/>
        <v>300</v>
      </c>
      <c r="N17" s="36"/>
    </row>
    <row r="18" spans="2:14" ht="31.5" customHeight="1">
      <c r="B18" s="29">
        <v>16</v>
      </c>
      <c r="C18" s="34"/>
      <c r="D18" s="1"/>
      <c r="E18" s="1"/>
      <c r="F18" s="5"/>
      <c r="G18" s="5"/>
      <c r="H18" s="5"/>
      <c r="I18" s="1"/>
      <c r="J18" s="4">
        <f t="shared" si="1"/>
        <v>0</v>
      </c>
      <c r="K18" s="37"/>
      <c r="L18" s="37"/>
      <c r="M18" s="2">
        <f t="shared" si="0"/>
        <v>0</v>
      </c>
      <c r="N18" s="37"/>
    </row>
    <row r="19" spans="2:14" ht="30.75" customHeight="1">
      <c r="B19" s="29">
        <v>17</v>
      </c>
      <c r="C19" s="38" t="s">
        <v>34</v>
      </c>
      <c r="D19" s="1"/>
      <c r="E19" s="1" t="s">
        <v>35</v>
      </c>
      <c r="F19" s="5">
        <v>10</v>
      </c>
      <c r="G19" s="5">
        <v>1</v>
      </c>
      <c r="H19" s="5">
        <v>3</v>
      </c>
      <c r="I19" s="1">
        <v>10</v>
      </c>
      <c r="J19" s="4">
        <f t="shared" si="1"/>
        <v>30</v>
      </c>
      <c r="K19" s="35">
        <f>H19+H20+H21+H22+H24+H23+H25+H26</f>
        <v>21</v>
      </c>
      <c r="L19" s="35">
        <f>J19+J20+J21+J23+J24+J22+J25+J26</f>
        <v>210</v>
      </c>
      <c r="M19" s="2">
        <f t="shared" si="0"/>
        <v>300</v>
      </c>
      <c r="N19" s="35">
        <f>M19+M20+M21+M23+M24+M22+M25+M26</f>
        <v>2100</v>
      </c>
    </row>
    <row r="20" spans="2:14" ht="33" customHeight="1">
      <c r="B20" s="29">
        <v>18</v>
      </c>
      <c r="C20" s="38"/>
      <c r="D20" s="1"/>
      <c r="E20" s="1" t="s">
        <v>36</v>
      </c>
      <c r="F20" s="5">
        <v>10</v>
      </c>
      <c r="G20" s="5">
        <v>1</v>
      </c>
      <c r="H20" s="5">
        <v>3</v>
      </c>
      <c r="I20" s="1">
        <v>10</v>
      </c>
      <c r="J20" s="4">
        <f t="shared" si="1"/>
        <v>30</v>
      </c>
      <c r="K20" s="36"/>
      <c r="L20" s="36"/>
      <c r="M20" s="2">
        <f t="shared" si="0"/>
        <v>300</v>
      </c>
      <c r="N20" s="36"/>
    </row>
    <row r="21" spans="2:14" ht="33" customHeight="1">
      <c r="B21" s="29">
        <v>19</v>
      </c>
      <c r="C21" s="38"/>
      <c r="D21" s="1"/>
      <c r="E21" s="1" t="s">
        <v>37</v>
      </c>
      <c r="F21" s="5">
        <v>10</v>
      </c>
      <c r="G21" s="5">
        <v>1</v>
      </c>
      <c r="H21" s="5">
        <v>3</v>
      </c>
      <c r="I21" s="1">
        <v>10</v>
      </c>
      <c r="J21" s="4">
        <f t="shared" si="1"/>
        <v>30</v>
      </c>
      <c r="K21" s="36"/>
      <c r="L21" s="36"/>
      <c r="M21" s="2">
        <f t="shared" si="0"/>
        <v>300</v>
      </c>
      <c r="N21" s="36"/>
    </row>
    <row r="22" spans="2:14" ht="31.5" customHeight="1">
      <c r="B22" s="29">
        <v>20</v>
      </c>
      <c r="C22" s="38"/>
      <c r="D22" s="1"/>
      <c r="E22" s="1" t="s">
        <v>38</v>
      </c>
      <c r="F22" s="5">
        <v>10</v>
      </c>
      <c r="G22" s="5">
        <v>1</v>
      </c>
      <c r="H22" s="5">
        <v>3</v>
      </c>
      <c r="I22" s="1">
        <v>10</v>
      </c>
      <c r="J22" s="4">
        <f t="shared" si="1"/>
        <v>30</v>
      </c>
      <c r="K22" s="36"/>
      <c r="L22" s="36"/>
      <c r="M22" s="2">
        <f t="shared" si="0"/>
        <v>300</v>
      </c>
      <c r="N22" s="36"/>
    </row>
    <row r="23" spans="2:14" ht="31.5" customHeight="1">
      <c r="B23" s="29">
        <v>21</v>
      </c>
      <c r="C23" s="38"/>
      <c r="D23" s="1"/>
      <c r="E23" s="1" t="s">
        <v>39</v>
      </c>
      <c r="F23" s="5">
        <v>10</v>
      </c>
      <c r="G23" s="5">
        <v>1</v>
      </c>
      <c r="H23" s="5">
        <v>3</v>
      </c>
      <c r="I23" s="1">
        <v>10</v>
      </c>
      <c r="J23" s="4">
        <f t="shared" si="1"/>
        <v>30</v>
      </c>
      <c r="K23" s="36"/>
      <c r="L23" s="36"/>
      <c r="M23" s="2">
        <f t="shared" si="0"/>
        <v>300</v>
      </c>
      <c r="N23" s="36"/>
    </row>
    <row r="24" spans="2:14" ht="32.25" customHeight="1">
      <c r="B24" s="29">
        <v>22</v>
      </c>
      <c r="C24" s="38"/>
      <c r="D24" s="1"/>
      <c r="E24" s="1" t="s">
        <v>40</v>
      </c>
      <c r="F24" s="5">
        <v>10</v>
      </c>
      <c r="G24" s="5">
        <v>1</v>
      </c>
      <c r="H24" s="5">
        <v>3</v>
      </c>
      <c r="I24" s="1">
        <v>10</v>
      </c>
      <c r="J24" s="2">
        <f t="shared" si="1"/>
        <v>30</v>
      </c>
      <c r="K24" s="36"/>
      <c r="L24" s="36"/>
      <c r="M24" s="2">
        <f t="shared" si="0"/>
        <v>300</v>
      </c>
      <c r="N24" s="36"/>
    </row>
    <row r="25" spans="2:14" ht="33.75" customHeight="1">
      <c r="B25" s="29">
        <v>23</v>
      </c>
      <c r="C25" s="38"/>
      <c r="D25" s="1"/>
      <c r="E25" s="1" t="s">
        <v>25</v>
      </c>
      <c r="F25" s="5">
        <v>10</v>
      </c>
      <c r="G25" s="5">
        <v>1</v>
      </c>
      <c r="H25" s="5">
        <v>3</v>
      </c>
      <c r="I25" s="1">
        <v>10</v>
      </c>
      <c r="J25" s="2">
        <f t="shared" si="1"/>
        <v>30</v>
      </c>
      <c r="K25" s="36"/>
      <c r="L25" s="36"/>
      <c r="M25" s="2">
        <f t="shared" si="0"/>
        <v>300</v>
      </c>
      <c r="N25" s="36"/>
    </row>
    <row r="26" spans="2:14" ht="33.75" customHeight="1">
      <c r="B26" s="29">
        <v>24</v>
      </c>
      <c r="C26" s="38"/>
      <c r="D26" s="1"/>
      <c r="E26" s="1"/>
      <c r="F26" s="5"/>
      <c r="G26" s="5"/>
      <c r="H26" s="5"/>
      <c r="I26" s="1"/>
      <c r="J26" s="2">
        <f t="shared" si="1"/>
        <v>0</v>
      </c>
      <c r="K26" s="37"/>
      <c r="L26" s="37"/>
      <c r="M26" s="2">
        <f t="shared" si="0"/>
        <v>0</v>
      </c>
      <c r="N26" s="37"/>
    </row>
    <row r="27" spans="2:14" ht="30.75" customHeight="1">
      <c r="I27" s="2" t="s">
        <v>41</v>
      </c>
      <c r="K27" s="2" t="s">
        <v>42</v>
      </c>
      <c r="L27" s="2" t="s">
        <v>43</v>
      </c>
      <c r="M27" s="2" t="s">
        <v>4</v>
      </c>
    </row>
    <row r="28" spans="2:14" ht="32.25" customHeight="1">
      <c r="I28" s="2">
        <f>I3+I4+I5+I6+I7+I8+I9+I10+I11+I12+I13+I14+I15+I16+I17+I18+I19+I20+I21+I22+I23+I24+I25+I26</f>
        <v>210</v>
      </c>
      <c r="K28" s="2">
        <f>K19+K3+K11</f>
        <v>60</v>
      </c>
      <c r="L28" s="2">
        <f>L19+L3+L11</f>
        <v>630</v>
      </c>
      <c r="M28" s="2">
        <f>M19+M3+M11+M4+M5+M6+M7+M8+M9+M10+M12+M13+M14+M15+M16+M17+M18+M20+M21+M22+M23+M24+M25+M26</f>
        <v>6300</v>
      </c>
    </row>
    <row r="29" spans="2:14" ht="30.75" customHeight="1"/>
    <row r="30" spans="2:14" ht="30.75" customHeight="1"/>
    <row r="31" spans="2:14" ht="30.75" customHeight="1"/>
    <row r="32" spans="2:14" ht="30.75" customHeight="1"/>
    <row r="33" ht="32.25" customHeight="1"/>
    <row r="34" ht="32.25" customHeight="1"/>
    <row r="35" ht="30.75" customHeight="1"/>
    <row r="36" ht="30.75" customHeight="1"/>
  </sheetData>
  <mergeCells count="12">
    <mergeCell ref="N3:N10"/>
    <mergeCell ref="K11:K18"/>
    <mergeCell ref="L11:L18"/>
    <mergeCell ref="N11:N18"/>
    <mergeCell ref="K19:K26"/>
    <mergeCell ref="L19:L26"/>
    <mergeCell ref="N19:N26"/>
    <mergeCell ref="C3:C10"/>
    <mergeCell ref="C11:C18"/>
    <mergeCell ref="C19:C26"/>
    <mergeCell ref="K3:K10"/>
    <mergeCell ref="L3:L10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6"/>
  <sheetViews>
    <sheetView workbookViewId="0">
      <selection activeCell="B46" sqref="B46"/>
    </sheetView>
  </sheetViews>
  <sheetFormatPr defaultColWidth="11" defaultRowHeight="15.75"/>
  <cols>
    <col min="2" max="2" width="76.125" bestFit="1" customWidth="1"/>
  </cols>
  <sheetData>
    <row r="2" spans="2:2">
      <c r="B2" s="9" t="s">
        <v>45</v>
      </c>
    </row>
    <row r="3" spans="2:2" ht="16.5" thickBot="1">
      <c r="B3" s="10" t="s">
        <v>46</v>
      </c>
    </row>
    <row r="4" spans="2:2" ht="16.5" thickBot="1">
      <c r="B4" s="11" t="s">
        <v>47</v>
      </c>
    </row>
    <row r="5" spans="2:2" ht="16.5" thickBot="1">
      <c r="B5" s="12" t="s">
        <v>48</v>
      </c>
    </row>
    <row r="6" spans="2:2" ht="16.5" thickBot="1">
      <c r="B6" s="13" t="s">
        <v>49</v>
      </c>
    </row>
    <row r="7" spans="2:2" ht="16.5" thickBot="1">
      <c r="B7" s="12" t="s">
        <v>50</v>
      </c>
    </row>
    <row r="8" spans="2:2" ht="16.5" thickBot="1">
      <c r="B8" s="13" t="s">
        <v>51</v>
      </c>
    </row>
    <row r="9" spans="2:2" ht="16.5" thickBot="1">
      <c r="B9" s="12" t="s">
        <v>52</v>
      </c>
    </row>
    <row r="10" spans="2:2" ht="16.5" thickBot="1">
      <c r="B10" s="13" t="s">
        <v>53</v>
      </c>
    </row>
    <row r="11" spans="2:2" ht="16.5" thickBot="1">
      <c r="B11" s="12" t="s">
        <v>54</v>
      </c>
    </row>
    <row r="12" spans="2:2" ht="16.5" thickBot="1">
      <c r="B12" s="13" t="s">
        <v>55</v>
      </c>
    </row>
    <row r="13" spans="2:2" ht="16.5" thickBot="1">
      <c r="B13" s="12" t="s">
        <v>56</v>
      </c>
    </row>
    <row r="14" spans="2:2" ht="16.5" thickBot="1">
      <c r="B14" s="13" t="s">
        <v>33</v>
      </c>
    </row>
    <row r="15" spans="2:2" ht="16.5" thickBot="1">
      <c r="B15" s="12" t="s">
        <v>57</v>
      </c>
    </row>
    <row r="18" spans="2:2">
      <c r="B18" s="9" t="s">
        <v>58</v>
      </c>
    </row>
    <row r="19" spans="2:2">
      <c r="B19" s="14" t="s">
        <v>59</v>
      </c>
    </row>
    <row r="20" spans="2:2">
      <c r="B20" s="15" t="s">
        <v>60</v>
      </c>
    </row>
    <row r="21" spans="2:2">
      <c r="B21" s="14" t="s">
        <v>61</v>
      </c>
    </row>
    <row r="22" spans="2:2">
      <c r="B22" s="15" t="s">
        <v>62</v>
      </c>
    </row>
    <row r="23" spans="2:2">
      <c r="B23" s="14" t="s">
        <v>63</v>
      </c>
    </row>
    <row r="24" spans="2:2">
      <c r="B24" s="15" t="s">
        <v>64</v>
      </c>
    </row>
    <row r="25" spans="2:2">
      <c r="B25" s="14" t="s">
        <v>65</v>
      </c>
    </row>
    <row r="26" spans="2:2">
      <c r="B26" s="15" t="s">
        <v>66</v>
      </c>
    </row>
    <row r="27" spans="2:2">
      <c r="B27" s="14" t="s">
        <v>67</v>
      </c>
    </row>
    <row r="28" spans="2:2">
      <c r="B28" s="15" t="s">
        <v>68</v>
      </c>
    </row>
    <row r="29" spans="2:2">
      <c r="B29" s="14" t="s">
        <v>69</v>
      </c>
    </row>
    <row r="30" spans="2:2">
      <c r="B30" s="15" t="s">
        <v>70</v>
      </c>
    </row>
    <row r="31" spans="2:2">
      <c r="B31" s="14" t="s">
        <v>71</v>
      </c>
    </row>
    <row r="32" spans="2:2">
      <c r="B32" s="15" t="s">
        <v>72</v>
      </c>
    </row>
    <row r="33" spans="2:2">
      <c r="B33" s="14" t="s">
        <v>48</v>
      </c>
    </row>
    <row r="34" spans="2:2">
      <c r="B34" s="15" t="s">
        <v>73</v>
      </c>
    </row>
    <row r="35" spans="2:2">
      <c r="B35" s="14" t="s">
        <v>74</v>
      </c>
    </row>
    <row r="36" spans="2:2">
      <c r="B36" s="15" t="s">
        <v>75</v>
      </c>
    </row>
    <row r="37" spans="2:2">
      <c r="B37" s="14" t="s">
        <v>76</v>
      </c>
    </row>
    <row r="38" spans="2:2">
      <c r="B38" s="15" t="s">
        <v>77</v>
      </c>
    </row>
    <row r="39" spans="2:2">
      <c r="B39" s="14" t="s">
        <v>78</v>
      </c>
    </row>
    <row r="40" spans="2:2">
      <c r="B40" s="15" t="s">
        <v>79</v>
      </c>
    </row>
    <row r="41" spans="2:2">
      <c r="B41" s="14" t="s">
        <v>80</v>
      </c>
    </row>
    <row r="42" spans="2:2">
      <c r="B42" s="15" t="s">
        <v>81</v>
      </c>
    </row>
    <row r="43" spans="2:2">
      <c r="B43" s="14" t="s">
        <v>82</v>
      </c>
    </row>
    <row r="44" spans="2:2">
      <c r="B44" s="15" t="s">
        <v>83</v>
      </c>
    </row>
    <row r="45" spans="2:2">
      <c r="B45" s="14" t="s">
        <v>84</v>
      </c>
    </row>
    <row r="46" spans="2:2">
      <c r="B46" s="15" t="s">
        <v>85</v>
      </c>
    </row>
    <row r="47" spans="2:2">
      <c r="B47" s="14" t="s">
        <v>86</v>
      </c>
    </row>
    <row r="48" spans="2:2">
      <c r="B48" s="15" t="s">
        <v>87</v>
      </c>
    </row>
    <row r="49" spans="2:2">
      <c r="B49" s="14" t="s">
        <v>88</v>
      </c>
    </row>
    <row r="50" spans="2:2">
      <c r="B50" s="15" t="s">
        <v>89</v>
      </c>
    </row>
    <row r="51" spans="2:2">
      <c r="B51" s="14" t="s">
        <v>90</v>
      </c>
    </row>
    <row r="52" spans="2:2">
      <c r="B52" s="15" t="s">
        <v>91</v>
      </c>
    </row>
    <row r="53" spans="2:2">
      <c r="B53" s="14" t="s">
        <v>92</v>
      </c>
    </row>
    <row r="54" spans="2:2">
      <c r="B54" s="15" t="s">
        <v>93</v>
      </c>
    </row>
    <row r="55" spans="2:2">
      <c r="B55" s="14" t="s">
        <v>94</v>
      </c>
    </row>
    <row r="56" spans="2:2" ht="16.5" thickBot="1">
      <c r="B56" s="1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9"/>
  <sheetViews>
    <sheetView topLeftCell="A31" workbookViewId="0">
      <selection activeCell="B33" sqref="B33"/>
    </sheetView>
  </sheetViews>
  <sheetFormatPr defaultColWidth="11" defaultRowHeight="15.75"/>
  <cols>
    <col min="2" max="2" width="53.375" bestFit="1" customWidth="1"/>
  </cols>
  <sheetData>
    <row r="2" spans="2:2">
      <c r="B2" s="16" t="s">
        <v>96</v>
      </c>
    </row>
    <row r="3" spans="2:2">
      <c r="B3" s="17" t="s">
        <v>46</v>
      </c>
    </row>
    <row r="4" spans="2:2">
      <c r="B4" s="18" t="s">
        <v>97</v>
      </c>
    </row>
    <row r="5" spans="2:2">
      <c r="B5" s="19" t="s">
        <v>98</v>
      </c>
    </row>
    <row r="6" spans="2:2">
      <c r="B6" s="18" t="s">
        <v>99</v>
      </c>
    </row>
    <row r="7" spans="2:2">
      <c r="B7" s="19" t="s">
        <v>100</v>
      </c>
    </row>
    <row r="8" spans="2:2">
      <c r="B8" s="18" t="s">
        <v>101</v>
      </c>
    </row>
    <row r="9" spans="2:2">
      <c r="B9" s="19" t="s">
        <v>102</v>
      </c>
    </row>
    <row r="10" spans="2:2">
      <c r="B10" s="18" t="s">
        <v>103</v>
      </c>
    </row>
    <row r="11" spans="2:2">
      <c r="B11" s="19" t="s">
        <v>32</v>
      </c>
    </row>
    <row r="12" spans="2:2">
      <c r="B12" s="18" t="s">
        <v>104</v>
      </c>
    </row>
    <row r="13" spans="2:2">
      <c r="B13" s="19" t="s">
        <v>105</v>
      </c>
    </row>
    <row r="14" spans="2:2">
      <c r="B14" s="18" t="s">
        <v>106</v>
      </c>
    </row>
    <row r="15" spans="2:2">
      <c r="B15" s="19" t="s">
        <v>107</v>
      </c>
    </row>
    <row r="16" spans="2:2">
      <c r="B16" s="18" t="s">
        <v>108</v>
      </c>
    </row>
    <row r="17" spans="2:2">
      <c r="B17" s="19" t="s">
        <v>109</v>
      </c>
    </row>
    <row r="18" spans="2:2">
      <c r="B18" s="18" t="s">
        <v>110</v>
      </c>
    </row>
    <row r="19" spans="2:2">
      <c r="B19" s="19" t="s">
        <v>111</v>
      </c>
    </row>
    <row r="20" spans="2:2">
      <c r="B20" s="18" t="s">
        <v>112</v>
      </c>
    </row>
    <row r="24" spans="2:2">
      <c r="B24" s="20" t="s">
        <v>113</v>
      </c>
    </row>
    <row r="25" spans="2:2">
      <c r="B25" s="21" t="s">
        <v>114</v>
      </c>
    </row>
    <row r="26" spans="2:2">
      <c r="B26" s="19" t="s">
        <v>115</v>
      </c>
    </row>
    <row r="27" spans="2:2">
      <c r="B27" s="21" t="s">
        <v>116</v>
      </c>
    </row>
    <row r="28" spans="2:2">
      <c r="B28" s="19" t="s">
        <v>117</v>
      </c>
    </row>
    <row r="29" spans="2:2">
      <c r="B29" s="21" t="s">
        <v>109</v>
      </c>
    </row>
    <row r="30" spans="2:2">
      <c r="B30" s="19" t="s">
        <v>118</v>
      </c>
    </row>
    <row r="31" spans="2:2">
      <c r="B31" s="21" t="s">
        <v>119</v>
      </c>
    </row>
    <row r="32" spans="2:2">
      <c r="B32" s="19" t="s">
        <v>120</v>
      </c>
    </row>
    <row r="33" spans="2:2">
      <c r="B33" s="21" t="s">
        <v>121</v>
      </c>
    </row>
    <row r="34" spans="2:2">
      <c r="B34" s="19" t="s">
        <v>122</v>
      </c>
    </row>
    <row r="35" spans="2:2">
      <c r="B35" s="21" t="s">
        <v>123</v>
      </c>
    </row>
    <row r="36" spans="2:2">
      <c r="B36" s="19" t="s">
        <v>124</v>
      </c>
    </row>
    <row r="37" spans="2:2">
      <c r="B37" s="21" t="s">
        <v>125</v>
      </c>
    </row>
    <row r="38" spans="2:2">
      <c r="B38" s="19" t="s">
        <v>126</v>
      </c>
    </row>
    <row r="39" spans="2:2">
      <c r="B39" s="21" t="s">
        <v>127</v>
      </c>
    </row>
    <row r="40" spans="2:2">
      <c r="B40" s="19" t="s">
        <v>128</v>
      </c>
    </row>
    <row r="41" spans="2:2">
      <c r="B41" s="21" t="s">
        <v>129</v>
      </c>
    </row>
    <row r="42" spans="2:2">
      <c r="B42" s="19" t="s">
        <v>130</v>
      </c>
    </row>
    <row r="43" spans="2:2">
      <c r="B43" s="21" t="s">
        <v>131</v>
      </c>
    </row>
    <row r="44" spans="2:2">
      <c r="B44" s="19" t="s">
        <v>132</v>
      </c>
    </row>
    <row r="45" spans="2:2">
      <c r="B45" s="21" t="s">
        <v>133</v>
      </c>
    </row>
    <row r="46" spans="2:2">
      <c r="B46" s="19" t="s">
        <v>134</v>
      </c>
    </row>
    <row r="47" spans="2:2">
      <c r="B47" s="21" t="s">
        <v>135</v>
      </c>
    </row>
    <row r="48" spans="2:2">
      <c r="B48" s="19" t="s">
        <v>136</v>
      </c>
    </row>
    <row r="49" spans="2:2">
      <c r="B49" s="21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60"/>
  <sheetViews>
    <sheetView topLeftCell="A40" workbookViewId="0">
      <selection activeCell="B8" sqref="B8"/>
    </sheetView>
  </sheetViews>
  <sheetFormatPr defaultColWidth="11" defaultRowHeight="15.75"/>
  <cols>
    <col min="2" max="2" width="79.5" bestFit="1" customWidth="1"/>
  </cols>
  <sheetData>
    <row r="2" spans="2:2">
      <c r="B2" s="9" t="s">
        <v>138</v>
      </c>
    </row>
    <row r="3" spans="2:2">
      <c r="B3" s="22" t="s">
        <v>46</v>
      </c>
    </row>
    <row r="4" spans="2:2">
      <c r="B4" s="18" t="s">
        <v>139</v>
      </c>
    </row>
    <row r="5" spans="2:2">
      <c r="B5" s="19" t="s">
        <v>140</v>
      </c>
    </row>
    <row r="6" spans="2:2">
      <c r="B6" s="18" t="s">
        <v>141</v>
      </c>
    </row>
    <row r="7" spans="2:2">
      <c r="B7" s="19" t="s">
        <v>142</v>
      </c>
    </row>
    <row r="8" spans="2:2">
      <c r="B8" s="18" t="s">
        <v>143</v>
      </c>
    </row>
    <row r="9" spans="2:2">
      <c r="B9" s="19" t="s">
        <v>144</v>
      </c>
    </row>
    <row r="10" spans="2:2">
      <c r="B10" s="18" t="s">
        <v>145</v>
      </c>
    </row>
    <row r="11" spans="2:2">
      <c r="B11" s="19" t="s">
        <v>146</v>
      </c>
    </row>
    <row r="12" spans="2:2">
      <c r="B12" s="18" t="s">
        <v>147</v>
      </c>
    </row>
    <row r="13" spans="2:2">
      <c r="B13" s="19" t="s">
        <v>148</v>
      </c>
    </row>
    <row r="14" spans="2:2">
      <c r="B14" s="18" t="s">
        <v>149</v>
      </c>
    </row>
    <row r="15" spans="2:2">
      <c r="B15" s="19" t="s">
        <v>150</v>
      </c>
    </row>
    <row r="16" spans="2:2">
      <c r="B16" s="18" t="s">
        <v>151</v>
      </c>
    </row>
    <row r="17" spans="2:2">
      <c r="B17" s="19" t="s">
        <v>152</v>
      </c>
    </row>
    <row r="18" spans="2:2">
      <c r="B18" s="18" t="s">
        <v>153</v>
      </c>
    </row>
    <row r="19" spans="2:2">
      <c r="B19" s="19" t="s">
        <v>154</v>
      </c>
    </row>
    <row r="20" spans="2:2">
      <c r="B20" s="18" t="s">
        <v>155</v>
      </c>
    </row>
    <row r="21" spans="2:2">
      <c r="B21" s="19" t="s">
        <v>27</v>
      </c>
    </row>
    <row r="22" spans="2:2">
      <c r="B22" s="18" t="s">
        <v>156</v>
      </c>
    </row>
    <row r="23" spans="2:2">
      <c r="B23" s="19" t="s">
        <v>157</v>
      </c>
    </row>
    <row r="24" spans="2:2">
      <c r="B24" s="18" t="s">
        <v>158</v>
      </c>
    </row>
    <row r="25" spans="2:2">
      <c r="B25" s="19" t="s">
        <v>159</v>
      </c>
    </row>
    <row r="26" spans="2:2">
      <c r="B26" s="18" t="s">
        <v>160</v>
      </c>
    </row>
    <row r="27" spans="2:2">
      <c r="B27" s="19" t="s">
        <v>161</v>
      </c>
    </row>
    <row r="28" spans="2:2">
      <c r="B28" s="18" t="s">
        <v>162</v>
      </c>
    </row>
    <row r="29" spans="2:2">
      <c r="B29" s="21" t="s">
        <v>163</v>
      </c>
    </row>
    <row r="30" spans="2:2">
      <c r="B30" s="19" t="s">
        <v>164</v>
      </c>
    </row>
    <row r="31" spans="2:2">
      <c r="B31" s="21" t="s">
        <v>165</v>
      </c>
    </row>
    <row r="32" spans="2:2">
      <c r="B32" s="20" t="s">
        <v>166</v>
      </c>
    </row>
    <row r="33" spans="2:2">
      <c r="B33" s="21" t="s">
        <v>167</v>
      </c>
    </row>
    <row r="34" spans="2:2">
      <c r="B34" s="19" t="s">
        <v>168</v>
      </c>
    </row>
    <row r="35" spans="2:2">
      <c r="B35" s="21" t="s">
        <v>169</v>
      </c>
    </row>
    <row r="36" spans="2:2">
      <c r="B36" s="19" t="s">
        <v>170</v>
      </c>
    </row>
    <row r="37" spans="2:2">
      <c r="B37" s="21" t="s">
        <v>171</v>
      </c>
    </row>
    <row r="38" spans="2:2">
      <c r="B38" s="19" t="s">
        <v>172</v>
      </c>
    </row>
    <row r="39" spans="2:2">
      <c r="B39" s="21" t="s">
        <v>173</v>
      </c>
    </row>
    <row r="40" spans="2:2">
      <c r="B40" s="19" t="s">
        <v>174</v>
      </c>
    </row>
    <row r="41" spans="2:2">
      <c r="B41" s="21" t="s">
        <v>175</v>
      </c>
    </row>
    <row r="42" spans="2:2">
      <c r="B42" s="19" t="s">
        <v>176</v>
      </c>
    </row>
    <row r="43" spans="2:2">
      <c r="B43" s="21" t="s">
        <v>177</v>
      </c>
    </row>
    <row r="44" spans="2:2">
      <c r="B44" s="19" t="s">
        <v>178</v>
      </c>
    </row>
    <row r="45" spans="2:2">
      <c r="B45" s="21" t="s">
        <v>179</v>
      </c>
    </row>
    <row r="46" spans="2:2">
      <c r="B46" s="19" t="s">
        <v>180</v>
      </c>
    </row>
    <row r="47" spans="2:2">
      <c r="B47" s="21" t="s">
        <v>181</v>
      </c>
    </row>
    <row r="48" spans="2:2">
      <c r="B48" s="19" t="s">
        <v>182</v>
      </c>
    </row>
    <row r="49" spans="2:2">
      <c r="B49" s="21" t="s">
        <v>183</v>
      </c>
    </row>
    <row r="50" spans="2:2">
      <c r="B50" s="19" t="s">
        <v>164</v>
      </c>
    </row>
    <row r="51" spans="2:2">
      <c r="B51" s="21" t="s">
        <v>150</v>
      </c>
    </row>
    <row r="52" spans="2:2">
      <c r="B52" s="19" t="s">
        <v>184</v>
      </c>
    </row>
    <row r="53" spans="2:2">
      <c r="B53" s="21" t="s">
        <v>185</v>
      </c>
    </row>
    <row r="54" spans="2:2">
      <c r="B54" s="19" t="s">
        <v>186</v>
      </c>
    </row>
    <row r="55" spans="2:2">
      <c r="B55" s="21" t="s">
        <v>187</v>
      </c>
    </row>
    <row r="56" spans="2:2">
      <c r="B56" s="19" t="s">
        <v>188</v>
      </c>
    </row>
    <row r="57" spans="2:2">
      <c r="B57" s="21" t="s">
        <v>189</v>
      </c>
    </row>
    <row r="58" spans="2:2">
      <c r="B58" s="19" t="s">
        <v>190</v>
      </c>
    </row>
    <row r="59" spans="2:2">
      <c r="B59" s="21" t="s">
        <v>191</v>
      </c>
    </row>
    <row r="60" spans="2:2">
      <c r="B60" s="19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49"/>
  <sheetViews>
    <sheetView workbookViewId="0">
      <selection activeCell="B3" sqref="B3"/>
    </sheetView>
  </sheetViews>
  <sheetFormatPr defaultColWidth="11" defaultRowHeight="15.75"/>
  <cols>
    <col min="2" max="2" width="59.25" bestFit="1" customWidth="1"/>
  </cols>
  <sheetData>
    <row r="1" spans="2:2" ht="16.5" thickBot="1"/>
    <row r="2" spans="2:2">
      <c r="B2" s="23" t="s">
        <v>193</v>
      </c>
    </row>
    <row r="3" spans="2:2">
      <c r="B3" s="22" t="s">
        <v>46</v>
      </c>
    </row>
    <row r="4" spans="2:2">
      <c r="B4" s="18" t="s">
        <v>194</v>
      </c>
    </row>
    <row r="5" spans="2:2">
      <c r="B5" s="19" t="s">
        <v>195</v>
      </c>
    </row>
    <row r="6" spans="2:2">
      <c r="B6" s="18" t="s">
        <v>196</v>
      </c>
    </row>
    <row r="7" spans="2:2">
      <c r="B7" s="19" t="s">
        <v>197</v>
      </c>
    </row>
    <row r="8" spans="2:2">
      <c r="B8" s="18" t="s">
        <v>198</v>
      </c>
    </row>
    <row r="9" spans="2:2">
      <c r="B9" s="19" t="s">
        <v>30</v>
      </c>
    </row>
    <row r="10" spans="2:2">
      <c r="B10" s="18" t="s">
        <v>29</v>
      </c>
    </row>
    <row r="11" spans="2:2">
      <c r="B11" s="19" t="s">
        <v>199</v>
      </c>
    </row>
    <row r="12" spans="2:2">
      <c r="B12" s="18" t="s">
        <v>200</v>
      </c>
    </row>
    <row r="13" spans="2:2">
      <c r="B13" s="19" t="s">
        <v>201</v>
      </c>
    </row>
    <row r="14" spans="2:2">
      <c r="B14" s="18" t="s">
        <v>202</v>
      </c>
    </row>
    <row r="18" spans="2:2">
      <c r="B18" s="9" t="s">
        <v>203</v>
      </c>
    </row>
    <row r="19" spans="2:2">
      <c r="B19" s="21" t="s">
        <v>204</v>
      </c>
    </row>
    <row r="20" spans="2:2">
      <c r="B20" s="19" t="s">
        <v>205</v>
      </c>
    </row>
    <row r="21" spans="2:2">
      <c r="B21" s="21" t="s">
        <v>206</v>
      </c>
    </row>
    <row r="22" spans="2:2">
      <c r="B22" s="19" t="s">
        <v>207</v>
      </c>
    </row>
    <row r="23" spans="2:2">
      <c r="B23" s="21" t="s">
        <v>208</v>
      </c>
    </row>
    <row r="24" spans="2:2">
      <c r="B24" s="19" t="s">
        <v>209</v>
      </c>
    </row>
    <row r="25" spans="2:2">
      <c r="B25" s="21" t="s">
        <v>210</v>
      </c>
    </row>
    <row r="26" spans="2:2">
      <c r="B26" s="19" t="s">
        <v>211</v>
      </c>
    </row>
    <row r="27" spans="2:2">
      <c r="B27" s="21" t="s">
        <v>212</v>
      </c>
    </row>
    <row r="28" spans="2:2">
      <c r="B28" s="19" t="s">
        <v>213</v>
      </c>
    </row>
    <row r="29" spans="2:2">
      <c r="B29" s="21" t="s">
        <v>214</v>
      </c>
    </row>
    <row r="30" spans="2:2">
      <c r="B30" s="19" t="s">
        <v>215</v>
      </c>
    </row>
    <row r="31" spans="2:2">
      <c r="B31" s="21" t="s">
        <v>216</v>
      </c>
    </row>
    <row r="32" spans="2:2">
      <c r="B32" s="19" t="s">
        <v>217</v>
      </c>
    </row>
    <row r="33" spans="2:2">
      <c r="B33" s="21" t="s">
        <v>218</v>
      </c>
    </row>
    <row r="34" spans="2:2">
      <c r="B34" s="19" t="s">
        <v>219</v>
      </c>
    </row>
    <row r="35" spans="2:2">
      <c r="B35" s="21" t="s">
        <v>220</v>
      </c>
    </row>
    <row r="36" spans="2:2">
      <c r="B36" s="19" t="s">
        <v>221</v>
      </c>
    </row>
    <row r="37" spans="2:2">
      <c r="B37" s="21" t="s">
        <v>222</v>
      </c>
    </row>
    <row r="38" spans="2:2">
      <c r="B38" s="19" t="s">
        <v>223</v>
      </c>
    </row>
    <row r="39" spans="2:2">
      <c r="B39" s="21" t="s">
        <v>224</v>
      </c>
    </row>
    <row r="40" spans="2:2">
      <c r="B40" s="19" t="s">
        <v>225</v>
      </c>
    </row>
    <row r="41" spans="2:2">
      <c r="B41" s="21" t="s">
        <v>226</v>
      </c>
    </row>
    <row r="42" spans="2:2">
      <c r="B42" s="19" t="s">
        <v>227</v>
      </c>
    </row>
    <row r="43" spans="2:2">
      <c r="B43" s="21" t="s">
        <v>228</v>
      </c>
    </row>
    <row r="44" spans="2:2">
      <c r="B44" s="19" t="s">
        <v>229</v>
      </c>
    </row>
    <row r="45" spans="2:2">
      <c r="B45" s="21" t="s">
        <v>230</v>
      </c>
    </row>
    <row r="46" spans="2:2">
      <c r="B46" s="19" t="s">
        <v>231</v>
      </c>
    </row>
    <row r="47" spans="2:2">
      <c r="B47" s="21" t="s">
        <v>232</v>
      </c>
    </row>
    <row r="48" spans="2:2">
      <c r="B48" s="19" t="s">
        <v>233</v>
      </c>
    </row>
    <row r="49" spans="2:2">
      <c r="B49" s="2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David Vivanco Gomez</cp:lastModifiedBy>
  <cp:revision/>
  <dcterms:created xsi:type="dcterms:W3CDTF">2020-06-24T03:11:49Z</dcterms:created>
  <dcterms:modified xsi:type="dcterms:W3CDTF">2022-12-02T23:09:02Z</dcterms:modified>
  <cp:category/>
  <cp:contentStatus/>
</cp:coreProperties>
</file>