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23955" windowHeight="11565"/>
  </bookViews>
  <sheets>
    <sheet name="results" sheetId="1" r:id="rId1"/>
  </sheets>
  <definedNames>
    <definedName name="data">results!$A$7:$S$31</definedName>
    <definedName name="data1">results!$A$34:$S$58</definedName>
  </definedNames>
  <calcPr calcId="0"/>
</workbook>
</file>

<file path=xl/calcChain.xml><?xml version="1.0" encoding="utf-8"?>
<calcChain xmlns="http://schemas.openxmlformats.org/spreadsheetml/2006/main">
  <c r="V26" i="1" l="1"/>
  <c r="V73" i="1"/>
  <c r="V54" i="1"/>
  <c r="U71" i="1"/>
  <c r="U52" i="1"/>
  <c r="U24" i="1"/>
  <c r="Q70" i="1"/>
  <c r="R70" i="1"/>
  <c r="S70" i="1"/>
  <c r="Q68" i="1"/>
  <c r="R68" i="1"/>
  <c r="S68" i="1"/>
  <c r="Q66" i="1"/>
  <c r="R66" i="1"/>
  <c r="S66" i="1"/>
  <c r="Q64" i="1"/>
  <c r="R64" i="1"/>
  <c r="S64" i="1"/>
  <c r="Q62" i="1"/>
  <c r="R62" i="1"/>
  <c r="S62" i="1"/>
  <c r="Q71" i="1"/>
  <c r="R71" i="1"/>
  <c r="S71" i="1"/>
  <c r="Q69" i="1"/>
  <c r="R69" i="1"/>
  <c r="S69" i="1"/>
  <c r="Q67" i="1"/>
  <c r="R67" i="1"/>
  <c r="S67" i="1"/>
  <c r="Q65" i="1"/>
  <c r="R65" i="1"/>
  <c r="S65" i="1"/>
  <c r="Q63" i="1"/>
  <c r="R63" i="1"/>
  <c r="S63" i="1"/>
  <c r="S61" i="1"/>
  <c r="R61" i="1"/>
  <c r="Q61" i="1"/>
  <c r="S44" i="1"/>
  <c r="R44" i="1"/>
  <c r="Q44" i="1"/>
  <c r="S39" i="1"/>
  <c r="R39" i="1"/>
  <c r="Q39" i="1"/>
  <c r="S37" i="1"/>
  <c r="R37" i="1"/>
  <c r="Q37" i="1"/>
  <c r="S48" i="1"/>
  <c r="R48" i="1"/>
  <c r="Q48" i="1"/>
  <c r="S53" i="1"/>
  <c r="R53" i="1"/>
  <c r="Q53" i="1"/>
  <c r="S41" i="1"/>
  <c r="R41" i="1"/>
  <c r="Q41" i="1"/>
  <c r="S38" i="1"/>
  <c r="R38" i="1"/>
  <c r="Q38" i="1"/>
  <c r="S36" i="1"/>
  <c r="R36" i="1"/>
  <c r="Q36" i="1"/>
  <c r="S47" i="1"/>
  <c r="R47" i="1"/>
  <c r="Q47" i="1"/>
  <c r="S52" i="1"/>
  <c r="R52" i="1"/>
  <c r="Q52" i="1"/>
  <c r="S45" i="1"/>
  <c r="R45" i="1"/>
  <c r="Q45" i="1"/>
  <c r="S40" i="1"/>
  <c r="R40" i="1"/>
  <c r="Q40" i="1"/>
  <c r="S34" i="1"/>
  <c r="R34" i="1"/>
  <c r="Q34" i="1"/>
  <c r="S42" i="1"/>
  <c r="R42" i="1"/>
  <c r="Q42" i="1"/>
  <c r="S49" i="1"/>
  <c r="R49" i="1"/>
  <c r="Q49" i="1"/>
  <c r="S35" i="1"/>
  <c r="R35" i="1"/>
  <c r="Q35" i="1"/>
  <c r="S46" i="1"/>
  <c r="R46" i="1"/>
  <c r="Q46" i="1"/>
  <c r="S51" i="1"/>
  <c r="R51" i="1"/>
  <c r="Q51" i="1"/>
  <c r="S54" i="1"/>
  <c r="R54" i="1"/>
  <c r="Q54" i="1"/>
  <c r="S56" i="1"/>
  <c r="R56" i="1"/>
  <c r="Q56" i="1"/>
  <c r="S43" i="1"/>
  <c r="R43" i="1"/>
  <c r="Q43" i="1"/>
  <c r="S50" i="1"/>
  <c r="R50" i="1"/>
  <c r="Q50" i="1"/>
  <c r="S55" i="1"/>
  <c r="R55" i="1"/>
  <c r="Q55" i="1"/>
  <c r="S57" i="1"/>
  <c r="R57" i="1"/>
  <c r="Q57" i="1"/>
  <c r="S58" i="1"/>
  <c r="R58" i="1"/>
  <c r="Q58" i="1"/>
  <c r="R22" i="1"/>
  <c r="R27" i="1"/>
  <c r="R25" i="1"/>
  <c r="R21" i="1"/>
  <c r="R29" i="1"/>
  <c r="R12" i="1"/>
  <c r="R13" i="1"/>
  <c r="R18" i="1"/>
  <c r="R7" i="1"/>
  <c r="R31" i="1"/>
  <c r="R16" i="1"/>
  <c r="R26" i="1"/>
  <c r="R23" i="1"/>
  <c r="R20" i="1"/>
  <c r="R15" i="1"/>
  <c r="R19" i="1"/>
  <c r="R11" i="1"/>
  <c r="R10" i="1"/>
  <c r="R28" i="1"/>
  <c r="R30" i="1"/>
  <c r="R14" i="1"/>
  <c r="R24" i="1"/>
  <c r="R8" i="1"/>
  <c r="R17" i="1"/>
  <c r="R9" i="1"/>
  <c r="S29" i="1"/>
  <c r="S27" i="1"/>
  <c r="S22" i="1"/>
  <c r="S9" i="1"/>
  <c r="S30" i="1"/>
  <c r="S28" i="1"/>
  <c r="S23" i="1"/>
  <c r="S16" i="1"/>
  <c r="S7" i="1"/>
  <c r="S24" i="1"/>
  <c r="S17" i="1"/>
  <c r="S8" i="1"/>
  <c r="S14" i="1"/>
  <c r="S19" i="1"/>
  <c r="S26" i="1"/>
  <c r="S20" i="1"/>
  <c r="S11" i="1"/>
  <c r="S10" i="1"/>
  <c r="S15" i="1"/>
  <c r="S25" i="1"/>
  <c r="S21" i="1"/>
  <c r="S12" i="1"/>
  <c r="S13" i="1"/>
  <c r="S18" i="1"/>
  <c r="S31" i="1"/>
  <c r="Q29" i="1"/>
  <c r="Q27" i="1"/>
  <c r="Q22" i="1"/>
  <c r="Q9" i="1"/>
  <c r="Q30" i="1"/>
  <c r="Q28" i="1"/>
  <c r="Q23" i="1"/>
  <c r="Q16" i="1"/>
  <c r="Q7" i="1"/>
  <c r="Q24" i="1"/>
  <c r="Q17" i="1"/>
  <c r="Q8" i="1"/>
  <c r="Q14" i="1"/>
  <c r="Q19" i="1"/>
  <c r="Q26" i="1"/>
  <c r="Q20" i="1"/>
  <c r="Q11" i="1"/>
  <c r="Q10" i="1"/>
  <c r="Q15" i="1"/>
  <c r="Q25" i="1"/>
  <c r="Q21" i="1"/>
  <c r="Q12" i="1"/>
  <c r="Q13" i="1"/>
  <c r="Q18" i="1"/>
  <c r="Q31" i="1"/>
</calcChain>
</file>

<file path=xl/sharedStrings.xml><?xml version="1.0" encoding="utf-8"?>
<sst xmlns="http://schemas.openxmlformats.org/spreadsheetml/2006/main" count="194" uniqueCount="28">
  <si>
    <t>rotation</t>
  </si>
  <si>
    <t>split</t>
  </si>
  <si>
    <t>r2</t>
  </si>
  <si>
    <t>side</t>
  </si>
  <si>
    <t>slope</t>
  </si>
  <si>
    <t>intercept</t>
  </si>
  <si>
    <t>angle</t>
  </si>
  <si>
    <t>cum angle</t>
  </si>
  <si>
    <t>avg r2</t>
  </si>
  <si>
    <t>dlta angle</t>
  </si>
  <si>
    <t>... then, we want the measured angle to be close to what we expect for pythons.</t>
  </si>
  <si>
    <t>We should be able to pick up a ca.</t>
  </si>
  <si>
    <t>60 degree angle with this image.</t>
  </si>
  <si>
    <t>Avg cum angle</t>
  </si>
  <si>
    <t>... is pretty close, and fairly stable</t>
  </si>
  <si>
    <t>std dev</t>
  </si>
  <si>
    <t>... and is really stable</t>
  </si>
  <si>
    <t>... and much more so when the dlta</t>
  </si>
  <si>
    <t>angle is relatively small</t>
  </si>
  <si>
    <t>r2 is pretty good throughout</t>
  </si>
  <si>
    <t>avg cum angle</t>
  </si>
  <si>
    <t>top 3 dlta angle</t>
  </si>
  <si>
    <t>sd cum angle</t>
  </si>
  <si>
    <t>... and for each the cum angle and avg r2 left/right)</t>
  </si>
  <si>
    <t>We want symmetry small dlta angle - that way we know the image is lined up correctly.</t>
  </si>
  <si>
    <t>... then, among these, we want the ones with a great fit - that way we know were not looking at garbage.</t>
  </si>
  <si>
    <t>left</t>
  </si>
  <si>
    <t>right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</si>
</sst>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8">
    <xf numFmtId="0" fontId="0" fillId="0" borderId="0" xfId="0"/>
    <xf numFmtId="2" fontId="0" fillId="0" borderId="0" xfId="0" applyNumberFormat="1"/>
    <xf numFmtId="0" fontId="0" fillId="0" borderId="11" xfId="0" applyBorder="1"/>
    <xf numFmtId="2" fontId="0" fillId="0" borderId="11" xfId="0" applyNumberFormat="1" applyBorder="1"/>
    <xf numFmtId="2" fontId="0" fillId="0" borderId="12" xfId="0" applyNumberFormat="1" applyBorder="1"/>
    <xf numFmtId="0" fontId="0" fillId="0" borderId="0" xfId="0" applyBorder="1"/>
    <xf numFmtId="2" fontId="0" fillId="0" borderId="0" xfId="0" applyNumberFormat="1" applyBorder="1"/>
    <xf numFmtId="2" fontId="0" fillId="0" borderId="14" xfId="0" applyNumberFormat="1" applyBorder="1"/>
    <xf numFmtId="0" fontId="0" fillId="0" borderId="16" xfId="0" applyBorder="1"/>
    <xf numFmtId="2" fontId="0" fillId="0" borderId="16" xfId="0" applyNumberFormat="1" applyBorder="1"/>
    <xf numFmtId="2" fontId="0" fillId="0" borderId="17" xfId="0" applyNumberFormat="1" applyBorder="1"/>
    <xf numFmtId="0" fontId="0" fillId="0" borderId="10" xfId="0" quotePrefix="1" applyBorder="1"/>
    <xf numFmtId="0" fontId="0" fillId="0" borderId="15" xfId="0" quotePrefix="1" applyBorder="1"/>
    <xf numFmtId="0" fontId="0" fillId="0" borderId="0" xfId="0" quotePrefix="1"/>
    <xf numFmtId="0" fontId="0" fillId="0" borderId="13" xfId="0" quotePrefix="1" applyBorder="1"/>
    <xf numFmtId="0" fontId="0" fillId="0" borderId="11" xfId="0" quotePrefix="1" applyBorder="1"/>
    <xf numFmtId="0" fontId="0" fillId="0" borderId="16" xfId="0" quotePrefix="1" applyBorder="1"/>
    <xf numFmtId="0" fontId="0" fillId="0" borderId="0" xfId="0" quotePrefix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123635</xdr:colOff>
      <xdr:row>5</xdr:row>
      <xdr:rowOff>104775</xdr:rowOff>
    </xdr:from>
    <xdr:to>
      <xdr:col>23</xdr:col>
      <xdr:colOff>285305</xdr:colOff>
      <xdr:row>19</xdr:row>
      <xdr:rowOff>180499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229910" y="104775"/>
          <a:ext cx="2600070" cy="2780824"/>
        </a:xfrm>
        <a:prstGeom prst="rect">
          <a:avLst/>
        </a:prstGeom>
      </xdr:spPr>
    </xdr:pic>
    <xdr:clientData/>
  </xdr:twoCellAnchor>
  <xdr:twoCellAnchor editAs="oneCell">
    <xdr:from>
      <xdr:col>19</xdr:col>
      <xdr:colOff>105923</xdr:colOff>
      <xdr:row>32</xdr:row>
      <xdr:rowOff>28575</xdr:rowOff>
    </xdr:from>
    <xdr:to>
      <xdr:col>23</xdr:col>
      <xdr:colOff>456766</xdr:colOff>
      <xdr:row>48</xdr:row>
      <xdr:rowOff>113806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212198" y="5972175"/>
          <a:ext cx="2789243" cy="3171331"/>
        </a:xfrm>
        <a:prstGeom prst="rect">
          <a:avLst/>
        </a:prstGeom>
      </xdr:spPr>
    </xdr:pic>
    <xdr:clientData/>
  </xdr:twoCellAnchor>
  <xdr:twoCellAnchor>
    <xdr:from>
      <xdr:col>26</xdr:col>
      <xdr:colOff>7868</xdr:colOff>
      <xdr:row>53</xdr:row>
      <xdr:rowOff>149931</xdr:rowOff>
    </xdr:from>
    <xdr:to>
      <xdr:col>27</xdr:col>
      <xdr:colOff>568215</xdr:colOff>
      <xdr:row>66</xdr:row>
      <xdr:rowOff>72451</xdr:rowOff>
    </xdr:to>
    <xdr:cxnSp macro="">
      <xdr:nvCxnSpPr>
        <xdr:cNvPr id="10" name="Straight Connector 9"/>
        <xdr:cNvCxnSpPr/>
      </xdr:nvCxnSpPr>
      <xdr:spPr>
        <a:xfrm flipH="1">
          <a:off x="16381343" y="10322631"/>
          <a:ext cx="1169947" cy="2399020"/>
        </a:xfrm>
        <a:prstGeom prst="line">
          <a:avLst/>
        </a:prstGeom>
        <a:ln w="25400">
          <a:solidFill>
            <a:schemeClr val="bg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589113</xdr:colOff>
      <xdr:row>54</xdr:row>
      <xdr:rowOff>16429</xdr:rowOff>
    </xdr:from>
    <xdr:to>
      <xdr:col>27</xdr:col>
      <xdr:colOff>539769</xdr:colOff>
      <xdr:row>66</xdr:row>
      <xdr:rowOff>129886</xdr:rowOff>
    </xdr:to>
    <xdr:cxnSp macro="">
      <xdr:nvCxnSpPr>
        <xdr:cNvPr id="11" name="Straight Connector 10"/>
        <xdr:cNvCxnSpPr/>
      </xdr:nvCxnSpPr>
      <xdr:spPr>
        <a:xfrm flipV="1">
          <a:off x="16352988" y="10379629"/>
          <a:ext cx="1169856" cy="2399457"/>
        </a:xfrm>
        <a:prstGeom prst="line">
          <a:avLst/>
        </a:prstGeom>
        <a:ln w="25400">
          <a:solidFill>
            <a:schemeClr val="bg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472715</xdr:colOff>
      <xdr:row>67</xdr:row>
      <xdr:rowOff>177379</xdr:rowOff>
    </xdr:from>
    <xdr:to>
      <xdr:col>26</xdr:col>
      <xdr:colOff>314324</xdr:colOff>
      <xdr:row>69</xdr:row>
      <xdr:rowOff>104774</xdr:rowOff>
    </xdr:to>
    <xdr:sp macro="" textlink="">
      <xdr:nvSpPr>
        <xdr:cNvPr id="17" name="TextBox 16"/>
        <xdr:cNvSpPr txBox="1"/>
      </xdr:nvSpPr>
      <xdr:spPr>
        <a:xfrm>
          <a:off x="16236590" y="13017079"/>
          <a:ext cx="451209" cy="308395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>
              <a:solidFill>
                <a:schemeClr val="bg1"/>
              </a:solidFill>
            </a:rPr>
            <a:t>55</a:t>
          </a:r>
        </a:p>
      </xdr:txBody>
    </xdr:sp>
    <xdr:clientData/>
  </xdr:twoCellAnchor>
  <xdr:twoCellAnchor>
    <xdr:from>
      <xdr:col>24</xdr:col>
      <xdr:colOff>247397</xdr:colOff>
      <xdr:row>53</xdr:row>
      <xdr:rowOff>88983</xdr:rowOff>
    </xdr:from>
    <xdr:to>
      <xdr:col>25</xdr:col>
      <xdr:colOff>593009</xdr:colOff>
      <xdr:row>66</xdr:row>
      <xdr:rowOff>146989</xdr:rowOff>
    </xdr:to>
    <xdr:cxnSp macro="">
      <xdr:nvCxnSpPr>
        <xdr:cNvPr id="9" name="Straight Connector 8"/>
        <xdr:cNvCxnSpPr/>
      </xdr:nvCxnSpPr>
      <xdr:spPr>
        <a:xfrm flipH="1" flipV="1">
          <a:off x="15401672" y="10261683"/>
          <a:ext cx="955212" cy="2534506"/>
        </a:xfrm>
        <a:prstGeom prst="line">
          <a:avLst/>
        </a:prstGeom>
        <a:ln w="25400">
          <a:solidFill>
            <a:schemeClr val="bg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20</xdr:col>
      <xdr:colOff>171450</xdr:colOff>
      <xdr:row>59</xdr:row>
      <xdr:rowOff>76200</xdr:rowOff>
    </xdr:from>
    <xdr:to>
      <xdr:col>23</xdr:col>
      <xdr:colOff>37888</xdr:colOff>
      <xdr:row>68</xdr:row>
      <xdr:rowOff>37891</xdr:rowOff>
    </xdr:to>
    <xdr:pic>
      <xdr:nvPicPr>
        <xdr:cNvPr id="23" name="Picture 2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887325" y="11391900"/>
          <a:ext cx="1695238" cy="1676191"/>
        </a:xfrm>
        <a:prstGeom prst="rect">
          <a:avLst/>
        </a:prstGeom>
      </xdr:spPr>
    </xdr:pic>
    <xdr:clientData/>
  </xdr:twoCellAnchor>
  <xdr:twoCellAnchor editAs="oneCell">
    <xdr:from>
      <xdr:col>25</xdr:col>
      <xdr:colOff>45625</xdr:colOff>
      <xdr:row>60</xdr:row>
      <xdr:rowOff>95250</xdr:rowOff>
    </xdr:from>
    <xdr:to>
      <xdr:col>27</xdr:col>
      <xdr:colOff>95047</xdr:colOff>
      <xdr:row>67</xdr:row>
      <xdr:rowOff>104560</xdr:rowOff>
    </xdr:to>
    <xdr:pic>
      <xdr:nvPicPr>
        <xdr:cNvPr id="24" name="Picture 23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809500" y="11601450"/>
          <a:ext cx="1268622" cy="13428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9"/>
  <sheetViews>
    <sheetView tabSelected="1" topLeftCell="A38" workbookViewId="0">
      <selection activeCell="I38" sqref="I1:I1048576"/>
    </sheetView>
  </sheetViews>
  <sheetFormatPr defaultRowHeight="15" x14ac:dyDescent="0.25"/>
  <cols>
    <col min="4" max="4" width="9.5703125" bestFit="1" customWidth="1"/>
    <col min="5" max="5" width="10.28515625" bestFit="1" customWidth="1"/>
    <col min="6" max="6" width="9.5703125" bestFit="1" customWidth="1"/>
    <col min="7" max="7" width="10.5703125" bestFit="1" customWidth="1"/>
    <col min="17" max="17" width="10.7109375" customWidth="1"/>
    <col min="18" max="18" width="12" customWidth="1"/>
  </cols>
  <sheetData>
    <row r="1" spans="1:23" x14ac:dyDescent="0.25">
      <c r="A1" t="s">
        <v>24</v>
      </c>
    </row>
    <row r="2" spans="1:23" x14ac:dyDescent="0.25">
      <c r="A2" t="s">
        <v>25</v>
      </c>
    </row>
    <row r="3" spans="1:23" x14ac:dyDescent="0.25">
      <c r="A3" t="s">
        <v>10</v>
      </c>
    </row>
    <row r="6" spans="1:23" ht="15.75" thickBot="1" x14ac:dyDescent="0.3">
      <c r="A6" t="s">
        <v>3</v>
      </c>
      <c r="B6" t="s">
        <v>0</v>
      </c>
      <c r="C6" t="s">
        <v>1</v>
      </c>
      <c r="D6" t="s">
        <v>4</v>
      </c>
      <c r="E6" t="s">
        <v>5</v>
      </c>
      <c r="F6" t="s">
        <v>2</v>
      </c>
      <c r="G6" t="s">
        <v>6</v>
      </c>
      <c r="I6" t="s">
        <v>3</v>
      </c>
      <c r="J6" t="s">
        <v>0</v>
      </c>
      <c r="K6" t="s">
        <v>1</v>
      </c>
      <c r="L6" t="s">
        <v>4</v>
      </c>
      <c r="M6" t="s">
        <v>5</v>
      </c>
      <c r="N6" t="s">
        <v>2</v>
      </c>
      <c r="O6" t="s">
        <v>6</v>
      </c>
      <c r="Q6" t="s">
        <v>7</v>
      </c>
      <c r="R6" t="s">
        <v>9</v>
      </c>
      <c r="S6" t="s">
        <v>8</v>
      </c>
    </row>
    <row r="7" spans="1:23" ht="15.75" thickTop="1" x14ac:dyDescent="0.25">
      <c r="A7" s="11" t="s">
        <v>26</v>
      </c>
      <c r="B7" s="2">
        <v>-10</v>
      </c>
      <c r="C7" s="2">
        <v>60</v>
      </c>
      <c r="D7" s="3">
        <v>0.53139713186218696</v>
      </c>
      <c r="E7" s="3">
        <v>4.0103646955974799E-2</v>
      </c>
      <c r="F7" s="3">
        <v>0.90993362586924398</v>
      </c>
      <c r="G7" s="3">
        <v>27.988110007239701</v>
      </c>
      <c r="H7" s="3"/>
      <c r="I7" s="15" t="s">
        <v>27</v>
      </c>
      <c r="J7" s="2">
        <v>-10</v>
      </c>
      <c r="K7" s="2">
        <v>60</v>
      </c>
      <c r="L7" s="3">
        <v>0.51189563849559205</v>
      </c>
      <c r="M7" s="3">
        <v>-2.06903209625579E-2</v>
      </c>
      <c r="N7" s="3">
        <v>0.95934252877264903</v>
      </c>
      <c r="O7" s="3">
        <v>27.109705466243401</v>
      </c>
      <c r="P7" s="3"/>
      <c r="Q7" s="3">
        <f>O7+G7</f>
        <v>55.097815473483102</v>
      </c>
      <c r="R7" s="3">
        <f>+ABS(O7-G7)</f>
        <v>0.87840454099629994</v>
      </c>
      <c r="S7" s="4">
        <f>AVERAGE(F7,N7)</f>
        <v>0.9346380773209465</v>
      </c>
      <c r="T7" s="1"/>
      <c r="U7" s="1"/>
      <c r="V7" s="1"/>
      <c r="W7" s="1"/>
    </row>
    <row r="8" spans="1:23" ht="15.75" thickBot="1" x14ac:dyDescent="0.3">
      <c r="A8" s="12" t="s">
        <v>26</v>
      </c>
      <c r="B8" s="8">
        <v>0</v>
      </c>
      <c r="C8" s="8">
        <v>50</v>
      </c>
      <c r="D8" s="9">
        <v>0.51325974051067003</v>
      </c>
      <c r="E8" s="9">
        <v>1.10220088888469E-2</v>
      </c>
      <c r="F8" s="9">
        <v>0.99530386682205096</v>
      </c>
      <c r="G8" s="9">
        <v>27.171605222645901</v>
      </c>
      <c r="H8" s="9"/>
      <c r="I8" s="16" t="s">
        <v>27</v>
      </c>
      <c r="J8" s="8">
        <v>0</v>
      </c>
      <c r="K8" s="8">
        <v>50</v>
      </c>
      <c r="L8" s="9">
        <v>0.53617014620884296</v>
      </c>
      <c r="M8" s="9">
        <v>-8.5743498123763105E-3</v>
      </c>
      <c r="N8" s="9">
        <v>0.99734681809815395</v>
      </c>
      <c r="O8" s="9">
        <v>28.200957980525601</v>
      </c>
      <c r="P8" s="9"/>
      <c r="Q8" s="9">
        <f>O8+G8</f>
        <v>55.372563203171502</v>
      </c>
      <c r="R8" s="9">
        <f>+ABS(O8-G8)</f>
        <v>1.0293527578796997</v>
      </c>
      <c r="S8" s="10">
        <f>AVERAGE(F8,N8)</f>
        <v>0.9963253424601024</v>
      </c>
      <c r="T8" s="1"/>
      <c r="U8" s="1"/>
      <c r="V8" s="1"/>
      <c r="W8" s="1"/>
    </row>
    <row r="9" spans="1:23" ht="15.75" thickTop="1" x14ac:dyDescent="0.25">
      <c r="A9" s="13" t="s">
        <v>26</v>
      </c>
      <c r="B9">
        <v>-20</v>
      </c>
      <c r="C9">
        <v>60</v>
      </c>
      <c r="D9" s="1">
        <v>0.44802409587486203</v>
      </c>
      <c r="E9" s="1">
        <v>5.24822772379522E-2</v>
      </c>
      <c r="F9" s="1">
        <v>0.85079281331793699</v>
      </c>
      <c r="G9" s="1">
        <v>24.135307112348499</v>
      </c>
      <c r="H9" s="1"/>
      <c r="I9" s="13" t="s">
        <v>27</v>
      </c>
      <c r="J9">
        <v>-20</v>
      </c>
      <c r="K9">
        <v>60</v>
      </c>
      <c r="L9" s="1">
        <v>0.4745725949322</v>
      </c>
      <c r="M9" s="1">
        <v>-2.1527514266959299E-2</v>
      </c>
      <c r="N9" s="1">
        <v>0.916258459264222</v>
      </c>
      <c r="O9" s="1">
        <v>25.389604471966699</v>
      </c>
      <c r="P9" s="1"/>
      <c r="Q9" s="1">
        <f>O9+G9</f>
        <v>49.524911584315198</v>
      </c>
      <c r="R9" s="1">
        <f>+ABS(O9-G9)</f>
        <v>1.2542973596181994</v>
      </c>
      <c r="S9" s="1">
        <f>AVERAGE(F9,N9)</f>
        <v>0.8835256362910795</v>
      </c>
      <c r="T9" s="1"/>
      <c r="U9" s="1"/>
      <c r="V9" s="1"/>
      <c r="W9" s="1"/>
    </row>
    <row r="10" spans="1:23" x14ac:dyDescent="0.25">
      <c r="A10" s="13" t="s">
        <v>26</v>
      </c>
      <c r="B10">
        <v>10</v>
      </c>
      <c r="C10">
        <v>55</v>
      </c>
      <c r="D10" s="1">
        <v>0.61761963857910096</v>
      </c>
      <c r="E10" s="1">
        <v>-1.2839478989826399E-2</v>
      </c>
      <c r="F10" s="1">
        <v>0.99597784634988296</v>
      </c>
      <c r="G10" s="1">
        <v>31.702627517014299</v>
      </c>
      <c r="H10" s="1"/>
      <c r="I10" s="13" t="s">
        <v>27</v>
      </c>
      <c r="J10">
        <v>10</v>
      </c>
      <c r="K10">
        <v>55</v>
      </c>
      <c r="L10" s="1">
        <v>0.57934746399219095</v>
      </c>
      <c r="M10" s="1">
        <v>3.7711352296576101E-2</v>
      </c>
      <c r="N10" s="1">
        <v>0.96789984624521097</v>
      </c>
      <c r="O10" s="1">
        <v>30.087965062308299</v>
      </c>
      <c r="P10" s="1"/>
      <c r="Q10" s="1">
        <f>O10+G10</f>
        <v>61.790592579322599</v>
      </c>
      <c r="R10" s="1">
        <f>+ABS(O10-G10)</f>
        <v>1.614662454706</v>
      </c>
      <c r="S10" s="1">
        <f>AVERAGE(F10,N10)</f>
        <v>0.98193884629754691</v>
      </c>
      <c r="T10" s="1"/>
      <c r="U10" s="1"/>
      <c r="V10" s="1"/>
      <c r="W10" s="1"/>
    </row>
    <row r="11" spans="1:23" x14ac:dyDescent="0.25">
      <c r="A11" s="13" t="s">
        <v>26</v>
      </c>
      <c r="B11">
        <v>10</v>
      </c>
      <c r="C11">
        <v>50</v>
      </c>
      <c r="D11" s="1">
        <v>0.53095147461779801</v>
      </c>
      <c r="E11" s="1">
        <v>-2.0122709429093E-2</v>
      </c>
      <c r="F11" s="1">
        <v>0.984609648320661</v>
      </c>
      <c r="G11" s="1">
        <v>27.968193276019299</v>
      </c>
      <c r="H11" s="1"/>
      <c r="I11" s="13" t="s">
        <v>27</v>
      </c>
      <c r="J11">
        <v>10</v>
      </c>
      <c r="K11">
        <v>50</v>
      </c>
      <c r="L11" s="1">
        <v>0.56880657763053299</v>
      </c>
      <c r="M11" s="1">
        <v>3.6586201182261399E-2</v>
      </c>
      <c r="N11" s="1">
        <v>0.97244178888650501</v>
      </c>
      <c r="O11" s="1">
        <v>29.6336863970783</v>
      </c>
      <c r="P11" s="1"/>
      <c r="Q11" s="1">
        <f>O11+G11</f>
        <v>57.601879673097599</v>
      </c>
      <c r="R11" s="1">
        <f>+ABS(O11-G11)</f>
        <v>1.6654931210590007</v>
      </c>
      <c r="S11" s="1">
        <f>AVERAGE(F11,N11)</f>
        <v>0.97852571860358295</v>
      </c>
      <c r="T11" s="1"/>
      <c r="U11" s="1"/>
      <c r="V11" s="1"/>
      <c r="W11" s="1"/>
    </row>
    <row r="12" spans="1:23" x14ac:dyDescent="0.25">
      <c r="A12" s="13" t="s">
        <v>26</v>
      </c>
      <c r="B12">
        <v>20</v>
      </c>
      <c r="C12">
        <v>50</v>
      </c>
      <c r="D12" s="1">
        <v>0.54866557249973402</v>
      </c>
      <c r="E12" s="1">
        <v>-3.0372668173404501E-2</v>
      </c>
      <c r="F12" s="1">
        <v>0.94700037450904595</v>
      </c>
      <c r="G12" s="1">
        <v>28.7541783442461</v>
      </c>
      <c r="H12" s="1"/>
      <c r="I12" s="13" t="s">
        <v>27</v>
      </c>
      <c r="J12">
        <v>20</v>
      </c>
      <c r="K12">
        <v>50</v>
      </c>
      <c r="L12" s="1">
        <v>0.58798199831601705</v>
      </c>
      <c r="M12" s="1">
        <v>7.6921485408185802E-2</v>
      </c>
      <c r="N12" s="1">
        <v>0.90696877438415202</v>
      </c>
      <c r="O12" s="1">
        <v>30.457005077585499</v>
      </c>
      <c r="P12" s="1"/>
      <c r="Q12" s="1">
        <f>O12+G12</f>
        <v>59.211183421831599</v>
      </c>
      <c r="R12" s="1">
        <f>+ABS(O12-G12)</f>
        <v>1.7028267333393998</v>
      </c>
      <c r="S12" s="1">
        <f>AVERAGE(F12,N12)</f>
        <v>0.92698457444659899</v>
      </c>
      <c r="T12" s="1"/>
      <c r="U12" s="1"/>
      <c r="V12" s="1"/>
      <c r="W12" s="1"/>
    </row>
    <row r="13" spans="1:23" x14ac:dyDescent="0.25">
      <c r="A13" s="13" t="s">
        <v>26</v>
      </c>
      <c r="B13">
        <v>20</v>
      </c>
      <c r="C13">
        <v>55</v>
      </c>
      <c r="D13" s="1">
        <v>0.63633047042074098</v>
      </c>
      <c r="E13" s="1">
        <v>-3.1458000310670503E-2</v>
      </c>
      <c r="F13" s="1">
        <v>0.96492000473996198</v>
      </c>
      <c r="G13" s="1">
        <v>32.472231500060197</v>
      </c>
      <c r="H13" s="1"/>
      <c r="I13" s="13" t="s">
        <v>27</v>
      </c>
      <c r="J13">
        <v>20</v>
      </c>
      <c r="K13">
        <v>55</v>
      </c>
      <c r="L13" s="1">
        <v>0.58585553623750697</v>
      </c>
      <c r="M13" s="1">
        <v>8.2862651986753702E-2</v>
      </c>
      <c r="N13" s="1">
        <v>0.89378591223072801</v>
      </c>
      <c r="O13" s="1">
        <v>30.366377582647299</v>
      </c>
      <c r="P13" s="1"/>
      <c r="Q13" s="1">
        <f>O13+G13</f>
        <v>62.838609082707492</v>
      </c>
      <c r="R13" s="1">
        <f>+ABS(O13-G13)</f>
        <v>2.1058539174128974</v>
      </c>
      <c r="S13" s="1">
        <f>AVERAGE(F13,N13)</f>
        <v>0.92935295848534505</v>
      </c>
      <c r="T13" s="1"/>
      <c r="U13" s="1"/>
      <c r="V13" s="1"/>
      <c r="W13" s="1"/>
    </row>
    <row r="14" spans="1:23" x14ac:dyDescent="0.25">
      <c r="A14" s="13" t="s">
        <v>26</v>
      </c>
      <c r="B14">
        <v>0</v>
      </c>
      <c r="C14">
        <v>55</v>
      </c>
      <c r="D14" s="1">
        <v>0.59146389815452205</v>
      </c>
      <c r="E14" s="1">
        <v>2.38699494303319E-2</v>
      </c>
      <c r="F14" s="1">
        <v>0.97799224259752404</v>
      </c>
      <c r="G14" s="1">
        <v>30.6050365654608</v>
      </c>
      <c r="H14" s="1"/>
      <c r="I14" s="13" t="s">
        <v>27</v>
      </c>
      <c r="J14">
        <v>0</v>
      </c>
      <c r="K14">
        <v>55</v>
      </c>
      <c r="L14" s="1">
        <v>0.53054924166053097</v>
      </c>
      <c r="M14" s="1">
        <v>-8.3811317854166605E-3</v>
      </c>
      <c r="N14" s="1">
        <v>0.99678180566656405</v>
      </c>
      <c r="O14" s="1">
        <v>27.9502108921677</v>
      </c>
      <c r="P14" s="1"/>
      <c r="Q14" s="1">
        <f>O14+G14</f>
        <v>58.555247457628496</v>
      </c>
      <c r="R14" s="1">
        <f>+ABS(O14-G14)</f>
        <v>2.6548256732931002</v>
      </c>
      <c r="S14" s="1">
        <f>AVERAGE(F14,N14)</f>
        <v>0.98738702413204404</v>
      </c>
      <c r="T14" s="1"/>
      <c r="U14" s="1"/>
      <c r="V14" s="1"/>
      <c r="W14" s="1"/>
    </row>
    <row r="15" spans="1:23" x14ac:dyDescent="0.25">
      <c r="A15" s="13" t="s">
        <v>26</v>
      </c>
      <c r="B15">
        <v>10</v>
      </c>
      <c r="C15">
        <v>60</v>
      </c>
      <c r="D15" s="1">
        <v>0.69512412740498797</v>
      </c>
      <c r="E15" s="1">
        <v>-1.1337296853791E-2</v>
      </c>
      <c r="F15" s="1">
        <v>0.98429643505423703</v>
      </c>
      <c r="G15" s="1">
        <v>34.806659536806997</v>
      </c>
      <c r="H15" s="1"/>
      <c r="I15" s="13" t="s">
        <v>27</v>
      </c>
      <c r="J15">
        <v>10</v>
      </c>
      <c r="K15">
        <v>60</v>
      </c>
      <c r="L15" s="1">
        <v>0.61560266360641103</v>
      </c>
      <c r="M15" s="1">
        <v>3.6483445368808799E-2</v>
      </c>
      <c r="N15" s="1">
        <v>0.96244576968314199</v>
      </c>
      <c r="O15" s="1">
        <v>31.6188919068776</v>
      </c>
      <c r="P15" s="1"/>
      <c r="Q15" s="1">
        <f>O15+G15</f>
        <v>66.425551443684597</v>
      </c>
      <c r="R15" s="1">
        <f>+ABS(O15-G15)</f>
        <v>3.1877676299293967</v>
      </c>
      <c r="S15" s="1">
        <f>AVERAGE(F15,N15)</f>
        <v>0.97337110236868951</v>
      </c>
      <c r="T15" s="1"/>
      <c r="U15" s="1"/>
      <c r="V15" s="1"/>
      <c r="W15" s="1"/>
    </row>
    <row r="16" spans="1:23" x14ac:dyDescent="0.25">
      <c r="A16" s="13" t="s">
        <v>26</v>
      </c>
      <c r="B16">
        <v>-10</v>
      </c>
      <c r="C16">
        <v>55</v>
      </c>
      <c r="D16" s="1">
        <v>0.46093719913952602</v>
      </c>
      <c r="E16" s="1">
        <v>3.0606236684086598E-2</v>
      </c>
      <c r="F16" s="1">
        <v>0.939159778462752</v>
      </c>
      <c r="G16" s="1">
        <v>24.7485568741508</v>
      </c>
      <c r="H16" s="1"/>
      <c r="I16" s="13" t="s">
        <v>27</v>
      </c>
      <c r="J16">
        <v>-10</v>
      </c>
      <c r="K16">
        <v>55</v>
      </c>
      <c r="L16" s="1">
        <v>0.53676218913663398</v>
      </c>
      <c r="M16" s="1">
        <v>-2.2853335992700698E-2</v>
      </c>
      <c r="N16" s="1">
        <v>0.96434496887908805</v>
      </c>
      <c r="O16" s="1">
        <v>28.227300709515799</v>
      </c>
      <c r="P16" s="1"/>
      <c r="Q16" s="1">
        <f>O16+G16</f>
        <v>52.975857583666595</v>
      </c>
      <c r="R16" s="1">
        <f>+ABS(O16-G16)</f>
        <v>3.4787438353649982</v>
      </c>
      <c r="S16" s="1">
        <f>AVERAGE(F16,N16)</f>
        <v>0.95175237367092003</v>
      </c>
      <c r="T16" s="1"/>
      <c r="U16" s="1"/>
      <c r="V16" s="1"/>
      <c r="W16" s="1"/>
    </row>
    <row r="17" spans="1:23" x14ac:dyDescent="0.25">
      <c r="A17" s="13" t="s">
        <v>26</v>
      </c>
      <c r="B17">
        <v>0</v>
      </c>
      <c r="C17">
        <v>45</v>
      </c>
      <c r="D17" s="1">
        <v>0.43370207159351898</v>
      </c>
      <c r="E17" s="1">
        <v>-4.1442415844377099E-3</v>
      </c>
      <c r="F17" s="1">
        <v>0.99915584987830897</v>
      </c>
      <c r="G17" s="1">
        <v>23.448204636019899</v>
      </c>
      <c r="H17" s="1"/>
      <c r="I17" s="13" t="s">
        <v>27</v>
      </c>
      <c r="J17">
        <v>0</v>
      </c>
      <c r="K17">
        <v>45</v>
      </c>
      <c r="L17" s="1">
        <v>0.54147512431341305</v>
      </c>
      <c r="M17" s="1">
        <v>-8.8805447840453102E-3</v>
      </c>
      <c r="N17" s="1">
        <v>0.99764184355400098</v>
      </c>
      <c r="O17" s="1">
        <v>28.436537428933899</v>
      </c>
      <c r="P17" s="1"/>
      <c r="Q17" s="1">
        <f>O17+G17</f>
        <v>51.884742064953798</v>
      </c>
      <c r="R17" s="1">
        <f>+ABS(O17-G17)</f>
        <v>4.9883327929140009</v>
      </c>
      <c r="S17" s="1">
        <f>AVERAGE(F17,N17)</f>
        <v>0.99839884671615498</v>
      </c>
      <c r="T17" s="1"/>
      <c r="U17" s="1"/>
      <c r="V17" s="1"/>
      <c r="W17" s="1"/>
    </row>
    <row r="18" spans="1:23" x14ac:dyDescent="0.25">
      <c r="A18" s="13" t="s">
        <v>26</v>
      </c>
      <c r="B18">
        <v>20</v>
      </c>
      <c r="C18">
        <v>60</v>
      </c>
      <c r="D18" s="1">
        <v>0.72976353377368797</v>
      </c>
      <c r="E18" s="1">
        <v>-2.9553007290660498E-2</v>
      </c>
      <c r="F18" s="1">
        <v>0.98016025404122098</v>
      </c>
      <c r="G18" s="1">
        <v>36.123265354912498</v>
      </c>
      <c r="H18" s="1"/>
      <c r="I18" s="13" t="s">
        <v>27</v>
      </c>
      <c r="J18">
        <v>20</v>
      </c>
      <c r="K18">
        <v>60</v>
      </c>
      <c r="L18" s="1">
        <v>0.60372572415067105</v>
      </c>
      <c r="M18" s="1">
        <v>8.5476061055811403E-2</v>
      </c>
      <c r="N18" s="1">
        <v>0.88351726873513003</v>
      </c>
      <c r="O18" s="1">
        <v>31.122752905362699</v>
      </c>
      <c r="P18" s="1"/>
      <c r="Q18" s="1">
        <f>O18+G18</f>
        <v>67.246018260275193</v>
      </c>
      <c r="R18" s="1">
        <f>+ABS(O18-G18)</f>
        <v>5.0005124495497988</v>
      </c>
      <c r="S18" s="1">
        <f>AVERAGE(F18,N18)</f>
        <v>0.93183876138817556</v>
      </c>
      <c r="T18" s="1"/>
      <c r="U18" s="1"/>
      <c r="V18" s="1"/>
      <c r="W18" s="1"/>
    </row>
    <row r="19" spans="1:23" x14ac:dyDescent="0.25">
      <c r="A19" s="13" t="s">
        <v>26</v>
      </c>
      <c r="B19">
        <v>0</v>
      </c>
      <c r="C19">
        <v>60</v>
      </c>
      <c r="D19" s="1">
        <v>0.66121077372686399</v>
      </c>
      <c r="E19" s="1">
        <v>3.3498385600284702E-2</v>
      </c>
      <c r="F19" s="1">
        <v>0.95328140953699403</v>
      </c>
      <c r="G19" s="1">
        <v>33.475572772394102</v>
      </c>
      <c r="H19" s="1"/>
      <c r="I19" s="13" t="s">
        <v>27</v>
      </c>
      <c r="J19">
        <v>0</v>
      </c>
      <c r="K19">
        <v>60</v>
      </c>
      <c r="L19" s="1">
        <v>0.52401527369755796</v>
      </c>
      <c r="M19" s="1">
        <v>-8.1614957343928898E-3</v>
      </c>
      <c r="N19" s="1">
        <v>0.99605934155459597</v>
      </c>
      <c r="O19" s="1">
        <v>27.657262189033801</v>
      </c>
      <c r="P19" s="1"/>
      <c r="Q19" s="1">
        <f>O19+G19</f>
        <v>61.132834961427903</v>
      </c>
      <c r="R19" s="1">
        <f>+ABS(O19-G19)</f>
        <v>5.8183105833603008</v>
      </c>
      <c r="S19" s="1">
        <f>AVERAGE(F19,N19)</f>
        <v>0.97467037554579505</v>
      </c>
      <c r="T19" s="1"/>
      <c r="U19" s="1"/>
      <c r="V19" s="1"/>
      <c r="W19" s="1"/>
    </row>
    <row r="20" spans="1:23" x14ac:dyDescent="0.25">
      <c r="A20" s="13" t="s">
        <v>26</v>
      </c>
      <c r="B20">
        <v>10</v>
      </c>
      <c r="C20">
        <v>45</v>
      </c>
      <c r="D20" s="1">
        <v>0.44460531502272399</v>
      </c>
      <c r="E20" s="1">
        <v>-2.2993366670210701E-2</v>
      </c>
      <c r="F20" s="1">
        <v>0.96470569198084</v>
      </c>
      <c r="G20" s="1">
        <v>23.9719510337024</v>
      </c>
      <c r="H20" s="1"/>
      <c r="I20" s="13" t="s">
        <v>27</v>
      </c>
      <c r="J20">
        <v>10</v>
      </c>
      <c r="K20">
        <v>45</v>
      </c>
      <c r="L20" s="1">
        <v>0.57957191774875405</v>
      </c>
      <c r="M20" s="1">
        <v>3.21769266915976E-2</v>
      </c>
      <c r="N20" s="1">
        <v>0.974875074010635</v>
      </c>
      <c r="O20" s="1">
        <v>30.097593341301799</v>
      </c>
      <c r="P20" s="1"/>
      <c r="Q20" s="1">
        <f>O20+G20</f>
        <v>54.069544375004199</v>
      </c>
      <c r="R20" s="1">
        <f>+ABS(O20-G20)</f>
        <v>6.1256423075993993</v>
      </c>
      <c r="S20" s="1">
        <f>AVERAGE(F20,N20)</f>
        <v>0.9697903829957375</v>
      </c>
      <c r="T20" s="1"/>
      <c r="U20" s="1"/>
      <c r="V20" s="1"/>
      <c r="W20" s="1"/>
    </row>
    <row r="21" spans="1:23" x14ac:dyDescent="0.25">
      <c r="A21" s="13" t="s">
        <v>26</v>
      </c>
      <c r="B21">
        <v>20</v>
      </c>
      <c r="C21">
        <v>45</v>
      </c>
      <c r="D21" s="1">
        <v>0.462613541166011</v>
      </c>
      <c r="E21" s="1">
        <v>-2.79529946373136E-2</v>
      </c>
      <c r="F21" s="1">
        <v>0.92384445686205496</v>
      </c>
      <c r="G21" s="1">
        <v>24.827728901374801</v>
      </c>
      <c r="H21" s="1"/>
      <c r="I21" s="13" t="s">
        <v>27</v>
      </c>
      <c r="J21">
        <v>20</v>
      </c>
      <c r="K21">
        <v>45</v>
      </c>
      <c r="L21" s="1">
        <v>0.60103745330650804</v>
      </c>
      <c r="M21" s="1">
        <v>7.0790296292612603E-2</v>
      </c>
      <c r="N21" s="1">
        <v>0.91503017439516299</v>
      </c>
      <c r="O21" s="1">
        <v>31.0097277088338</v>
      </c>
      <c r="P21" s="1"/>
      <c r="Q21" s="1">
        <f>O21+G21</f>
        <v>55.837456610208605</v>
      </c>
      <c r="R21" s="1">
        <f>+ABS(O21-G21)</f>
        <v>6.1819988074589993</v>
      </c>
      <c r="S21" s="1">
        <f>AVERAGE(F21,N21)</f>
        <v>0.91943731562860898</v>
      </c>
      <c r="T21" s="1"/>
      <c r="U21" s="1"/>
      <c r="V21" s="1"/>
      <c r="W21" s="1"/>
    </row>
    <row r="22" spans="1:23" x14ac:dyDescent="0.25">
      <c r="A22" s="13" t="s">
        <v>26</v>
      </c>
      <c r="B22">
        <v>-20</v>
      </c>
      <c r="C22">
        <v>55</v>
      </c>
      <c r="D22" s="1">
        <v>0.375987764717648</v>
      </c>
      <c r="E22" s="1">
        <v>4.3707272904884797E-2</v>
      </c>
      <c r="F22" s="1">
        <v>0.86961063328134303</v>
      </c>
      <c r="G22" s="1">
        <v>20.607164254690002</v>
      </c>
      <c r="H22" s="1"/>
      <c r="I22" s="13" t="s">
        <v>27</v>
      </c>
      <c r="J22">
        <v>-20</v>
      </c>
      <c r="K22">
        <v>55</v>
      </c>
      <c r="L22" s="1">
        <v>0.50986491734574202</v>
      </c>
      <c r="M22" s="1">
        <v>-2.5095344909746999E-2</v>
      </c>
      <c r="N22" s="1">
        <v>0.92234233467280702</v>
      </c>
      <c r="O22" s="1">
        <v>27.0174291456803</v>
      </c>
      <c r="P22" s="1"/>
      <c r="Q22" s="1">
        <f>O22+G22</f>
        <v>47.624593400370301</v>
      </c>
      <c r="R22" s="1">
        <f>+ABS(O22-G22)</f>
        <v>6.4102648909902982</v>
      </c>
      <c r="S22" s="1">
        <f>AVERAGE(F22,N22)</f>
        <v>0.89597648397707497</v>
      </c>
      <c r="T22" s="1"/>
      <c r="U22" s="1"/>
      <c r="V22" s="1"/>
      <c r="W22" s="1"/>
    </row>
    <row r="23" spans="1:23" x14ac:dyDescent="0.25">
      <c r="A23" s="13" t="s">
        <v>26</v>
      </c>
      <c r="B23">
        <v>-10</v>
      </c>
      <c r="C23">
        <v>50</v>
      </c>
      <c r="D23" s="1">
        <v>0.38727342973004403</v>
      </c>
      <c r="E23" s="1">
        <v>1.98731595141977E-2</v>
      </c>
      <c r="F23" s="1">
        <v>0.96697006590520196</v>
      </c>
      <c r="G23" s="1">
        <v>21.171621310091101</v>
      </c>
      <c r="H23" s="1"/>
      <c r="I23" s="13" t="s">
        <v>27</v>
      </c>
      <c r="J23">
        <v>-10</v>
      </c>
      <c r="K23">
        <v>50</v>
      </c>
      <c r="L23" s="1">
        <v>0.55828372153559702</v>
      </c>
      <c r="M23" s="1">
        <v>-2.4834002777535301E-2</v>
      </c>
      <c r="N23" s="1">
        <v>0.96845738969683304</v>
      </c>
      <c r="O23" s="1">
        <v>29.176061002176201</v>
      </c>
      <c r="P23" s="1"/>
      <c r="Q23" s="1">
        <f>O23+G23</f>
        <v>50.347682312267303</v>
      </c>
      <c r="R23" s="1">
        <f>+ABS(O23-G23)</f>
        <v>8.0044396920851</v>
      </c>
      <c r="S23" s="1">
        <f>AVERAGE(F23,N23)</f>
        <v>0.9677137278010175</v>
      </c>
      <c r="T23" s="1"/>
      <c r="U23" s="1" t="s">
        <v>13</v>
      </c>
      <c r="V23" s="1"/>
      <c r="W23" s="1"/>
    </row>
    <row r="24" spans="1:23" x14ac:dyDescent="0.25">
      <c r="A24" s="13" t="s">
        <v>26</v>
      </c>
      <c r="B24">
        <v>0</v>
      </c>
      <c r="C24">
        <v>40</v>
      </c>
      <c r="D24" s="1">
        <v>0.36025723331842602</v>
      </c>
      <c r="E24" s="1">
        <v>-1.29536050531076E-2</v>
      </c>
      <c r="F24" s="1">
        <v>0.986756469259647</v>
      </c>
      <c r="G24" s="1">
        <v>19.813382094400499</v>
      </c>
      <c r="H24" s="1"/>
      <c r="I24" s="13" t="s">
        <v>27</v>
      </c>
      <c r="J24">
        <v>0</v>
      </c>
      <c r="K24">
        <v>40</v>
      </c>
      <c r="L24" s="1">
        <v>0.56009474072568399</v>
      </c>
      <c r="M24" s="1">
        <v>-1.10015243651327E-2</v>
      </c>
      <c r="N24" s="1">
        <v>0.99241304604729597</v>
      </c>
      <c r="O24" s="1">
        <v>29.2551133247627</v>
      </c>
      <c r="P24" s="1"/>
      <c r="Q24" s="1">
        <f>O24+G24</f>
        <v>49.068495419163199</v>
      </c>
      <c r="R24" s="1">
        <f>+ABS(O24-G24)</f>
        <v>9.4417312303622012</v>
      </c>
      <c r="S24" s="1">
        <f>AVERAGE(F24,N24)</f>
        <v>0.98958475765347154</v>
      </c>
      <c r="T24" s="1"/>
      <c r="U24" s="1">
        <f>AVERAGE(Q7:Q31)</f>
        <v>53.557053208327844</v>
      </c>
      <c r="V24" s="1"/>
      <c r="W24" s="1"/>
    </row>
    <row r="25" spans="1:23" x14ac:dyDescent="0.25">
      <c r="A25" s="13" t="s">
        <v>26</v>
      </c>
      <c r="B25">
        <v>20</v>
      </c>
      <c r="C25">
        <v>40</v>
      </c>
      <c r="D25" s="1">
        <v>0.3887325788612</v>
      </c>
      <c r="E25" s="1">
        <v>-2.3499272832319101E-2</v>
      </c>
      <c r="F25" s="1">
        <v>0.90381929990029397</v>
      </c>
      <c r="G25" s="1">
        <v>21.244290473246402</v>
      </c>
      <c r="H25" s="1"/>
      <c r="I25" s="13" t="s">
        <v>27</v>
      </c>
      <c r="J25">
        <v>20</v>
      </c>
      <c r="K25">
        <v>40</v>
      </c>
      <c r="L25" s="1">
        <v>0.62170795956786695</v>
      </c>
      <c r="M25" s="1">
        <v>6.5400774272877202E-2</v>
      </c>
      <c r="N25" s="1">
        <v>0.91601884821514501</v>
      </c>
      <c r="O25" s="1">
        <v>31.871893165974701</v>
      </c>
      <c r="P25" s="1"/>
      <c r="Q25" s="1">
        <f>O25+G25</f>
        <v>53.116183639221106</v>
      </c>
      <c r="R25" s="1">
        <f>+ABS(O25-G25)</f>
        <v>10.627602692728299</v>
      </c>
      <c r="S25" s="1">
        <f>AVERAGE(F25,N25)</f>
        <v>0.90991907405771943</v>
      </c>
      <c r="T25" s="1"/>
      <c r="U25" s="1" t="s">
        <v>14</v>
      </c>
      <c r="V25" s="1"/>
      <c r="W25" s="1"/>
    </row>
    <row r="26" spans="1:23" x14ac:dyDescent="0.25">
      <c r="A26" s="13" t="s">
        <v>26</v>
      </c>
      <c r="B26">
        <v>10</v>
      </c>
      <c r="C26">
        <v>40</v>
      </c>
      <c r="D26" s="1">
        <v>0.36895684815862201</v>
      </c>
      <c r="E26" s="1">
        <v>-2.2135597236443399E-2</v>
      </c>
      <c r="F26" s="1">
        <v>0.94096654482880204</v>
      </c>
      <c r="G26" s="1">
        <v>20.253376452753699</v>
      </c>
      <c r="H26" s="1"/>
      <c r="I26" s="13" t="s">
        <v>27</v>
      </c>
      <c r="J26">
        <v>10</v>
      </c>
      <c r="K26">
        <v>40</v>
      </c>
      <c r="L26" s="1">
        <v>0.59956611205660504</v>
      </c>
      <c r="M26" s="1">
        <v>2.8365450585399101E-2</v>
      </c>
      <c r="N26" s="1">
        <v>0.96923727340884802</v>
      </c>
      <c r="O26" s="1">
        <v>30.947753146170498</v>
      </c>
      <c r="P26" s="1"/>
      <c r="Q26" s="1">
        <f>O26+G26</f>
        <v>51.201129598924197</v>
      </c>
      <c r="R26" s="1">
        <f>+ABS(O26-G26)</f>
        <v>10.6943766934168</v>
      </c>
      <c r="S26" s="1">
        <f>AVERAGE(F26,N26)</f>
        <v>0.95510190911882509</v>
      </c>
      <c r="T26" s="1"/>
      <c r="U26" t="s">
        <v>15</v>
      </c>
      <c r="V26">
        <f>STDEV(Q7:Q31)</f>
        <v>7.2746385055915193</v>
      </c>
      <c r="W26" s="1"/>
    </row>
    <row r="27" spans="1:23" x14ac:dyDescent="0.25">
      <c r="A27" s="13" t="s">
        <v>26</v>
      </c>
      <c r="B27">
        <v>-20</v>
      </c>
      <c r="C27">
        <v>50</v>
      </c>
      <c r="D27" s="1">
        <v>0.30181501570791602</v>
      </c>
      <c r="E27" s="1">
        <v>3.3883592114453E-2</v>
      </c>
      <c r="F27" s="1">
        <v>0.890559177367792</v>
      </c>
      <c r="G27" s="1">
        <v>16.795839807143999</v>
      </c>
      <c r="H27" s="1"/>
      <c r="I27" s="13" t="s">
        <v>27</v>
      </c>
      <c r="J27">
        <v>-20</v>
      </c>
      <c r="K27">
        <v>50</v>
      </c>
      <c r="L27" s="1">
        <v>0.54197285899978298</v>
      </c>
      <c r="M27" s="1">
        <v>-2.85825633072277E-2</v>
      </c>
      <c r="N27" s="1">
        <v>0.92786817350170403</v>
      </c>
      <c r="O27" s="1">
        <v>28.458586885288501</v>
      </c>
      <c r="P27" s="1"/>
      <c r="Q27" s="1">
        <f>O27+G27</f>
        <v>45.254426692432503</v>
      </c>
      <c r="R27" s="1">
        <f>+ABS(O27-G27)</f>
        <v>11.662747078144502</v>
      </c>
      <c r="S27" s="1">
        <f>AVERAGE(F27,N27)</f>
        <v>0.90921367543474796</v>
      </c>
      <c r="T27" s="1"/>
      <c r="W27" s="1"/>
    </row>
    <row r="28" spans="1:23" x14ac:dyDescent="0.25">
      <c r="A28" s="13" t="s">
        <v>26</v>
      </c>
      <c r="B28">
        <v>-10</v>
      </c>
      <c r="C28">
        <v>45</v>
      </c>
      <c r="D28" s="1">
        <v>0.308127609226371</v>
      </c>
      <c r="E28" s="1">
        <v>7.4116221684524999E-3</v>
      </c>
      <c r="F28" s="1">
        <v>0.99191646174361603</v>
      </c>
      <c r="G28" s="1">
        <v>17.126771555778099</v>
      </c>
      <c r="H28" s="1"/>
      <c r="I28" s="13" t="s">
        <v>27</v>
      </c>
      <c r="J28">
        <v>-10</v>
      </c>
      <c r="K28">
        <v>45</v>
      </c>
      <c r="L28" s="1">
        <v>0.578232508019074</v>
      </c>
      <c r="M28" s="1">
        <v>-2.6743310977830798E-2</v>
      </c>
      <c r="N28" s="1">
        <v>0.97211054474982095</v>
      </c>
      <c r="O28" s="1">
        <v>30.0401095714709</v>
      </c>
      <c r="P28" s="1"/>
      <c r="Q28" s="1">
        <f>O28+G28</f>
        <v>47.166881127248999</v>
      </c>
      <c r="R28" s="1">
        <f>+ABS(O28-G28)</f>
        <v>12.913338015692801</v>
      </c>
      <c r="S28" s="1">
        <f>AVERAGE(F28,N28)</f>
        <v>0.98201350324671854</v>
      </c>
      <c r="T28" s="1"/>
      <c r="U28" s="1" t="s">
        <v>17</v>
      </c>
      <c r="V28" s="1"/>
      <c r="W28" s="1"/>
    </row>
    <row r="29" spans="1:23" x14ac:dyDescent="0.25">
      <c r="A29" s="13" t="s">
        <v>26</v>
      </c>
      <c r="B29">
        <v>-20</v>
      </c>
      <c r="C29">
        <v>45</v>
      </c>
      <c r="D29" s="1">
        <v>0.222994082066958</v>
      </c>
      <c r="E29" s="1">
        <v>2.24719810725038E-2</v>
      </c>
      <c r="F29" s="1">
        <v>0.91873366950512703</v>
      </c>
      <c r="G29" s="1">
        <v>12.571869974918799</v>
      </c>
      <c r="H29" s="1"/>
      <c r="I29" s="13" t="s">
        <v>27</v>
      </c>
      <c r="J29">
        <v>-20</v>
      </c>
      <c r="K29">
        <v>45</v>
      </c>
      <c r="L29" s="1">
        <v>0.57265425379976698</v>
      </c>
      <c r="M29" s="1">
        <v>-3.2102307545622898E-2</v>
      </c>
      <c r="N29" s="1">
        <v>0.93308573028425601</v>
      </c>
      <c r="O29" s="1">
        <v>29.799988213864498</v>
      </c>
      <c r="P29" s="1"/>
      <c r="Q29" s="1">
        <f>O29+G29</f>
        <v>42.3718581887833</v>
      </c>
      <c r="R29" s="1">
        <f>+ABS(O29-G29)</f>
        <v>17.228118238945697</v>
      </c>
      <c r="S29" s="1">
        <f>AVERAGE(F29,N29)</f>
        <v>0.92590969989469152</v>
      </c>
      <c r="T29" s="1"/>
      <c r="U29" s="1" t="s">
        <v>18</v>
      </c>
      <c r="V29" s="1"/>
      <c r="W29" s="1"/>
    </row>
    <row r="30" spans="1:23" x14ac:dyDescent="0.25">
      <c r="A30" s="13" t="s">
        <v>26</v>
      </c>
      <c r="B30">
        <v>-10</v>
      </c>
      <c r="C30">
        <v>40</v>
      </c>
      <c r="D30" s="1">
        <v>0.23250774113327999</v>
      </c>
      <c r="E30" s="1">
        <v>-5.0129632320711397E-3</v>
      </c>
      <c r="F30" s="1">
        <v>0.99668459025074196</v>
      </c>
      <c r="G30" s="1">
        <v>13.0901177423</v>
      </c>
      <c r="H30" s="1"/>
      <c r="I30" s="13" t="s">
        <v>27</v>
      </c>
      <c r="J30">
        <v>-10</v>
      </c>
      <c r="K30">
        <v>40</v>
      </c>
      <c r="L30" s="1">
        <v>0.59484464545104498</v>
      </c>
      <c r="M30" s="1">
        <v>-2.8382460800607402E-2</v>
      </c>
      <c r="N30" s="1">
        <v>0.97502892411923403</v>
      </c>
      <c r="O30" s="1">
        <v>30.748336048757601</v>
      </c>
      <c r="P30" s="1"/>
      <c r="Q30" s="1">
        <f>O30+G30</f>
        <v>43.838453791057603</v>
      </c>
      <c r="R30" s="1">
        <f>+ABS(O30-G30)</f>
        <v>17.658218306457599</v>
      </c>
      <c r="S30" s="1">
        <f>AVERAGE(F30,N30)</f>
        <v>0.985856757184988</v>
      </c>
      <c r="T30" s="1"/>
      <c r="U30" s="1"/>
      <c r="V30" s="1"/>
      <c r="W30" s="1"/>
    </row>
    <row r="31" spans="1:23" x14ac:dyDescent="0.25">
      <c r="A31" s="13" t="s">
        <v>26</v>
      </c>
      <c r="B31">
        <v>-20</v>
      </c>
      <c r="C31">
        <v>40</v>
      </c>
      <c r="D31" s="1">
        <v>0.147513596210888</v>
      </c>
      <c r="E31" s="1">
        <v>1.08127515612432E-2</v>
      </c>
      <c r="F31" s="1">
        <v>0.95781287914218005</v>
      </c>
      <c r="G31" s="1">
        <v>8.3920075513301899</v>
      </c>
      <c r="H31" s="1"/>
      <c r="I31" s="13" t="s">
        <v>27</v>
      </c>
      <c r="J31">
        <v>-20</v>
      </c>
      <c r="K31">
        <v>40</v>
      </c>
      <c r="L31" s="1">
        <v>0.60032695382871504</v>
      </c>
      <c r="M31" s="1">
        <v>-3.5459978678254303E-2</v>
      </c>
      <c r="N31" s="1">
        <v>0.93773694856898404</v>
      </c>
      <c r="O31" s="1">
        <v>30.979810712618701</v>
      </c>
      <c r="P31" s="1"/>
      <c r="Q31" s="1">
        <f>O31+G31</f>
        <v>39.371818263948889</v>
      </c>
      <c r="R31" s="1">
        <f>+ABS(O31-G31)</f>
        <v>22.587803161288512</v>
      </c>
      <c r="S31" s="1">
        <f>AVERAGE(F31,N31)</f>
        <v>0.94777491385558199</v>
      </c>
      <c r="T31" s="1"/>
      <c r="U31" s="1"/>
      <c r="V31" s="1"/>
      <c r="W31" s="1"/>
    </row>
    <row r="33" spans="1:19" ht="15.75" thickBot="1" x14ac:dyDescent="0.3">
      <c r="A33" t="s">
        <v>3</v>
      </c>
      <c r="B33" t="s">
        <v>0</v>
      </c>
      <c r="C33" t="s">
        <v>1</v>
      </c>
      <c r="D33" t="s">
        <v>4</v>
      </c>
      <c r="E33" t="s">
        <v>5</v>
      </c>
      <c r="F33" t="s">
        <v>2</v>
      </c>
      <c r="G33" t="s">
        <v>6</v>
      </c>
      <c r="I33" t="s">
        <v>3</v>
      </c>
      <c r="J33" t="s">
        <v>0</v>
      </c>
      <c r="K33" t="s">
        <v>1</v>
      </c>
      <c r="L33" t="s">
        <v>4</v>
      </c>
      <c r="M33" t="s">
        <v>5</v>
      </c>
      <c r="N33" t="s">
        <v>2</v>
      </c>
      <c r="O33" t="s">
        <v>6</v>
      </c>
      <c r="Q33" t="s">
        <v>7</v>
      </c>
      <c r="R33" t="s">
        <v>9</v>
      </c>
      <c r="S33" t="s">
        <v>8</v>
      </c>
    </row>
    <row r="34" spans="1:19" ht="15.75" thickTop="1" x14ac:dyDescent="0.25">
      <c r="A34" s="11" t="s">
        <v>26</v>
      </c>
      <c r="B34" s="2">
        <v>0</v>
      </c>
      <c r="C34" s="2">
        <v>50</v>
      </c>
      <c r="D34" s="2">
        <v>0.40966402180922501</v>
      </c>
      <c r="E34" s="2">
        <v>-2.1209713596254099E-4</v>
      </c>
      <c r="F34" s="2">
        <v>0.99987786655678701</v>
      </c>
      <c r="G34" s="2">
        <v>22.278788315450299</v>
      </c>
      <c r="H34" s="2"/>
      <c r="I34" s="15" t="s">
        <v>27</v>
      </c>
      <c r="J34" s="2">
        <v>0</v>
      </c>
      <c r="K34" s="2">
        <v>50</v>
      </c>
      <c r="L34" s="2">
        <v>0.41841473992358602</v>
      </c>
      <c r="M34" s="2">
        <v>-3.9170960569173598E-4</v>
      </c>
      <c r="N34" s="2">
        <v>0.99987844165781903</v>
      </c>
      <c r="O34" s="2">
        <v>22.706825510025102</v>
      </c>
      <c r="P34" s="2"/>
      <c r="Q34" s="3">
        <f>O34+G34</f>
        <v>44.985613825475397</v>
      </c>
      <c r="R34" s="3">
        <f>+ABS(O34-G34)</f>
        <v>0.42803719457480227</v>
      </c>
      <c r="S34" s="4">
        <f>AVERAGE(F34,N34)</f>
        <v>0.99987815410730296</v>
      </c>
    </row>
    <row r="35" spans="1:19" x14ac:dyDescent="0.25">
      <c r="A35" s="14" t="s">
        <v>26</v>
      </c>
      <c r="B35" s="5">
        <v>-10</v>
      </c>
      <c r="C35" s="5">
        <v>60</v>
      </c>
      <c r="D35" s="5">
        <v>0.437633068723912</v>
      </c>
      <c r="E35" s="5">
        <v>3.4545012430134102E-2</v>
      </c>
      <c r="F35" s="5">
        <v>0.91382905786552204</v>
      </c>
      <c r="G35" s="5">
        <v>23.637517854717899</v>
      </c>
      <c r="H35" s="5"/>
      <c r="I35" s="17" t="s">
        <v>27</v>
      </c>
      <c r="J35" s="5">
        <v>-10</v>
      </c>
      <c r="K35" s="5">
        <v>60</v>
      </c>
      <c r="L35" s="5">
        <v>0.46601820953789802</v>
      </c>
      <c r="M35" s="5">
        <v>-1.5461634829260201E-2</v>
      </c>
      <c r="N35" s="5">
        <v>0.97870960424754205</v>
      </c>
      <c r="O35" s="5">
        <v>24.988216875032201</v>
      </c>
      <c r="P35" s="5"/>
      <c r="Q35" s="6">
        <f>O35+G35</f>
        <v>48.6257347297501</v>
      </c>
      <c r="R35" s="6">
        <f>+ABS(O35-G35)</f>
        <v>1.3506990203143019</v>
      </c>
      <c r="S35" s="7">
        <f>AVERAGE(F35,N35)</f>
        <v>0.94626933105653199</v>
      </c>
    </row>
    <row r="36" spans="1:19" ht="15.75" thickBot="1" x14ac:dyDescent="0.3">
      <c r="A36" s="12" t="s">
        <v>26</v>
      </c>
      <c r="B36" s="8">
        <v>10</v>
      </c>
      <c r="C36" s="8">
        <v>50</v>
      </c>
      <c r="D36" s="8">
        <v>0.434699546617344</v>
      </c>
      <c r="E36" s="8">
        <v>-2.1175880699949499E-2</v>
      </c>
      <c r="F36" s="8">
        <v>0.97173821256541504</v>
      </c>
      <c r="G36" s="8">
        <v>23.496293704811801</v>
      </c>
      <c r="H36" s="8"/>
      <c r="I36" s="16" t="s">
        <v>27</v>
      </c>
      <c r="J36" s="8">
        <v>10</v>
      </c>
      <c r="K36" s="8">
        <v>50</v>
      </c>
      <c r="L36" s="8">
        <v>0.469811879092911</v>
      </c>
      <c r="M36" s="8">
        <v>4.8222844073703898E-2</v>
      </c>
      <c r="N36" s="8">
        <v>0.93737055622213605</v>
      </c>
      <c r="O36" s="8">
        <v>25.166549200503098</v>
      </c>
      <c r="P36" s="8"/>
      <c r="Q36" s="9">
        <f>O36+G36</f>
        <v>48.662842905314903</v>
      </c>
      <c r="R36" s="9">
        <f>+ABS(O36-G36)</f>
        <v>1.6702554956912969</v>
      </c>
      <c r="S36" s="10">
        <f>AVERAGE(F36,N36)</f>
        <v>0.9545543843937756</v>
      </c>
    </row>
    <row r="37" spans="1:19" ht="15.75" thickTop="1" x14ac:dyDescent="0.25">
      <c r="A37" s="13" t="s">
        <v>26</v>
      </c>
      <c r="B37">
        <v>20</v>
      </c>
      <c r="C37">
        <v>50</v>
      </c>
      <c r="D37">
        <v>0.47028328026313199</v>
      </c>
      <c r="E37">
        <v>-2.7625021435030699E-2</v>
      </c>
      <c r="F37">
        <v>0.93664960254631402</v>
      </c>
      <c r="G37">
        <v>25.1886724681167</v>
      </c>
      <c r="I37" s="13" t="s">
        <v>27</v>
      </c>
      <c r="J37">
        <v>20</v>
      </c>
      <c r="K37">
        <v>50</v>
      </c>
      <c r="L37">
        <v>0.50774877085135595</v>
      </c>
      <c r="M37">
        <v>9.0172223779943397E-2</v>
      </c>
      <c r="N37">
        <v>0.84156804186352996</v>
      </c>
      <c r="O37">
        <v>26.921109589009301</v>
      </c>
      <c r="Q37" s="1">
        <f>O37+G37</f>
        <v>52.109782057125997</v>
      </c>
      <c r="R37" s="1">
        <f>+ABS(O37-G37)</f>
        <v>1.7324371208926017</v>
      </c>
      <c r="S37" s="1">
        <f>AVERAGE(F37,N37)</f>
        <v>0.88910882220492193</v>
      </c>
    </row>
    <row r="38" spans="1:19" x14ac:dyDescent="0.25">
      <c r="A38" s="13" t="s">
        <v>26</v>
      </c>
      <c r="B38">
        <v>10</v>
      </c>
      <c r="C38">
        <v>55</v>
      </c>
      <c r="D38">
        <v>0.50404675320199699</v>
      </c>
      <c r="E38">
        <v>-1.7733672837279401E-2</v>
      </c>
      <c r="F38">
        <v>0.98755410154038803</v>
      </c>
      <c r="G38">
        <v>26.752210728649501</v>
      </c>
      <c r="I38" s="13" t="s">
        <v>27</v>
      </c>
      <c r="J38">
        <v>10</v>
      </c>
      <c r="K38">
        <v>55</v>
      </c>
      <c r="L38">
        <v>0.46595534495815799</v>
      </c>
      <c r="M38">
        <v>5.2578114995213199E-2</v>
      </c>
      <c r="N38">
        <v>0.92696882899328004</v>
      </c>
      <c r="O38">
        <v>24.9852573719857</v>
      </c>
      <c r="Q38" s="1">
        <f>O38+G38</f>
        <v>51.737468100635198</v>
      </c>
      <c r="R38" s="1">
        <f>+ABS(O38-G38)</f>
        <v>1.7669533566638016</v>
      </c>
      <c r="S38" s="1">
        <f>AVERAGE(F38,N38)</f>
        <v>0.95726146526683409</v>
      </c>
    </row>
    <row r="39" spans="1:19" x14ac:dyDescent="0.25">
      <c r="A39" s="13" t="s">
        <v>26</v>
      </c>
      <c r="B39">
        <v>20</v>
      </c>
      <c r="C39">
        <v>55</v>
      </c>
      <c r="D39">
        <v>0.54167620593852905</v>
      </c>
      <c r="E39">
        <v>-2.9365511341477898E-2</v>
      </c>
      <c r="F39">
        <v>0.95450354304864404</v>
      </c>
      <c r="G39">
        <v>28.4454463748006</v>
      </c>
      <c r="I39" s="13" t="s">
        <v>27</v>
      </c>
      <c r="J39">
        <v>20</v>
      </c>
      <c r="K39">
        <v>55</v>
      </c>
      <c r="L39">
        <v>0.49981434779596501</v>
      </c>
      <c r="M39">
        <v>9.7014811049244504E-2</v>
      </c>
      <c r="N39">
        <v>0.82332651327739104</v>
      </c>
      <c r="O39">
        <v>26.5584970667467</v>
      </c>
      <c r="Q39" s="1">
        <f>O39+G39</f>
        <v>55.0039434415473</v>
      </c>
      <c r="R39" s="1">
        <f>+ABS(O39-G39)</f>
        <v>1.8869493080539002</v>
      </c>
      <c r="S39" s="1">
        <f>AVERAGE(F39,N39)</f>
        <v>0.8889150281630176</v>
      </c>
    </row>
    <row r="40" spans="1:19" x14ac:dyDescent="0.25">
      <c r="A40" s="13" t="s">
        <v>26</v>
      </c>
      <c r="B40">
        <v>0</v>
      </c>
      <c r="C40">
        <v>55</v>
      </c>
      <c r="D40">
        <v>0.46894244879242802</v>
      </c>
      <c r="E40">
        <v>1.0391617136969599E-2</v>
      </c>
      <c r="F40">
        <v>0.99385523629977601</v>
      </c>
      <c r="G40">
        <v>25.1257250209378</v>
      </c>
      <c r="I40" s="13" t="s">
        <v>27</v>
      </c>
      <c r="J40">
        <v>0</v>
      </c>
      <c r="K40">
        <v>55</v>
      </c>
      <c r="L40">
        <v>0.41819879341220001</v>
      </c>
      <c r="M40">
        <v>-3.89821577949728E-4</v>
      </c>
      <c r="N40">
        <v>0.99985169094977</v>
      </c>
      <c r="O40">
        <v>22.696294497341601</v>
      </c>
      <c r="Q40" s="1">
        <f>O40+G40</f>
        <v>47.822019518279404</v>
      </c>
      <c r="R40" s="1">
        <f>+ABS(O40-G40)</f>
        <v>2.4294305235961993</v>
      </c>
      <c r="S40" s="1">
        <f>AVERAGE(F40,N40)</f>
        <v>0.99685346362477301</v>
      </c>
    </row>
    <row r="41" spans="1:19" x14ac:dyDescent="0.25">
      <c r="A41" s="13" t="s">
        <v>26</v>
      </c>
      <c r="B41">
        <v>10</v>
      </c>
      <c r="C41">
        <v>60</v>
      </c>
      <c r="D41">
        <v>0.58011164420288897</v>
      </c>
      <c r="E41">
        <v>-1.1977009043211201E-2</v>
      </c>
      <c r="F41">
        <v>0.99575272239923596</v>
      </c>
      <c r="G41">
        <v>30.1207380383137</v>
      </c>
      <c r="I41" s="13" t="s">
        <v>27</v>
      </c>
      <c r="J41">
        <v>10</v>
      </c>
      <c r="K41">
        <v>60</v>
      </c>
      <c r="L41">
        <v>0.49171262170979702</v>
      </c>
      <c r="M41">
        <v>5.3983129479891902E-2</v>
      </c>
      <c r="N41">
        <v>0.91489260918463</v>
      </c>
      <c r="O41">
        <v>26.185856679954799</v>
      </c>
      <c r="Q41" s="1">
        <f>O41+G41</f>
        <v>56.306594718268499</v>
      </c>
      <c r="R41" s="1">
        <f>+ABS(O41-G41)</f>
        <v>3.9348813583589006</v>
      </c>
      <c r="S41" s="1">
        <f>AVERAGE(F41,N41)</f>
        <v>0.95532266579193292</v>
      </c>
    </row>
    <row r="42" spans="1:19" x14ac:dyDescent="0.25">
      <c r="A42" s="13" t="s">
        <v>26</v>
      </c>
      <c r="B42">
        <v>0</v>
      </c>
      <c r="C42">
        <v>45</v>
      </c>
      <c r="D42">
        <v>0.34602648770570499</v>
      </c>
      <c r="E42">
        <v>-1.00373726794388E-2</v>
      </c>
      <c r="F42">
        <v>0.99227579884084605</v>
      </c>
      <c r="G42">
        <v>19.088381415104699</v>
      </c>
      <c r="I42" s="13" t="s">
        <v>27</v>
      </c>
      <c r="J42">
        <v>0</v>
      </c>
      <c r="K42">
        <v>45</v>
      </c>
      <c r="L42">
        <v>0.42705296716181201</v>
      </c>
      <c r="M42">
        <v>-1.80999391175817E-3</v>
      </c>
      <c r="N42">
        <v>0.99760857611571196</v>
      </c>
      <c r="O42">
        <v>23.126752336842902</v>
      </c>
      <c r="Q42" s="1">
        <f>O42+G42</f>
        <v>42.215133751947604</v>
      </c>
      <c r="R42" s="1">
        <f>+ABS(O42-G42)</f>
        <v>4.0383709217382027</v>
      </c>
      <c r="S42" s="1">
        <f>AVERAGE(F42,N42)</f>
        <v>0.99494218747827901</v>
      </c>
    </row>
    <row r="43" spans="1:19" x14ac:dyDescent="0.25">
      <c r="A43" s="13" t="s">
        <v>26</v>
      </c>
      <c r="B43">
        <v>-20</v>
      </c>
      <c r="C43">
        <v>60</v>
      </c>
      <c r="D43">
        <v>0.37208896880221198</v>
      </c>
      <c r="E43">
        <v>5.3091111404739599E-2</v>
      </c>
      <c r="F43">
        <v>0.82348436096884603</v>
      </c>
      <c r="G43">
        <v>20.411182187404499</v>
      </c>
      <c r="I43" s="13" t="s">
        <v>27</v>
      </c>
      <c r="J43">
        <v>-20</v>
      </c>
      <c r="K43">
        <v>60</v>
      </c>
      <c r="L43">
        <v>0.46101272345723099</v>
      </c>
      <c r="M43">
        <v>-2.17508782725317E-2</v>
      </c>
      <c r="N43">
        <v>0.93458635480135799</v>
      </c>
      <c r="O43">
        <v>24.752125988250398</v>
      </c>
      <c r="Q43" s="1">
        <f>O43+G43</f>
        <v>45.163308175654898</v>
      </c>
      <c r="R43" s="1">
        <f>+ABS(O43-G43)</f>
        <v>4.3409438008458991</v>
      </c>
      <c r="S43" s="1">
        <f>AVERAGE(F43,N43)</f>
        <v>0.87903535788510201</v>
      </c>
    </row>
    <row r="44" spans="1:19" x14ac:dyDescent="0.25">
      <c r="A44" s="13" t="s">
        <v>26</v>
      </c>
      <c r="B44">
        <v>20</v>
      </c>
      <c r="C44">
        <v>60</v>
      </c>
      <c r="D44">
        <v>0.61796063914343902</v>
      </c>
      <c r="E44">
        <v>-2.9074574448920601E-2</v>
      </c>
      <c r="F44">
        <v>0.97062902601972401</v>
      </c>
      <c r="G44">
        <v>31.7167693945464</v>
      </c>
      <c r="I44" s="13" t="s">
        <v>27</v>
      </c>
      <c r="J44">
        <v>20</v>
      </c>
      <c r="K44">
        <v>60</v>
      </c>
      <c r="L44">
        <v>0.50228070994558804</v>
      </c>
      <c r="M44">
        <v>0.103286962587104</v>
      </c>
      <c r="N44">
        <v>0.803575929665311</v>
      </c>
      <c r="O44">
        <v>26.671460333654299</v>
      </c>
      <c r="Q44" s="1">
        <f>O44+G44</f>
        <v>58.388229728200699</v>
      </c>
      <c r="R44" s="1">
        <f>+ABS(O44-G44)</f>
        <v>5.0453090608921016</v>
      </c>
      <c r="S44" s="1">
        <f>AVERAGE(F44,N44)</f>
        <v>0.8871024778425175</v>
      </c>
    </row>
    <row r="45" spans="1:19" x14ac:dyDescent="0.25">
      <c r="A45" s="13" t="s">
        <v>26</v>
      </c>
      <c r="B45">
        <v>0</v>
      </c>
      <c r="C45">
        <v>60</v>
      </c>
      <c r="D45">
        <v>0.53039399174158297</v>
      </c>
      <c r="E45">
        <v>1.9175194295504801E-2</v>
      </c>
      <c r="F45">
        <v>0.97589371268368597</v>
      </c>
      <c r="G45">
        <v>27.9432686263576</v>
      </c>
      <c r="I45" s="13" t="s">
        <v>27</v>
      </c>
      <c r="J45">
        <v>0</v>
      </c>
      <c r="K45">
        <v>60</v>
      </c>
      <c r="L45">
        <v>0.41789366750665302</v>
      </c>
      <c r="M45">
        <v>-3.8492847818441501E-4</v>
      </c>
      <c r="N45">
        <v>0.99981175192537897</v>
      </c>
      <c r="O45">
        <v>22.681411734147598</v>
      </c>
      <c r="Q45" s="1">
        <f>O45+G45</f>
        <v>50.624680360505195</v>
      </c>
      <c r="R45" s="1">
        <f>+ABS(O45-G45)</f>
        <v>5.2618568922100017</v>
      </c>
      <c r="S45" s="1">
        <f>AVERAGE(F45,N45)</f>
        <v>0.98785273230453252</v>
      </c>
    </row>
    <row r="46" spans="1:19" x14ac:dyDescent="0.25">
      <c r="A46" s="13" t="s">
        <v>26</v>
      </c>
      <c r="B46">
        <v>-10</v>
      </c>
      <c r="C46">
        <v>55</v>
      </c>
      <c r="D46">
        <v>0.37292371127165003</v>
      </c>
      <c r="E46">
        <v>2.50340123230702E-2</v>
      </c>
      <c r="F46">
        <v>0.94542746783393306</v>
      </c>
      <c r="G46">
        <v>20.453184629854899</v>
      </c>
      <c r="I46" s="13" t="s">
        <v>27</v>
      </c>
      <c r="J46">
        <v>-10</v>
      </c>
      <c r="K46">
        <v>55</v>
      </c>
      <c r="L46">
        <v>0.482111394402438</v>
      </c>
      <c r="M46">
        <v>-1.6523025299586502E-2</v>
      </c>
      <c r="N46">
        <v>0.98216757618533101</v>
      </c>
      <c r="O46">
        <v>25.741141658997599</v>
      </c>
      <c r="Q46" s="1">
        <f>O46+G46</f>
        <v>46.194326288852494</v>
      </c>
      <c r="R46" s="1">
        <f>+ABS(O46-G46)</f>
        <v>5.2879570291426994</v>
      </c>
      <c r="S46" s="1">
        <f>AVERAGE(F46,N46)</f>
        <v>0.96379752200963198</v>
      </c>
    </row>
    <row r="47" spans="1:19" x14ac:dyDescent="0.25">
      <c r="A47" s="13" t="s">
        <v>26</v>
      </c>
      <c r="B47">
        <v>10</v>
      </c>
      <c r="C47">
        <v>45</v>
      </c>
      <c r="D47">
        <v>0.36998290045068399</v>
      </c>
      <c r="E47">
        <v>-2.1326852964201601E-2</v>
      </c>
      <c r="F47">
        <v>0.95208553997733003</v>
      </c>
      <c r="G47">
        <v>20.3051075400817</v>
      </c>
      <c r="I47" s="13" t="s">
        <v>27</v>
      </c>
      <c r="J47">
        <v>10</v>
      </c>
      <c r="K47">
        <v>45</v>
      </c>
      <c r="L47">
        <v>0.48360744517881898</v>
      </c>
      <c r="M47">
        <v>4.3622386018054703E-2</v>
      </c>
      <c r="N47">
        <v>0.94106830750107595</v>
      </c>
      <c r="O47">
        <v>25.810657518816502</v>
      </c>
      <c r="Q47" s="1">
        <f>O47+G47</f>
        <v>46.115765058898205</v>
      </c>
      <c r="R47" s="1">
        <f>+ABS(O47-G47)</f>
        <v>5.5055499787348019</v>
      </c>
      <c r="S47" s="1">
        <f>AVERAGE(F47,N47)</f>
        <v>0.94657692373920299</v>
      </c>
    </row>
    <row r="48" spans="1:19" x14ac:dyDescent="0.25">
      <c r="A48" s="13" t="s">
        <v>26</v>
      </c>
      <c r="B48">
        <v>20</v>
      </c>
      <c r="C48">
        <v>45</v>
      </c>
      <c r="D48">
        <v>0.400319577238818</v>
      </c>
      <c r="E48">
        <v>-2.44354220433248E-2</v>
      </c>
      <c r="F48">
        <v>0.916492075677801</v>
      </c>
      <c r="G48">
        <v>21.818799682334401</v>
      </c>
      <c r="I48" s="13" t="s">
        <v>27</v>
      </c>
      <c r="J48">
        <v>20</v>
      </c>
      <c r="K48">
        <v>45</v>
      </c>
      <c r="L48">
        <v>0.52317362033058101</v>
      </c>
      <c r="M48">
        <v>8.3797584849151299E-2</v>
      </c>
      <c r="N48">
        <v>0.85407256008052002</v>
      </c>
      <c r="O48">
        <v>27.619412097380401</v>
      </c>
      <c r="Q48" s="1">
        <f>O48+G48</f>
        <v>49.438211779714806</v>
      </c>
      <c r="R48" s="1">
        <f>+ABS(O48-G48)</f>
        <v>5.8006124150460003</v>
      </c>
      <c r="S48" s="1">
        <f>AVERAGE(F48,N48)</f>
        <v>0.88528231787916045</v>
      </c>
    </row>
    <row r="49" spans="1:22" x14ac:dyDescent="0.25">
      <c r="A49" s="13" t="s">
        <v>26</v>
      </c>
      <c r="B49">
        <v>0</v>
      </c>
      <c r="C49">
        <v>40</v>
      </c>
      <c r="D49">
        <v>0.28552060666627099</v>
      </c>
      <c r="E49">
        <v>-1.3898296298177199E-2</v>
      </c>
      <c r="F49">
        <v>0.973012442597598</v>
      </c>
      <c r="G49">
        <v>15.936309697230101</v>
      </c>
      <c r="I49" s="13" t="s">
        <v>27</v>
      </c>
      <c r="J49">
        <v>0</v>
      </c>
      <c r="K49">
        <v>40</v>
      </c>
      <c r="L49">
        <v>0.44761024194684701</v>
      </c>
      <c r="M49">
        <v>-3.7296840093184402E-3</v>
      </c>
      <c r="N49">
        <v>0.98563764694218403</v>
      </c>
      <c r="O49">
        <v>24.115554479616598</v>
      </c>
      <c r="Q49" s="1">
        <f>O49+G49</f>
        <v>40.051864176846699</v>
      </c>
      <c r="R49" s="1">
        <f>+ABS(O49-G49)</f>
        <v>8.1792447823864975</v>
      </c>
      <c r="S49" s="1">
        <f>AVERAGE(F49,N49)</f>
        <v>0.97932504476989102</v>
      </c>
    </row>
    <row r="50" spans="1:22" x14ac:dyDescent="0.25">
      <c r="A50" s="13" t="s">
        <v>26</v>
      </c>
      <c r="B50">
        <v>-20</v>
      </c>
      <c r="C50">
        <v>55</v>
      </c>
      <c r="D50">
        <v>0.30758829191429299</v>
      </c>
      <c r="E50">
        <v>4.40654378792135E-2</v>
      </c>
      <c r="F50">
        <v>0.83947236378325996</v>
      </c>
      <c r="G50">
        <v>17.098543985096502</v>
      </c>
      <c r="I50" s="13" t="s">
        <v>27</v>
      </c>
      <c r="J50">
        <v>-20</v>
      </c>
      <c r="K50">
        <v>55</v>
      </c>
      <c r="L50">
        <v>0.48968228587364698</v>
      </c>
      <c r="M50">
        <v>-2.4458258539231E-2</v>
      </c>
      <c r="N50">
        <v>0.94169319516659</v>
      </c>
      <c r="O50">
        <v>26.092094802760201</v>
      </c>
      <c r="Q50" s="1">
        <f>O50+G50</f>
        <v>43.190638787856699</v>
      </c>
      <c r="R50" s="1">
        <f>+ABS(O50-G50)</f>
        <v>8.9935508176636993</v>
      </c>
      <c r="S50" s="1">
        <f>AVERAGE(F50,N50)</f>
        <v>0.89058277947492503</v>
      </c>
    </row>
    <row r="51" spans="1:22" x14ac:dyDescent="0.25">
      <c r="A51" s="13" t="s">
        <v>26</v>
      </c>
      <c r="B51">
        <v>-10</v>
      </c>
      <c r="C51">
        <v>50</v>
      </c>
      <c r="D51">
        <v>0.30961440337294199</v>
      </c>
      <c r="E51">
        <v>1.51723948449961E-2</v>
      </c>
      <c r="F51">
        <v>0.97385644938084104</v>
      </c>
      <c r="G51">
        <v>17.204545149233599</v>
      </c>
      <c r="I51" s="13" t="s">
        <v>27</v>
      </c>
      <c r="J51">
        <v>-10</v>
      </c>
      <c r="K51">
        <v>50</v>
      </c>
      <c r="L51">
        <v>0.49512809423364301</v>
      </c>
      <c r="M51">
        <v>-1.7412472029093601E-2</v>
      </c>
      <c r="N51">
        <v>0.98475913260732995</v>
      </c>
      <c r="O51">
        <v>26.343244909595398</v>
      </c>
      <c r="Q51" s="1">
        <f>O51+G51</f>
        <v>43.547790058828994</v>
      </c>
      <c r="R51" s="1">
        <f>+ABS(O51-G51)</f>
        <v>9.1386997603617992</v>
      </c>
      <c r="S51" s="1">
        <f>AVERAGE(F51,N51)</f>
        <v>0.97930779099408549</v>
      </c>
      <c r="U51" s="1" t="s">
        <v>13</v>
      </c>
    </row>
    <row r="52" spans="1:22" x14ac:dyDescent="0.25">
      <c r="A52" s="13" t="s">
        <v>26</v>
      </c>
      <c r="B52">
        <v>10</v>
      </c>
      <c r="C52">
        <v>40</v>
      </c>
      <c r="D52">
        <v>0.31007673527398599</v>
      </c>
      <c r="E52">
        <v>-1.9587478997883798E-2</v>
      </c>
      <c r="F52">
        <v>0.92914643759323801</v>
      </c>
      <c r="G52">
        <v>17.228716238900098</v>
      </c>
      <c r="I52" s="13" t="s">
        <v>27</v>
      </c>
      <c r="J52">
        <v>10</v>
      </c>
      <c r="K52">
        <v>40</v>
      </c>
      <c r="L52">
        <v>0.50256369428845804</v>
      </c>
      <c r="M52">
        <v>4.0382510632103699E-2</v>
      </c>
      <c r="N52">
        <v>0.935586467966393</v>
      </c>
      <c r="O52">
        <v>26.684407187233202</v>
      </c>
      <c r="Q52" s="1">
        <f>O52+G52</f>
        <v>43.913123426133296</v>
      </c>
      <c r="R52" s="1">
        <f>+ABS(O52-G52)</f>
        <v>9.4556909483331033</v>
      </c>
      <c r="S52" s="1">
        <f>AVERAGE(F52,N52)</f>
        <v>0.93236645277981545</v>
      </c>
      <c r="U52" s="1">
        <f>AVERAGE(Q34:Q58)</f>
        <v>46.142609303905623</v>
      </c>
    </row>
    <row r="53" spans="1:22" x14ac:dyDescent="0.25">
      <c r="A53" s="13" t="s">
        <v>26</v>
      </c>
      <c r="B53">
        <v>20</v>
      </c>
      <c r="C53">
        <v>40</v>
      </c>
      <c r="D53">
        <v>0.339083937853217</v>
      </c>
      <c r="E53">
        <v>-2.0751366750226902E-2</v>
      </c>
      <c r="F53">
        <v>0.89641640517267096</v>
      </c>
      <c r="G53">
        <v>18.7323520714341</v>
      </c>
      <c r="I53" s="13" t="s">
        <v>27</v>
      </c>
      <c r="J53">
        <v>20</v>
      </c>
      <c r="K53">
        <v>40</v>
      </c>
      <c r="L53">
        <v>0.54222079970174797</v>
      </c>
      <c r="M53">
        <v>7.9276693320888797E-2</v>
      </c>
      <c r="N53">
        <v>0.85783854011001504</v>
      </c>
      <c r="O53">
        <v>28.4695671333048</v>
      </c>
      <c r="Q53" s="1">
        <f>O53+G53</f>
        <v>47.2019192047389</v>
      </c>
      <c r="R53" s="1">
        <f>+ABS(O53-G53)</f>
        <v>9.7372150618706996</v>
      </c>
      <c r="S53" s="1">
        <f>AVERAGE(F53,N53)</f>
        <v>0.87712747264134294</v>
      </c>
      <c r="U53" s="1" t="s">
        <v>14</v>
      </c>
    </row>
    <row r="54" spans="1:22" x14ac:dyDescent="0.25">
      <c r="A54" s="13" t="s">
        <v>26</v>
      </c>
      <c r="B54">
        <v>-10</v>
      </c>
      <c r="C54">
        <v>45</v>
      </c>
      <c r="D54">
        <v>0.245174177354299</v>
      </c>
      <c r="E54">
        <v>4.2617131797595903E-3</v>
      </c>
      <c r="F54">
        <v>0.99600780570291703</v>
      </c>
      <c r="G54">
        <v>13.776729565420499</v>
      </c>
      <c r="I54" s="13" t="s">
        <v>27</v>
      </c>
      <c r="J54">
        <v>-10</v>
      </c>
      <c r="K54">
        <v>45</v>
      </c>
      <c r="L54">
        <v>0.50606949156487502</v>
      </c>
      <c r="M54">
        <v>-1.8174097654400301E-2</v>
      </c>
      <c r="N54">
        <v>0.986802830067948</v>
      </c>
      <c r="O54">
        <v>26.844557479434801</v>
      </c>
      <c r="Q54" s="1">
        <f>O54+G54</f>
        <v>40.621287044855301</v>
      </c>
      <c r="R54" s="1">
        <f>+ABS(O54-G54)</f>
        <v>13.067827914014302</v>
      </c>
      <c r="S54" s="1">
        <f>AVERAGE(F54,N54)</f>
        <v>0.99140531788543251</v>
      </c>
      <c r="U54" t="s">
        <v>15</v>
      </c>
      <c r="V54">
        <f>STDEV(Q34:Q58)</f>
        <v>5.913046066458592</v>
      </c>
    </row>
    <row r="55" spans="1:22" x14ac:dyDescent="0.25">
      <c r="A55" s="13" t="s">
        <v>26</v>
      </c>
      <c r="B55">
        <v>-20</v>
      </c>
      <c r="C55">
        <v>50</v>
      </c>
      <c r="D55">
        <v>0.24142471406891799</v>
      </c>
      <c r="E55">
        <v>3.4137105118596398E-2</v>
      </c>
      <c r="F55">
        <v>0.85778345276541201</v>
      </c>
      <c r="G55">
        <v>13.5738923741925</v>
      </c>
      <c r="I55" s="13" t="s">
        <v>27</v>
      </c>
      <c r="J55">
        <v>-20</v>
      </c>
      <c r="K55">
        <v>50</v>
      </c>
      <c r="L55">
        <v>0.51511385222064499</v>
      </c>
      <c r="M55">
        <v>-2.69539568551504E-2</v>
      </c>
      <c r="N55">
        <v>0.94773606532840104</v>
      </c>
      <c r="O55">
        <v>27.255630531231201</v>
      </c>
      <c r="Q55" s="1">
        <f>O55+G55</f>
        <v>40.829522905423701</v>
      </c>
      <c r="R55" s="1">
        <f>+ABS(O55-G55)</f>
        <v>13.681738157038701</v>
      </c>
      <c r="S55" s="1">
        <f>AVERAGE(F55,N55)</f>
        <v>0.90275975904690653</v>
      </c>
    </row>
    <row r="56" spans="1:22" x14ac:dyDescent="0.25">
      <c r="A56" s="13" t="s">
        <v>26</v>
      </c>
      <c r="B56">
        <v>-10</v>
      </c>
      <c r="C56">
        <v>40</v>
      </c>
      <c r="D56">
        <v>0.18066886887176101</v>
      </c>
      <c r="E56">
        <v>-6.4183961000880904E-3</v>
      </c>
      <c r="F56">
        <v>0.99049537014770295</v>
      </c>
      <c r="G56">
        <v>10.241844415268201</v>
      </c>
      <c r="I56" s="13" t="s">
        <v>27</v>
      </c>
      <c r="J56">
        <v>-10</v>
      </c>
      <c r="K56">
        <v>40</v>
      </c>
      <c r="L56">
        <v>0.51914015030156002</v>
      </c>
      <c r="M56">
        <v>-1.9222974424353601E-2</v>
      </c>
      <c r="N56">
        <v>0.98826691654574705</v>
      </c>
      <c r="O56">
        <v>27.437659204135102</v>
      </c>
      <c r="Q56" s="1">
        <f>O56+G56</f>
        <v>37.679503619403306</v>
      </c>
      <c r="R56" s="1">
        <f>+ABS(O56-G56)</f>
        <v>17.195814788866901</v>
      </c>
      <c r="S56" s="1">
        <f>AVERAGE(F56,N56)</f>
        <v>0.989381143346725</v>
      </c>
    </row>
    <row r="57" spans="1:22" x14ac:dyDescent="0.25">
      <c r="A57" s="13" t="s">
        <v>26</v>
      </c>
      <c r="B57">
        <v>-20</v>
      </c>
      <c r="C57">
        <v>45</v>
      </c>
      <c r="D57">
        <v>0.170643103649598</v>
      </c>
      <c r="E57">
        <v>2.2550936113193101E-2</v>
      </c>
      <c r="F57">
        <v>0.88360747248655902</v>
      </c>
      <c r="G57">
        <v>9.6845669863736905</v>
      </c>
      <c r="I57" s="13" t="s">
        <v>27</v>
      </c>
      <c r="J57">
        <v>-20</v>
      </c>
      <c r="K57">
        <v>45</v>
      </c>
      <c r="L57">
        <v>0.53876784439238201</v>
      </c>
      <c r="M57">
        <v>-2.9382692597922502E-2</v>
      </c>
      <c r="N57">
        <v>0.95313295749506699</v>
      </c>
      <c r="O57">
        <v>28.316445005492302</v>
      </c>
      <c r="Q57" s="1">
        <f>O57+G57</f>
        <v>38.001011991865994</v>
      </c>
      <c r="R57" s="1">
        <f>+ABS(O57-G57)</f>
        <v>18.631878019118609</v>
      </c>
      <c r="S57" s="1">
        <f>AVERAGE(F57,N57)</f>
        <v>0.91837021499081306</v>
      </c>
    </row>
    <row r="58" spans="1:22" x14ac:dyDescent="0.25">
      <c r="A58" s="13" t="s">
        <v>26</v>
      </c>
      <c r="B58">
        <v>-20</v>
      </c>
      <c r="C58">
        <v>40</v>
      </c>
      <c r="D58">
        <v>0.10352839696074299</v>
      </c>
      <c r="E58">
        <v>1.0962888031760499E-2</v>
      </c>
      <c r="F58">
        <v>0.92581579520448798</v>
      </c>
      <c r="G58">
        <v>5.9111184601037197</v>
      </c>
      <c r="I58" s="13" t="s">
        <v>27</v>
      </c>
      <c r="J58">
        <v>-20</v>
      </c>
      <c r="K58">
        <v>40</v>
      </c>
      <c r="L58">
        <v>0.55937701093611802</v>
      </c>
      <c r="M58">
        <v>-3.15695085413287E-2</v>
      </c>
      <c r="N58">
        <v>0.95763392438999195</v>
      </c>
      <c r="O58">
        <v>29.223798481413201</v>
      </c>
      <c r="Q58" s="1">
        <f>O58+G58</f>
        <v>35.13491694151692</v>
      </c>
      <c r="R58" s="1">
        <f>+ABS(O58-G58)</f>
        <v>23.312680021309482</v>
      </c>
      <c r="S58" s="1">
        <f>AVERAGE(F58,N58)</f>
        <v>0.94172485979723997</v>
      </c>
      <c r="U58" t="s">
        <v>11</v>
      </c>
    </row>
    <row r="59" spans="1:22" x14ac:dyDescent="0.25">
      <c r="U59" t="s">
        <v>12</v>
      </c>
    </row>
    <row r="60" spans="1:22" x14ac:dyDescent="0.25">
      <c r="A60" t="s">
        <v>3</v>
      </c>
      <c r="B60" t="s">
        <v>0</v>
      </c>
      <c r="C60" t="s">
        <v>1</v>
      </c>
      <c r="D60" t="s">
        <v>4</v>
      </c>
      <c r="E60" t="s">
        <v>5</v>
      </c>
      <c r="F60" t="s">
        <v>2</v>
      </c>
      <c r="G60" t="s">
        <v>6</v>
      </c>
      <c r="I60" t="s">
        <v>3</v>
      </c>
      <c r="J60" t="s">
        <v>0</v>
      </c>
      <c r="K60" t="s">
        <v>1</v>
      </c>
      <c r="L60" t="s">
        <v>4</v>
      </c>
      <c r="M60" t="s">
        <v>5</v>
      </c>
      <c r="N60" t="s">
        <v>2</v>
      </c>
      <c r="O60" t="s">
        <v>6</v>
      </c>
      <c r="Q60" t="s">
        <v>7</v>
      </c>
      <c r="R60" t="s">
        <v>9</v>
      </c>
      <c r="S60" t="s">
        <v>8</v>
      </c>
    </row>
    <row r="61" spans="1:22" x14ac:dyDescent="0.25">
      <c r="A61" s="13" t="s">
        <v>26</v>
      </c>
      <c r="B61">
        <v>0</v>
      </c>
      <c r="C61">
        <v>60</v>
      </c>
      <c r="D61">
        <v>0.42421412501657302</v>
      </c>
      <c r="E61">
        <v>1.2365516922106599E-2</v>
      </c>
      <c r="F61">
        <v>0.71135997569910603</v>
      </c>
      <c r="G61">
        <v>22.989035956386399</v>
      </c>
      <c r="I61" s="13" t="s">
        <v>27</v>
      </c>
      <c r="J61">
        <v>0</v>
      </c>
      <c r="K61">
        <v>60</v>
      </c>
      <c r="L61">
        <v>0.64713737325787302</v>
      </c>
      <c r="M61">
        <v>3.8706044231363999E-2</v>
      </c>
      <c r="N61">
        <v>0.745184916402859</v>
      </c>
      <c r="O61">
        <v>32.910839240564698</v>
      </c>
      <c r="Q61" s="6">
        <f>O61+G61</f>
        <v>55.899875196951101</v>
      </c>
      <c r="R61" s="6">
        <f>+ABS(O61-G61)</f>
        <v>9.9218032841782993</v>
      </c>
      <c r="S61" s="6">
        <f>AVERAGE(F61,N61)</f>
        <v>0.72827244605098251</v>
      </c>
    </row>
    <row r="62" spans="1:22" x14ac:dyDescent="0.25">
      <c r="A62" s="13" t="s">
        <v>26</v>
      </c>
      <c r="B62">
        <v>10</v>
      </c>
      <c r="C62">
        <v>60</v>
      </c>
      <c r="D62">
        <v>0.38487355015892999</v>
      </c>
      <c r="E62">
        <v>1.14252969619231E-2</v>
      </c>
      <c r="F62">
        <v>0.67002150994309595</v>
      </c>
      <c r="G62">
        <v>21.051946148938001</v>
      </c>
      <c r="I62" s="13" t="s">
        <v>27</v>
      </c>
      <c r="J62">
        <v>10</v>
      </c>
      <c r="K62">
        <v>60</v>
      </c>
      <c r="L62">
        <v>0.71397250873731899</v>
      </c>
      <c r="M62">
        <v>5.2721721295713397E-2</v>
      </c>
      <c r="N62">
        <v>0.76426999229399994</v>
      </c>
      <c r="O62">
        <v>35.528410175256603</v>
      </c>
      <c r="Q62" s="6">
        <f>O62+G62</f>
        <v>56.580356324194604</v>
      </c>
      <c r="R62" s="6">
        <f>+ABS(O62-G62)</f>
        <v>14.476464026318602</v>
      </c>
      <c r="S62" s="6">
        <f>AVERAGE(F62,N62)</f>
        <v>0.71714575111854795</v>
      </c>
    </row>
    <row r="63" spans="1:22" x14ac:dyDescent="0.25">
      <c r="A63" s="13" t="s">
        <v>26</v>
      </c>
      <c r="B63">
        <v>20</v>
      </c>
      <c r="C63">
        <v>60</v>
      </c>
      <c r="D63">
        <v>0.32055854801683098</v>
      </c>
      <c r="E63">
        <v>1.7850019519642098E-2</v>
      </c>
      <c r="F63">
        <v>0.58250391206853902</v>
      </c>
      <c r="G63">
        <v>17.775005945101501</v>
      </c>
      <c r="I63" s="13" t="s">
        <v>27</v>
      </c>
      <c r="J63">
        <v>20</v>
      </c>
      <c r="K63">
        <v>60</v>
      </c>
      <c r="L63">
        <v>0.70552285016744198</v>
      </c>
      <c r="M63">
        <v>4.9946585507223598E-2</v>
      </c>
      <c r="N63">
        <v>0.81646589435291705</v>
      </c>
      <c r="O63">
        <v>35.206435952390201</v>
      </c>
      <c r="Q63" s="6">
        <f>O63+G63</f>
        <v>52.981441897491706</v>
      </c>
      <c r="R63" s="6">
        <f>+ABS(O63-G63)</f>
        <v>17.4314300072887</v>
      </c>
      <c r="S63" s="6">
        <f>AVERAGE(F63,N63)</f>
        <v>0.69948490321072798</v>
      </c>
    </row>
    <row r="64" spans="1:22" x14ac:dyDescent="0.25">
      <c r="A64" s="13" t="s">
        <v>26</v>
      </c>
      <c r="B64">
        <v>10</v>
      </c>
      <c r="C64">
        <v>55</v>
      </c>
      <c r="D64">
        <v>0.35589474175365099</v>
      </c>
      <c r="E64">
        <v>5.8444782246152797E-3</v>
      </c>
      <c r="F64">
        <v>0.69077267718086799</v>
      </c>
      <c r="G64">
        <v>19.591819875450501</v>
      </c>
      <c r="I64" s="13" t="s">
        <v>27</v>
      </c>
      <c r="J64">
        <v>10</v>
      </c>
      <c r="K64">
        <v>55</v>
      </c>
      <c r="L64">
        <v>0.76816387822616705</v>
      </c>
      <c r="M64">
        <v>5.4409092109785402E-2</v>
      </c>
      <c r="N64">
        <v>0.76951545789639697</v>
      </c>
      <c r="O64">
        <v>37.532932690351501</v>
      </c>
      <c r="Q64" s="6">
        <f>O64+G64</f>
        <v>57.124752565801998</v>
      </c>
      <c r="R64" s="6">
        <f>+ABS(O64-G64)</f>
        <v>17.941112814901</v>
      </c>
      <c r="S64" s="6">
        <f>AVERAGE(F64,N64)</f>
        <v>0.73014406753863248</v>
      </c>
    </row>
    <row r="65" spans="1:22" x14ac:dyDescent="0.25">
      <c r="A65" s="13" t="s">
        <v>26</v>
      </c>
      <c r="B65">
        <v>20</v>
      </c>
      <c r="C65">
        <v>55</v>
      </c>
      <c r="D65">
        <v>0.31221036294865001</v>
      </c>
      <c r="E65">
        <v>8.53579626951936E-3</v>
      </c>
      <c r="F65">
        <v>0.61938372497606398</v>
      </c>
      <c r="G65">
        <v>17.340182038859201</v>
      </c>
      <c r="I65" s="13" t="s">
        <v>27</v>
      </c>
      <c r="J65">
        <v>20</v>
      </c>
      <c r="K65">
        <v>55</v>
      </c>
      <c r="L65">
        <v>0.78840134062725897</v>
      </c>
      <c r="M65">
        <v>6.6117534200601902E-2</v>
      </c>
      <c r="N65">
        <v>0.76615951289662798</v>
      </c>
      <c r="O65">
        <v>38.255111139221398</v>
      </c>
      <c r="Q65" s="6">
        <f>O65+G65</f>
        <v>55.595293178080595</v>
      </c>
      <c r="R65" s="6">
        <f>+ABS(O65-G65)</f>
        <v>20.914929100362198</v>
      </c>
      <c r="S65" s="6">
        <f>AVERAGE(F65,N65)</f>
        <v>0.69277161893634598</v>
      </c>
    </row>
    <row r="66" spans="1:22" x14ac:dyDescent="0.25">
      <c r="A66" s="13" t="s">
        <v>26</v>
      </c>
      <c r="B66">
        <v>10</v>
      </c>
      <c r="C66">
        <v>50</v>
      </c>
      <c r="D66">
        <v>0.324783873008963</v>
      </c>
      <c r="E66">
        <v>2.4071430146486899E-3</v>
      </c>
      <c r="F66">
        <v>0.71149220947615399</v>
      </c>
      <c r="G66">
        <v>17.9942861322873</v>
      </c>
      <c r="I66" s="13" t="s">
        <v>27</v>
      </c>
      <c r="J66">
        <v>10</v>
      </c>
      <c r="K66">
        <v>50</v>
      </c>
      <c r="L66">
        <v>0.82118506114576495</v>
      </c>
      <c r="M66">
        <v>5.1337828361558903E-2</v>
      </c>
      <c r="N66">
        <v>0.79678460387855399</v>
      </c>
      <c r="O66">
        <v>39.3952304746241</v>
      </c>
      <c r="Q66" s="6">
        <f>O66+G66</f>
        <v>57.3895166069114</v>
      </c>
      <c r="R66" s="6">
        <f>+ABS(O66-G66)</f>
        <v>21.4009443423368</v>
      </c>
      <c r="S66" s="6">
        <f>AVERAGE(F66,N66)</f>
        <v>0.75413840667735399</v>
      </c>
    </row>
    <row r="67" spans="1:22" x14ac:dyDescent="0.25">
      <c r="A67" s="13" t="s">
        <v>26</v>
      </c>
      <c r="B67">
        <v>20</v>
      </c>
      <c r="C67">
        <v>50</v>
      </c>
      <c r="D67">
        <v>0.30278995631872002</v>
      </c>
      <c r="E67">
        <v>2.8388593181686E-3</v>
      </c>
      <c r="F67">
        <v>0.66504039110871005</v>
      </c>
      <c r="G67">
        <v>16.847026146083</v>
      </c>
      <c r="I67" s="13" t="s">
        <v>27</v>
      </c>
      <c r="J67">
        <v>20</v>
      </c>
      <c r="K67">
        <v>50</v>
      </c>
      <c r="L67">
        <v>0.85189908284980698</v>
      </c>
      <c r="M67">
        <v>6.2762966102777901E-2</v>
      </c>
      <c r="N67">
        <v>0.79658354711739199</v>
      </c>
      <c r="O67">
        <v>40.430624842951602</v>
      </c>
      <c r="Q67" s="6">
        <f>O67+G67</f>
        <v>57.277650989034598</v>
      </c>
      <c r="R67" s="6">
        <f>+ABS(O67-G67)</f>
        <v>23.583598696868602</v>
      </c>
      <c r="S67" s="6">
        <f>AVERAGE(F67,N67)</f>
        <v>0.73081196911305102</v>
      </c>
    </row>
    <row r="68" spans="1:22" x14ac:dyDescent="0.25">
      <c r="A68" s="13" t="s">
        <v>26</v>
      </c>
      <c r="B68">
        <v>10</v>
      </c>
      <c r="C68">
        <v>45</v>
      </c>
      <c r="D68">
        <v>0.29482552223257202</v>
      </c>
      <c r="E68">
        <v>2.6696788588742798E-3</v>
      </c>
      <c r="F68">
        <v>0.74640023768163699</v>
      </c>
      <c r="G68">
        <v>16.428072301653501</v>
      </c>
      <c r="I68" s="13" t="s">
        <v>27</v>
      </c>
      <c r="J68">
        <v>10</v>
      </c>
      <c r="K68">
        <v>45</v>
      </c>
      <c r="L68">
        <v>0.86048172281551305</v>
      </c>
      <c r="M68">
        <v>4.7196113217804099E-2</v>
      </c>
      <c r="N68">
        <v>0.82864292810629903</v>
      </c>
      <c r="O68">
        <v>40.714392229025698</v>
      </c>
      <c r="Q68" s="6">
        <f>O68+G68</f>
        <v>57.142464530679199</v>
      </c>
      <c r="R68" s="6">
        <f>+ABS(O68-G68)</f>
        <v>24.286319927372197</v>
      </c>
      <c r="S68" s="6">
        <f>AVERAGE(F68,N68)</f>
        <v>0.78752158289396801</v>
      </c>
    </row>
    <row r="69" spans="1:22" x14ac:dyDescent="0.25">
      <c r="A69" s="13" t="s">
        <v>26</v>
      </c>
      <c r="B69">
        <v>20</v>
      </c>
      <c r="C69">
        <v>45</v>
      </c>
      <c r="D69">
        <v>0.29444494954954997</v>
      </c>
      <c r="E69">
        <v>2.4283663895974801E-3</v>
      </c>
      <c r="F69">
        <v>0.74528867506667595</v>
      </c>
      <c r="G69">
        <v>16.408007326052601</v>
      </c>
      <c r="I69" s="13" t="s">
        <v>27</v>
      </c>
      <c r="J69">
        <v>20</v>
      </c>
      <c r="K69">
        <v>45</v>
      </c>
      <c r="L69">
        <v>0.90069500729234497</v>
      </c>
      <c r="M69">
        <v>5.3693113439628702E-2</v>
      </c>
      <c r="N69">
        <v>0.83837286254529497</v>
      </c>
      <c r="O69">
        <v>42.012299894881899</v>
      </c>
      <c r="Q69" s="6">
        <f>O69+G69</f>
        <v>58.420307220934504</v>
      </c>
      <c r="R69" s="6">
        <f>+ABS(O69-G69)</f>
        <v>25.604292568829297</v>
      </c>
      <c r="S69" s="6">
        <f>AVERAGE(F69,N69)</f>
        <v>0.79183076880598546</v>
      </c>
    </row>
    <row r="70" spans="1:22" x14ac:dyDescent="0.25">
      <c r="A70" s="13" t="s">
        <v>26</v>
      </c>
      <c r="B70">
        <v>10</v>
      </c>
      <c r="C70">
        <v>40</v>
      </c>
      <c r="D70">
        <v>0.260248019555889</v>
      </c>
      <c r="E70">
        <v>-1.15386487584567E-3</v>
      </c>
      <c r="F70">
        <v>0.79390601592772603</v>
      </c>
      <c r="G70">
        <v>14.5886006036836</v>
      </c>
      <c r="I70" s="13" t="s">
        <v>27</v>
      </c>
      <c r="J70">
        <v>10</v>
      </c>
      <c r="K70">
        <v>40</v>
      </c>
      <c r="L70">
        <v>0.88916984009381095</v>
      </c>
      <c r="M70">
        <v>4.9787813455928802E-2</v>
      </c>
      <c r="N70">
        <v>0.822842014944143</v>
      </c>
      <c r="O70">
        <v>41.645597824015702</v>
      </c>
      <c r="Q70" s="6">
        <f>O70+G70</f>
        <v>56.234198427699305</v>
      </c>
      <c r="R70" s="6">
        <f>+ABS(O70-G70)</f>
        <v>27.0569972203321</v>
      </c>
      <c r="S70" s="6">
        <f>AVERAGE(F70,N70)</f>
        <v>0.80837401543593446</v>
      </c>
      <c r="U70" s="1" t="s">
        <v>13</v>
      </c>
    </row>
    <row r="71" spans="1:22" x14ac:dyDescent="0.25">
      <c r="A71" s="13" t="s">
        <v>26</v>
      </c>
      <c r="B71">
        <v>20</v>
      </c>
      <c r="C71">
        <v>40</v>
      </c>
      <c r="D71">
        <v>0.235974359877092</v>
      </c>
      <c r="E71">
        <v>3.0960952985414599E-3</v>
      </c>
      <c r="F71">
        <v>0.71025824410109695</v>
      </c>
      <c r="G71">
        <v>13.2784227633078</v>
      </c>
      <c r="I71" s="13" t="s">
        <v>27</v>
      </c>
      <c r="J71">
        <v>20</v>
      </c>
      <c r="K71">
        <v>40</v>
      </c>
      <c r="L71">
        <v>0.90782104096638505</v>
      </c>
      <c r="M71">
        <v>5.2234439822767702E-2</v>
      </c>
      <c r="N71">
        <v>0.85027890640929504</v>
      </c>
      <c r="O71">
        <v>42.236938946397601</v>
      </c>
      <c r="Q71" s="6">
        <f>O71+G71</f>
        <v>55.515361709705402</v>
      </c>
      <c r="R71" s="6">
        <f>+ABS(O71-G71)</f>
        <v>28.958516183089799</v>
      </c>
      <c r="S71" s="6">
        <f>AVERAGE(F71,N71)</f>
        <v>0.780268575255196</v>
      </c>
      <c r="U71" s="1">
        <f>AVERAGE(Q61:Q71)</f>
        <v>56.378292604316769</v>
      </c>
    </row>
    <row r="72" spans="1:22" x14ac:dyDescent="0.25">
      <c r="U72" s="1" t="s">
        <v>16</v>
      </c>
    </row>
    <row r="73" spans="1:22" x14ac:dyDescent="0.25">
      <c r="U73" t="s">
        <v>15</v>
      </c>
      <c r="V73">
        <f>STDEV(Q61:Q71)</f>
        <v>1.4258054929871233</v>
      </c>
    </row>
    <row r="75" spans="1:22" x14ac:dyDescent="0.25">
      <c r="A75" t="s">
        <v>20</v>
      </c>
      <c r="U75" s="1" t="s">
        <v>19</v>
      </c>
    </row>
    <row r="76" spans="1:22" x14ac:dyDescent="0.25">
      <c r="A76" t="s">
        <v>22</v>
      </c>
    </row>
    <row r="78" spans="1:22" x14ac:dyDescent="0.25">
      <c r="A78" t="s">
        <v>21</v>
      </c>
    </row>
    <row r="79" spans="1:22" x14ac:dyDescent="0.25">
      <c r="A79" t="s">
        <v>23</v>
      </c>
    </row>
  </sheetData>
  <sortState ref="A61:S71">
    <sortCondition ref="R61:R7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results</vt:lpstr>
      <vt:lpstr>data</vt:lpstr>
      <vt:lpstr>data1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</dc:creator>
  <cp:lastModifiedBy>pat</cp:lastModifiedBy>
  <dcterms:created xsi:type="dcterms:W3CDTF">2016-03-10T20:03:51Z</dcterms:created>
  <dcterms:modified xsi:type="dcterms:W3CDTF">2016-03-10T21:32:21Z</dcterms:modified>
</cp:coreProperties>
</file>