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1" sheetId="1" r:id="rId4"/>
    <sheet state="visible" name="CE2" sheetId="2" r:id="rId5"/>
    <sheet state="visible" name="CE3" sheetId="3" r:id="rId6"/>
    <sheet state="visible" name="CE4" sheetId="4" r:id="rId7"/>
  </sheets>
  <definedNames/>
  <calcPr/>
  <extLst>
    <ext uri="GoogleSheetsCustomDataVersion1">
      <go:sheetsCustomData xmlns:go="http://customooxmlschemas.google.com/" r:id="rId8" roundtripDataSignature="AMtx7mgmNlkOPt5+B1noobOzM4jmJllVSg=="/>
    </ext>
  </extLst>
</workbook>
</file>

<file path=xl/sharedStrings.xml><?xml version="1.0" encoding="utf-8"?>
<sst xmlns="http://schemas.openxmlformats.org/spreadsheetml/2006/main" count="371" uniqueCount="42">
  <si>
    <t>Caminhamento elétrico - Arranjo Dipolo-Dipolo (Para 5 níveis de investigação e 21 eletrodos fincados)</t>
  </si>
  <si>
    <t>Níveis de investigação</t>
  </si>
  <si>
    <t>Elet. Corr</t>
  </si>
  <si>
    <t>Elet. Pot</t>
  </si>
  <si>
    <t>AM (m)</t>
  </si>
  <si>
    <t>BM (m)</t>
  </si>
  <si>
    <t>AN (m)</t>
  </si>
  <si>
    <t>BN (m)</t>
  </si>
  <si>
    <t>F. Geom.</t>
  </si>
  <si>
    <t>P.Espont.</t>
  </si>
  <si>
    <t>Medida 1</t>
  </si>
  <si>
    <t>Medida 2</t>
  </si>
  <si>
    <t>Medida 3</t>
  </si>
  <si>
    <t>Delta V</t>
  </si>
  <si>
    <t>Média I</t>
  </si>
  <si>
    <t>V/I</t>
  </si>
  <si>
    <t>Resistividade</t>
  </si>
  <si>
    <t>Informações para os calculos</t>
  </si>
  <si>
    <t>AB (m)</t>
  </si>
  <si>
    <t>MN (m)</t>
  </si>
  <si>
    <t>K</t>
  </si>
  <si>
    <t>SP (mV)</t>
  </si>
  <si>
    <t>V1 (mV)</t>
  </si>
  <si>
    <t>I1 (mA)</t>
  </si>
  <si>
    <t>V2 (mV)</t>
  </si>
  <si>
    <t>I2 (mA)</t>
  </si>
  <si>
    <t>V3 (mV)</t>
  </si>
  <si>
    <t>I3 (mA)</t>
  </si>
  <si>
    <t>mV</t>
  </si>
  <si>
    <t>mA</t>
  </si>
  <si>
    <t>Ohm</t>
  </si>
  <si>
    <t>Ohm.m</t>
  </si>
  <si>
    <t>Pi</t>
  </si>
  <si>
    <t>ab/2</t>
  </si>
  <si>
    <t>mn/2</t>
  </si>
  <si>
    <t>R</t>
  </si>
  <si>
    <t>Profundidade (R/2)</t>
  </si>
  <si>
    <t>n1</t>
  </si>
  <si>
    <t>n2</t>
  </si>
  <si>
    <t>n3</t>
  </si>
  <si>
    <t>n4</t>
  </si>
  <si>
    <t>n5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</si>
</sst>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1.0"/>
      <color rgb="FF000000"/>
      <name val="Calibri"/>
    </font>
    <font>
      <sz val="11.0"/>
      <color rgb="FF0066CC"/>
      <name val="Calibri"/>
    </font>
    <font/>
    <font>
      <b/>
      <sz val="10.0"/>
      <color rgb="FF3366FF"/>
      <name val="Arial"/>
    </font>
    <font>
      <sz val="11.0"/>
      <color rgb="FF000080"/>
      <name val="Calibri"/>
    </font>
    <font>
      <sz val="10.0"/>
      <color rgb="FF000000"/>
      <name val="Arial"/>
    </font>
    <font>
      <name val="Arial"/>
    </font>
    <font>
      <color theme="1"/>
      <name val="Arial"/>
    </font>
    <font>
      <color rgb="FFFF0000"/>
      <name val="Arial"/>
    </font>
    <font>
      <sz val="12.0"/>
      <color rgb="FF2F2F2F"/>
      <name val="Quattrocento Sans"/>
    </font>
    <font>
      <sz val="10.0"/>
      <name val="Arial"/>
    </font>
    <font>
      <sz val="10.0"/>
      <color rgb="FFFF0000"/>
      <name val="Arial"/>
    </font>
    <font>
      <sz val="10.0"/>
      <color theme="1"/>
      <name val="Arial"/>
    </font>
    <font>
      <sz val="11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6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hair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bottom style="hair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/>
    </border>
    <border>
      <right style="thin">
        <color rgb="FF000000"/>
      </right>
      <bottom/>
    </border>
    <border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right/>
      <top/>
      <bottom/>
    </border>
    <border>
      <lef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/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/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  <border>
      <bottom/>
    </border>
    <border>
      <left style="thin">
        <color rgb="FF000000"/>
      </left>
      <right/>
      <bottom/>
    </border>
    <border>
      <left/>
      <right style="thin">
        <color rgb="FF000000"/>
      </right>
      <bottom/>
    </border>
    <border>
      <left/>
      <bottom/>
    </border>
    <border>
      <left style="thin">
        <color rgb="FF000000"/>
      </left>
      <top style="thin">
        <color rgb="FF000000"/>
      </top>
      <bottom/>
    </border>
    <border>
      <top/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right/>
      <top/>
    </border>
    <border>
      <left/>
      <top/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1" numFmtId="3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horizontal="center" shrinkToFit="0" vertical="center" wrapText="0"/>
    </xf>
    <xf borderId="6" fillId="0" fontId="3" numFmtId="0" xfId="0" applyAlignment="1" applyBorder="1" applyFont="1">
      <alignment horizontal="center" shrinkToFit="0" vertical="center" wrapText="0"/>
    </xf>
    <xf borderId="5" fillId="0" fontId="1" numFmtId="3" xfId="0" applyAlignment="1" applyBorder="1" applyFont="1" applyNumberFormat="1">
      <alignment horizontal="center" shrinkToFit="0" vertical="bottom" wrapText="0"/>
    </xf>
    <xf borderId="6" fillId="0" fontId="1" numFmtId="3" xfId="0" applyAlignment="1" applyBorder="1" applyFont="1" applyNumberFormat="1">
      <alignment horizontal="center" shrinkToFit="0" vertical="bottom" wrapText="0"/>
    </xf>
    <xf borderId="4" fillId="0" fontId="1" numFmtId="0" xfId="0" applyAlignment="1" applyBorder="1" applyFont="1">
      <alignment horizontal="center" shrinkToFit="0" vertical="center" wrapText="0"/>
    </xf>
    <xf borderId="7" fillId="0" fontId="2" numFmtId="0" xfId="0" applyBorder="1" applyFont="1"/>
    <xf borderId="6" fillId="0" fontId="1" numFmtId="0" xfId="0" applyAlignment="1" applyBorder="1" applyFont="1">
      <alignment horizontal="center" shrinkToFit="0" vertical="center" wrapText="0"/>
    </xf>
    <xf borderId="8" fillId="0" fontId="2" numFmtId="0" xfId="0" applyBorder="1" applyFont="1"/>
    <xf borderId="6" fillId="0" fontId="4" numFmtId="0" xfId="0" applyAlignment="1" applyBorder="1" applyFont="1">
      <alignment horizontal="center" shrinkToFit="0" vertical="center" wrapText="0"/>
    </xf>
    <xf borderId="0" fillId="0" fontId="5" numFmtId="1" xfId="0" applyAlignment="1" applyFont="1" applyNumberFormat="1">
      <alignment horizontal="center" shrinkToFit="0" vertical="bottom" wrapText="0"/>
    </xf>
    <xf borderId="9" fillId="0" fontId="5" numFmtId="1" xfId="0" applyAlignment="1" applyBorder="1" applyFont="1" applyNumberFormat="1">
      <alignment horizontal="center" shrinkToFit="0" vertical="bottom" wrapText="0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3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14" fillId="0" fontId="2" numFmtId="0" xfId="0" applyBorder="1" applyFont="1"/>
    <xf borderId="15" fillId="0" fontId="2" numFmtId="0" xfId="0" applyBorder="1" applyFont="1"/>
    <xf borderId="13" fillId="0" fontId="3" numFmtId="3" xfId="0" applyAlignment="1" applyBorder="1" applyFont="1" applyNumberFormat="1">
      <alignment horizontal="center" shrinkToFit="0" vertical="bottom" wrapText="0"/>
    </xf>
    <xf borderId="0" fillId="0" fontId="3" numFmtId="3" xfId="0" applyAlignment="1" applyFont="1" applyNumberFormat="1">
      <alignment horizontal="center" shrinkToFit="0" vertical="bottom" wrapText="0"/>
    </xf>
    <xf borderId="16" fillId="0" fontId="3" numFmtId="0" xfId="0" applyAlignment="1" applyBorder="1" applyFont="1">
      <alignment horizontal="center" shrinkToFit="0" vertical="bottom" wrapText="0"/>
    </xf>
    <xf borderId="17" fillId="0" fontId="3" numFmtId="0" xfId="0" applyAlignment="1" applyBorder="1" applyFont="1">
      <alignment horizontal="center" shrinkToFit="0" vertical="bottom" wrapText="0"/>
    </xf>
    <xf borderId="9" fillId="0" fontId="5" numFmtId="164" xfId="0" applyAlignment="1" applyBorder="1" applyFont="1" applyNumberFormat="1">
      <alignment horizontal="center" shrinkToFit="0" vertical="bottom" wrapText="0"/>
    </xf>
    <xf borderId="18" fillId="0" fontId="5" numFmtId="164" xfId="0" applyAlignment="1" applyBorder="1" applyFont="1" applyNumberFormat="1">
      <alignment horizontal="center" shrinkToFit="0" vertical="bottom" wrapText="0"/>
    </xf>
    <xf borderId="10" fillId="0" fontId="5" numFmtId="164" xfId="0" applyAlignment="1" applyBorder="1" applyFont="1" applyNumberFormat="1">
      <alignment horizontal="center" shrinkToFit="0" vertical="bottom" wrapText="0"/>
    </xf>
    <xf borderId="5" fillId="0" fontId="6" numFmtId="164" xfId="0" applyAlignment="1" applyBorder="1" applyFont="1" applyNumberFormat="1">
      <alignment horizontal="center" vertical="bottom"/>
    </xf>
    <xf borderId="19" fillId="2" fontId="6" numFmtId="164" xfId="0" applyAlignment="1" applyBorder="1" applyFill="1" applyFont="1" applyNumberFormat="1">
      <alignment horizontal="center" vertical="bottom"/>
    </xf>
    <xf borderId="7" fillId="0" fontId="7" numFmtId="164" xfId="0" applyAlignment="1" applyBorder="1" applyFont="1" applyNumberFormat="1">
      <alignment horizontal="center" vertical="bottom"/>
    </xf>
    <xf borderId="11" fillId="0" fontId="8" numFmtId="164" xfId="0" applyAlignment="1" applyBorder="1" applyFont="1" applyNumberFormat="1">
      <alignment horizontal="center" vertical="bottom"/>
    </xf>
    <xf borderId="7" fillId="0" fontId="8" numFmtId="164" xfId="0" applyAlignment="1" applyBorder="1" applyFont="1" applyNumberFormat="1">
      <alignment horizontal="center" vertical="bottom"/>
    </xf>
    <xf borderId="20" fillId="2" fontId="6" numFmtId="2" xfId="0" applyAlignment="1" applyBorder="1" applyFont="1" applyNumberFormat="1">
      <alignment horizontal="center" vertical="bottom"/>
    </xf>
    <xf borderId="19" fillId="2" fontId="6" numFmtId="2" xfId="0" applyAlignment="1" applyBorder="1" applyFont="1" applyNumberFormat="1">
      <alignment horizontal="center" vertical="bottom"/>
    </xf>
    <xf borderId="7" fillId="0" fontId="7" numFmtId="2" xfId="0" applyAlignment="1" applyBorder="1" applyFont="1" applyNumberFormat="1">
      <alignment horizontal="center" vertical="bottom"/>
    </xf>
    <xf borderId="7" fillId="0" fontId="8" numFmtId="2" xfId="0" applyAlignment="1" applyBorder="1" applyFont="1" applyNumberFormat="1">
      <alignment horizontal="center" vertical="bottom"/>
    </xf>
    <xf borderId="9" fillId="3" fontId="9" numFmtId="1" xfId="0" applyAlignment="1" applyBorder="1" applyFill="1" applyFont="1" applyNumberFormat="1">
      <alignment horizontal="center" shrinkToFit="0" vertical="bottom" wrapText="0"/>
    </xf>
    <xf borderId="16" fillId="3" fontId="5" numFmtId="164" xfId="0" applyAlignment="1" applyBorder="1" applyFont="1" applyNumberFormat="1">
      <alignment horizontal="center" shrinkToFit="0" vertical="bottom" wrapText="0"/>
    </xf>
    <xf borderId="13" fillId="3" fontId="5" numFmtId="164" xfId="0" applyAlignment="1" applyBorder="1" applyFont="1" applyNumberFormat="1">
      <alignment horizontal="center" shrinkToFit="0" vertical="bottom" wrapText="0"/>
    </xf>
    <xf borderId="0" fillId="0" fontId="5" numFmtId="164" xfId="0" applyAlignment="1" applyFont="1" applyNumberFormat="1">
      <alignment horizontal="center" shrinkToFit="0" vertical="bottom" wrapText="0"/>
    </xf>
    <xf borderId="13" fillId="0" fontId="5" numFmtId="164" xfId="0" applyAlignment="1" applyBorder="1" applyFont="1" applyNumberFormat="1">
      <alignment horizontal="center" shrinkToFit="0" vertical="bottom" wrapText="0"/>
    </xf>
    <xf borderId="13" fillId="0" fontId="6" numFmtId="1" xfId="0" applyAlignment="1" applyBorder="1" applyFont="1" applyNumberFormat="1">
      <alignment horizontal="center" vertical="bottom"/>
    </xf>
    <xf borderId="21" fillId="2" fontId="6" numFmtId="164" xfId="0" applyAlignment="1" applyBorder="1" applyFont="1" applyNumberFormat="1">
      <alignment horizontal="center" vertical="bottom"/>
    </xf>
    <xf borderId="17" fillId="0" fontId="7" numFmtId="164" xfId="0" applyAlignment="1" applyBorder="1" applyFont="1" applyNumberFormat="1">
      <alignment horizontal="center" vertical="bottom"/>
    </xf>
    <xf borderId="17" fillId="0" fontId="8" numFmtId="164" xfId="0" applyAlignment="1" applyBorder="1" applyFont="1" applyNumberFormat="1">
      <alignment horizontal="center" vertical="bottom"/>
    </xf>
    <xf borderId="22" fillId="2" fontId="6" numFmtId="2" xfId="0" applyAlignment="1" applyBorder="1" applyFont="1" applyNumberFormat="1">
      <alignment horizontal="center" vertical="bottom"/>
    </xf>
    <xf borderId="21" fillId="2" fontId="6" numFmtId="2" xfId="0" applyAlignment="1" applyBorder="1" applyFont="1" applyNumberFormat="1">
      <alignment horizontal="center" vertical="bottom"/>
    </xf>
    <xf borderId="17" fillId="0" fontId="7" numFmtId="2" xfId="0" applyAlignment="1" applyBorder="1" applyFont="1" applyNumberFormat="1">
      <alignment horizontal="center" vertical="bottom"/>
    </xf>
    <xf borderId="17" fillId="0" fontId="8" numFmtId="2" xfId="0" applyAlignment="1" applyBorder="1" applyFont="1" applyNumberFormat="1">
      <alignment horizontal="center" vertical="bottom"/>
    </xf>
    <xf borderId="23" fillId="0" fontId="6" numFmtId="1" xfId="0" applyAlignment="1" applyBorder="1" applyFont="1" applyNumberFormat="1">
      <alignment horizontal="center" vertical="bottom"/>
    </xf>
    <xf borderId="24" fillId="2" fontId="6" numFmtId="164" xfId="0" applyAlignment="1" applyBorder="1" applyFont="1" applyNumberFormat="1">
      <alignment horizontal="center" vertical="bottom"/>
    </xf>
    <xf borderId="24" fillId="0" fontId="7" numFmtId="164" xfId="0" applyAlignment="1" applyBorder="1" applyFont="1" applyNumberFormat="1">
      <alignment horizontal="center" vertical="bottom"/>
    </xf>
    <xf borderId="24" fillId="0" fontId="8" numFmtId="164" xfId="0" applyAlignment="1" applyBorder="1" applyFont="1" applyNumberFormat="1">
      <alignment horizontal="center" vertical="bottom"/>
    </xf>
    <xf borderId="25" fillId="2" fontId="6" numFmtId="2" xfId="0" applyAlignment="1" applyBorder="1" applyFont="1" applyNumberFormat="1">
      <alignment horizontal="center" vertical="bottom"/>
    </xf>
    <xf borderId="24" fillId="2" fontId="6" numFmtId="2" xfId="0" applyAlignment="1" applyBorder="1" applyFont="1" applyNumberFormat="1">
      <alignment horizontal="center" vertical="bottom"/>
    </xf>
    <xf borderId="24" fillId="0" fontId="7" numFmtId="2" xfId="0" applyAlignment="1" applyBorder="1" applyFont="1" applyNumberFormat="1">
      <alignment horizontal="center" vertical="bottom"/>
    </xf>
    <xf borderId="24" fillId="0" fontId="8" numFmtId="2" xfId="0" applyAlignment="1" applyBorder="1" applyFont="1" applyNumberFormat="1">
      <alignment horizontal="center" vertical="bottom"/>
    </xf>
    <xf borderId="13" fillId="0" fontId="6" numFmtId="164" xfId="0" applyAlignment="1" applyBorder="1" applyFont="1" applyNumberFormat="1">
      <alignment horizontal="center" vertical="bottom"/>
    </xf>
    <xf borderId="4" fillId="0" fontId="5" numFmtId="164" xfId="0" applyAlignment="1" applyBorder="1" applyFont="1" applyNumberFormat="1">
      <alignment horizontal="center" readingOrder="0" shrinkToFit="0" vertical="bottom" wrapText="0"/>
    </xf>
    <xf borderId="26" fillId="2" fontId="10" numFmtId="164" xfId="0" applyAlignment="1" applyBorder="1" applyFont="1" applyNumberFormat="1">
      <alignment horizontal="center" shrinkToFit="0" vertical="bottom" wrapText="0"/>
    </xf>
    <xf borderId="27" fillId="2" fontId="10" numFmtId="164" xfId="0" applyAlignment="1" applyBorder="1" applyFont="1" applyNumberFormat="1">
      <alignment horizontal="center" shrinkToFit="0" vertical="bottom" wrapText="0"/>
    </xf>
    <xf borderId="5" fillId="0" fontId="5" numFmtId="164" xfId="0" applyAlignment="1" applyBorder="1" applyFont="1" applyNumberFormat="1">
      <alignment horizontal="center" shrinkToFit="0" vertical="bottom" wrapText="0"/>
    </xf>
    <xf borderId="6" fillId="0" fontId="5" numFmtId="164" xfId="0" applyAlignment="1" applyBorder="1" applyFont="1" applyNumberFormat="1">
      <alignment horizontal="center" shrinkToFit="0" vertical="bottom" wrapText="0"/>
    </xf>
    <xf borderId="5" fillId="0" fontId="11" numFmtId="164" xfId="0" applyAlignment="1" applyBorder="1" applyFont="1" applyNumberFormat="1">
      <alignment horizontal="center" shrinkToFit="0" vertical="bottom" wrapText="0"/>
    </xf>
    <xf borderId="6" fillId="0" fontId="11" numFmtId="164" xfId="0" applyAlignment="1" applyBorder="1" applyFont="1" applyNumberFormat="1">
      <alignment horizontal="center" shrinkToFit="0" vertical="bottom" wrapText="0"/>
    </xf>
    <xf borderId="28" fillId="2" fontId="5" numFmtId="2" xfId="0" applyAlignment="1" applyBorder="1" applyFont="1" applyNumberFormat="1">
      <alignment horizontal="center" readingOrder="0" shrinkToFit="0" vertical="bottom" wrapText="0"/>
    </xf>
    <xf borderId="29" fillId="2" fontId="5" numFmtId="2" xfId="0" applyAlignment="1" applyBorder="1" applyFont="1" applyNumberFormat="1">
      <alignment horizontal="center" readingOrder="0" shrinkToFit="0" vertical="bottom" wrapText="0"/>
    </xf>
    <xf borderId="20" fillId="2" fontId="5" numFmtId="2" xfId="0" applyAlignment="1" applyBorder="1" applyFont="1" applyNumberFormat="1">
      <alignment horizontal="center" readingOrder="0" shrinkToFit="0" vertical="bottom" wrapText="0"/>
    </xf>
    <xf borderId="30" fillId="2" fontId="5" numFmtId="2" xfId="0" applyAlignment="1" applyBorder="1" applyFont="1" applyNumberFormat="1">
      <alignment horizontal="center" readingOrder="0" shrinkToFit="0" vertical="bottom" wrapText="0"/>
    </xf>
    <xf borderId="6" fillId="0" fontId="5" numFmtId="2" xfId="0" applyAlignment="1" applyBorder="1" applyFont="1" applyNumberFormat="1">
      <alignment horizontal="center" shrinkToFit="0" vertical="bottom" wrapText="0"/>
    </xf>
    <xf borderId="5" fillId="0" fontId="5" numFmtId="2" xfId="0" applyAlignment="1" applyBorder="1" applyFont="1" applyNumberFormat="1">
      <alignment horizontal="center" shrinkToFit="0" vertical="bottom" wrapText="0"/>
    </xf>
    <xf borderId="5" fillId="0" fontId="11" numFmtId="2" xfId="0" applyAlignment="1" applyBorder="1" applyFont="1" applyNumberFormat="1">
      <alignment horizontal="center" shrinkToFit="0" vertical="bottom" wrapText="0"/>
    </xf>
    <xf borderId="16" fillId="0" fontId="5" numFmtId="1" xfId="0" applyAlignment="1" applyBorder="1" applyFont="1" applyNumberFormat="1">
      <alignment horizontal="center" shrinkToFit="0" vertical="bottom" wrapText="0"/>
    </xf>
    <xf borderId="31" fillId="2" fontId="5" numFmtId="164" xfId="0" applyAlignment="1" applyBorder="1" applyFont="1" applyNumberFormat="1">
      <alignment horizontal="center" shrinkToFit="0" vertical="bottom" wrapText="0"/>
    </xf>
    <xf borderId="32" fillId="2" fontId="5" numFmtId="164" xfId="0" applyAlignment="1" applyBorder="1" applyFont="1" applyNumberFormat="1">
      <alignment horizontal="center"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33" fillId="2" fontId="5" numFmtId="2" xfId="0" applyAlignment="1" applyBorder="1" applyFont="1" applyNumberFormat="1">
      <alignment horizontal="center" readingOrder="0" shrinkToFit="0" vertical="bottom" wrapText="0"/>
    </xf>
    <xf borderId="34" fillId="2" fontId="5" numFmtId="2" xfId="0" applyAlignment="1" applyBorder="1" applyFont="1" applyNumberFormat="1">
      <alignment horizontal="center" readingOrder="0" shrinkToFit="0" vertical="bottom" wrapText="0"/>
    </xf>
    <xf borderId="35" fillId="2" fontId="5" numFmtId="2" xfId="0" applyAlignment="1" applyBorder="1" applyFont="1" applyNumberFormat="1">
      <alignment horizontal="center" readingOrder="0" shrinkToFit="0" vertical="bottom" wrapText="0"/>
    </xf>
    <xf borderId="36" fillId="2" fontId="5" numFmtId="2" xfId="0" applyAlignment="1" applyBorder="1" applyFont="1" applyNumberFormat="1">
      <alignment horizontal="center" readingOrder="0" shrinkToFit="0" vertical="bottom" wrapText="0"/>
    </xf>
    <xf borderId="0" fillId="0" fontId="5" numFmtId="2" xfId="0" applyAlignment="1" applyFont="1" applyNumberFormat="1">
      <alignment horizontal="center" shrinkToFit="0" vertical="bottom" wrapText="0"/>
    </xf>
    <xf borderId="13" fillId="0" fontId="5" numFmtId="2" xfId="0" applyAlignment="1" applyBorder="1" applyFont="1" applyNumberFormat="1">
      <alignment horizontal="center" shrinkToFit="0" vertical="bottom" wrapText="0"/>
    </xf>
    <xf borderId="13" fillId="0" fontId="11" numFmtId="2" xfId="0" applyAlignment="1" applyBorder="1" applyFont="1" applyNumberFormat="1">
      <alignment horizontal="center" shrinkToFit="0" vertical="bottom" wrapText="0"/>
    </xf>
    <xf borderId="13" fillId="0" fontId="11" numFmtId="164" xfId="0" applyAlignment="1" applyBorder="1" applyFont="1" applyNumberFormat="1">
      <alignment horizontal="center" shrinkToFit="0" vertical="bottom" wrapText="0"/>
    </xf>
    <xf borderId="37" fillId="0" fontId="5" numFmtId="1" xfId="0" applyAlignment="1" applyBorder="1" applyFont="1" applyNumberFormat="1">
      <alignment horizontal="center" shrinkToFit="0" vertical="bottom" wrapText="0"/>
    </xf>
    <xf borderId="38" fillId="2" fontId="5" numFmtId="164" xfId="0" applyAlignment="1" applyBorder="1" applyFont="1" applyNumberFormat="1">
      <alignment horizontal="center" shrinkToFit="0" vertical="bottom" wrapText="0"/>
    </xf>
    <xf borderId="39" fillId="2" fontId="5" numFmtId="164" xfId="0" applyAlignment="1" applyBorder="1" applyFont="1" applyNumberFormat="1">
      <alignment horizontal="center" shrinkToFit="0" vertical="bottom" wrapText="0"/>
    </xf>
    <xf borderId="23" fillId="0" fontId="5" numFmtId="164" xfId="0" applyAlignment="1" applyBorder="1" applyFont="1" applyNumberFormat="1">
      <alignment horizontal="center" shrinkToFit="0" vertical="bottom" wrapText="0"/>
    </xf>
    <xf borderId="40" fillId="0" fontId="5" numFmtId="164" xfId="0" applyAlignment="1" applyBorder="1" applyFont="1" applyNumberFormat="1">
      <alignment horizontal="center" shrinkToFit="0" vertical="bottom" wrapText="0"/>
    </xf>
    <xf borderId="23" fillId="0" fontId="11" numFmtId="164" xfId="0" applyAlignment="1" applyBorder="1" applyFont="1" applyNumberFormat="1">
      <alignment horizontal="center" shrinkToFit="0" vertical="bottom" wrapText="0"/>
    </xf>
    <xf borderId="40" fillId="0" fontId="11" numFmtId="164" xfId="0" applyAlignment="1" applyBorder="1" applyFont="1" applyNumberFormat="1">
      <alignment horizontal="center" shrinkToFit="0" vertical="bottom" wrapText="0"/>
    </xf>
    <xf borderId="41" fillId="2" fontId="5" numFmtId="2" xfId="0" applyAlignment="1" applyBorder="1" applyFont="1" applyNumberFormat="1">
      <alignment horizontal="center" readingOrder="0" shrinkToFit="0" vertical="bottom" wrapText="0"/>
    </xf>
    <xf borderId="42" fillId="2" fontId="5" numFmtId="2" xfId="0" applyAlignment="1" applyBorder="1" applyFont="1" applyNumberFormat="1">
      <alignment horizontal="center" readingOrder="0" shrinkToFit="0" vertical="bottom" wrapText="0"/>
    </xf>
    <xf borderId="43" fillId="2" fontId="5" numFmtId="2" xfId="0" applyAlignment="1" applyBorder="1" applyFont="1" applyNumberFormat="1">
      <alignment horizontal="center" readingOrder="0" shrinkToFit="0" vertical="bottom" wrapText="0"/>
    </xf>
    <xf borderId="44" fillId="2" fontId="5" numFmtId="2" xfId="0" applyAlignment="1" applyBorder="1" applyFont="1" applyNumberFormat="1">
      <alignment horizontal="center" readingOrder="0" shrinkToFit="0" vertical="bottom" wrapText="0"/>
    </xf>
    <xf borderId="40" fillId="0" fontId="5" numFmtId="2" xfId="0" applyAlignment="1" applyBorder="1" applyFont="1" applyNumberFormat="1">
      <alignment horizontal="center" shrinkToFit="0" vertical="bottom" wrapText="0"/>
    </xf>
    <xf borderId="23" fillId="0" fontId="5" numFmtId="2" xfId="0" applyAlignment="1" applyBorder="1" applyFont="1" applyNumberFormat="1">
      <alignment horizontal="center" shrinkToFit="0" vertical="bottom" wrapText="0"/>
    </xf>
    <xf borderId="23" fillId="0" fontId="11" numFmtId="2" xfId="0" applyAlignment="1" applyBorder="1" applyFont="1" applyNumberFormat="1">
      <alignment horizontal="center" shrinkToFit="0" vertical="bottom" wrapText="0"/>
    </xf>
    <xf borderId="18" fillId="3" fontId="9" numFmtId="1" xfId="0" applyAlignment="1" applyBorder="1" applyFont="1" applyNumberFormat="1">
      <alignment horizontal="center" shrinkToFit="0" vertical="bottom" wrapText="0"/>
    </xf>
    <xf borderId="45" fillId="3" fontId="5" numFmtId="164" xfId="0" applyAlignment="1" applyBorder="1" applyFont="1" applyNumberFormat="1">
      <alignment horizontal="center" shrinkToFit="0" vertical="bottom" wrapText="0"/>
    </xf>
    <xf borderId="46" fillId="3" fontId="5" numFmtId="164" xfId="0" applyAlignment="1" applyBorder="1" applyFont="1" applyNumberFormat="1">
      <alignment horizontal="center" shrinkToFit="0" vertical="bottom" wrapText="0"/>
    </xf>
    <xf borderId="0" fillId="0" fontId="5" numFmtId="1" xfId="0" applyAlignment="1" applyFont="1" applyNumberFormat="1">
      <alignment shrinkToFit="0" vertical="bottom" wrapText="0"/>
    </xf>
    <xf borderId="47" fillId="3" fontId="5" numFmtId="164" xfId="0" applyAlignment="1" applyBorder="1" applyFont="1" applyNumberFormat="1">
      <alignment horizontal="center" shrinkToFit="0" vertical="bottom" wrapText="0"/>
    </xf>
    <xf borderId="31" fillId="3" fontId="5" numFmtId="164" xfId="0" applyAlignment="1" applyBorder="1" applyFont="1" applyNumberFormat="1">
      <alignment horizontal="center" shrinkToFit="0" vertical="bottom" wrapText="0"/>
    </xf>
    <xf borderId="48" fillId="3" fontId="5" numFmtId="164" xfId="0" applyAlignment="1" applyBorder="1" applyFont="1" applyNumberFormat="1">
      <alignment horizontal="center" shrinkToFit="0" vertical="bottom" wrapText="0"/>
    </xf>
    <xf borderId="49" fillId="3" fontId="5" numFmtId="164" xfId="0" applyAlignment="1" applyBorder="1" applyFont="1" applyNumberFormat="1">
      <alignment horizontal="center" shrinkToFit="0" vertical="bottom" wrapText="0"/>
    </xf>
    <xf borderId="16" fillId="0" fontId="5" numFmtId="164" xfId="0" applyAlignment="1" applyBorder="1" applyFont="1" applyNumberFormat="1">
      <alignment horizontal="center" shrinkToFit="0" vertical="bottom" wrapText="0"/>
    </xf>
    <xf borderId="46" fillId="2" fontId="12" numFmtId="164" xfId="0" applyAlignment="1" applyBorder="1" applyFont="1" applyNumberFormat="1">
      <alignment horizontal="center" shrinkToFit="0" vertical="bottom" wrapText="0"/>
    </xf>
    <xf borderId="50" fillId="2" fontId="12" numFmtId="164" xfId="0" applyAlignment="1" applyBorder="1" applyFont="1" applyNumberFormat="1">
      <alignment horizontal="center" shrinkToFit="0" vertical="bottom" wrapText="0"/>
    </xf>
    <xf borderId="51" fillId="2" fontId="5" numFmtId="2" xfId="0" applyAlignment="1" applyBorder="1" applyFont="1" applyNumberFormat="1">
      <alignment horizontal="center" readingOrder="0" shrinkToFit="0" vertical="bottom" wrapText="0"/>
    </xf>
    <xf borderId="52" fillId="2" fontId="5" numFmtId="2" xfId="0" applyAlignment="1" applyBorder="1" applyFont="1" applyNumberFormat="1">
      <alignment horizontal="center" readingOrder="0" shrinkToFit="0" vertical="bottom" wrapText="0"/>
    </xf>
    <xf borderId="22" fillId="2" fontId="5" numFmtId="2" xfId="0" applyAlignment="1" applyBorder="1" applyFont="1" applyNumberFormat="1">
      <alignment horizontal="center" readingOrder="0" shrinkToFit="0" vertical="bottom" wrapText="0"/>
    </xf>
    <xf borderId="53" fillId="2" fontId="5" numFmtId="2" xfId="0" applyAlignment="1" applyBorder="1" applyFont="1" applyNumberFormat="1">
      <alignment horizontal="center" readingOrder="0" shrinkToFit="0" vertical="bottom" wrapText="0"/>
    </xf>
    <xf borderId="36" fillId="3" fontId="9" numFmtId="1" xfId="0" applyAlignment="1" applyBorder="1" applyFont="1" applyNumberFormat="1">
      <alignment horizontal="center" shrinkToFit="0" vertical="bottom" wrapText="0"/>
    </xf>
    <xf borderId="54" fillId="3" fontId="5" numFmtId="164" xfId="0" applyAlignment="1" applyBorder="1" applyFont="1" applyNumberFormat="1">
      <alignment horizontal="center" shrinkToFit="0" vertical="bottom" wrapText="0"/>
    </xf>
    <xf borderId="26" fillId="3" fontId="5" numFmtId="164" xfId="0" applyAlignment="1" applyBorder="1" applyFont="1" applyNumberFormat="1">
      <alignment horizontal="center" shrinkToFit="0" vertical="bottom" wrapText="0"/>
    </xf>
    <xf borderId="49" fillId="2" fontId="5" numFmtId="164" xfId="0" applyAlignment="1" applyBorder="1" applyFont="1" applyNumberFormat="1">
      <alignment horizontal="center" shrinkToFit="0" vertical="bottom" wrapText="0"/>
    </xf>
    <xf borderId="55" fillId="2" fontId="5" numFmtId="164" xfId="0" applyAlignment="1" applyBorder="1" applyFont="1" applyNumberFormat="1">
      <alignment horizontal="center" shrinkToFit="0" vertical="bottom" wrapText="0"/>
    </xf>
    <xf borderId="56" fillId="2" fontId="5" numFmtId="2" xfId="0" applyAlignment="1" applyBorder="1" applyFont="1" applyNumberFormat="1">
      <alignment horizontal="center" readingOrder="0" shrinkToFit="0" vertical="bottom" wrapText="0"/>
    </xf>
    <xf borderId="57" fillId="2" fontId="5" numFmtId="2" xfId="0" applyAlignment="1" applyBorder="1" applyFont="1" applyNumberFormat="1">
      <alignment horizontal="center" readingOrder="0" shrinkToFit="0" vertical="bottom" wrapText="0"/>
    </xf>
    <xf borderId="58" fillId="2" fontId="5" numFmtId="2" xfId="0" applyAlignment="1" applyBorder="1" applyFont="1" applyNumberFormat="1">
      <alignment horizontal="center" readingOrder="0" shrinkToFit="0" vertical="bottom" wrapText="0"/>
    </xf>
    <xf borderId="59" fillId="2" fontId="5" numFmtId="2" xfId="0" applyAlignment="1" applyBorder="1" applyFont="1" applyNumberFormat="1">
      <alignment horizontal="center" readingOrder="0" shrinkToFit="0" vertical="bottom" wrapText="0"/>
    </xf>
    <xf borderId="60" fillId="3" fontId="5" numFmtId="164" xfId="0" applyAlignment="1" applyBorder="1" applyFont="1" applyNumberFormat="1">
      <alignment horizontal="center" shrinkToFit="0" vertical="bottom" wrapText="0"/>
    </xf>
    <xf borderId="38" fillId="3" fontId="5" numFmtId="164" xfId="0" applyAlignment="1" applyBorder="1" applyFont="1" applyNumberFormat="1">
      <alignment horizontal="center" shrinkToFit="0" vertical="bottom" wrapText="0"/>
    </xf>
    <xf borderId="4" fillId="0" fontId="5" numFmtId="1" xfId="0" applyAlignment="1" applyBorder="1" applyFont="1" applyNumberFormat="1">
      <alignment horizontal="center" shrinkToFit="0" vertical="bottom" wrapText="0"/>
    </xf>
    <xf borderId="26" fillId="2" fontId="5" numFmtId="164" xfId="0" applyAlignment="1" applyBorder="1" applyFont="1" applyNumberFormat="1">
      <alignment horizontal="center" shrinkToFit="0" vertical="bottom" wrapText="0"/>
    </xf>
    <xf borderId="27" fillId="2" fontId="5" numFmtId="164" xfId="0" applyAlignment="1" applyBorder="1" applyFont="1" applyNumberFormat="1">
      <alignment horizontal="center" shrinkToFit="0" vertical="bottom" wrapText="0"/>
    </xf>
    <xf borderId="46" fillId="2" fontId="5" numFmtId="164" xfId="0" applyAlignment="1" applyBorder="1" applyFont="1" applyNumberFormat="1">
      <alignment horizontal="center" shrinkToFit="0" vertical="bottom" wrapText="0"/>
    </xf>
    <xf borderId="50" fillId="2" fontId="5" numFmtId="164" xfId="0" applyAlignment="1" applyBorder="1" applyFont="1" applyNumberFormat="1">
      <alignment horizontal="center" shrinkToFit="0" vertical="bottom" wrapText="0"/>
    </xf>
    <xf borderId="17" fillId="0" fontId="13" numFmtId="0" xfId="0" applyAlignment="1" applyBorder="1" applyFont="1">
      <alignment vertical="bottom"/>
    </xf>
    <xf borderId="7" fillId="0" fontId="7" numFmtId="1" xfId="0" applyAlignment="1" applyBorder="1" applyFont="1" applyNumberFormat="1">
      <alignment horizontal="center" vertical="bottom"/>
    </xf>
    <xf borderId="19" fillId="2" fontId="7" numFmtId="164" xfId="0" applyAlignment="1" applyBorder="1" applyFont="1" applyNumberFormat="1">
      <alignment horizontal="center" vertical="bottom"/>
    </xf>
    <xf borderId="20" fillId="2" fontId="7" numFmtId="2" xfId="0" applyAlignment="1" applyBorder="1" applyFont="1" applyNumberFormat="1">
      <alignment horizontal="center" vertical="bottom"/>
    </xf>
    <xf borderId="19" fillId="2" fontId="7" numFmtId="2" xfId="0" applyAlignment="1" applyBorder="1" applyFont="1" applyNumberFormat="1">
      <alignment horizontal="center" vertical="bottom"/>
    </xf>
    <xf borderId="0" fillId="0" fontId="13" numFmtId="0" xfId="0" applyAlignment="1" applyFont="1">
      <alignment vertical="bottom"/>
    </xf>
    <xf borderId="0" fillId="0" fontId="13" numFmtId="1" xfId="0" applyAlignment="1" applyFont="1" applyNumberFormat="1">
      <alignment vertical="bottom"/>
    </xf>
    <xf borderId="17" fillId="0" fontId="13" numFmtId="1" xfId="0" applyAlignment="1" applyBorder="1" applyFont="1" applyNumberFormat="1">
      <alignment vertical="bottom"/>
    </xf>
    <xf borderId="19" fillId="3" fontId="7" numFmtId="164" xfId="0" applyAlignment="1" applyBorder="1" applyFont="1" applyNumberFormat="1">
      <alignment horizontal="center" vertical="bottom"/>
    </xf>
    <xf borderId="17" fillId="0" fontId="7" numFmtId="1" xfId="0" applyAlignment="1" applyBorder="1" applyFont="1" applyNumberFormat="1">
      <alignment horizontal="center" vertical="bottom"/>
    </xf>
    <xf borderId="21" fillId="2" fontId="7" numFmtId="164" xfId="0" applyAlignment="1" applyBorder="1" applyFont="1" applyNumberFormat="1">
      <alignment horizontal="center" vertical="bottom"/>
    </xf>
    <xf borderId="22" fillId="2" fontId="7" numFmtId="2" xfId="0" applyAlignment="1" applyBorder="1" applyFont="1" applyNumberFormat="1">
      <alignment horizontal="center" vertical="bottom"/>
    </xf>
    <xf borderId="21" fillId="2" fontId="7" numFmtId="2" xfId="0" applyAlignment="1" applyBorder="1" applyFont="1" applyNumberFormat="1">
      <alignment horizontal="center" vertical="bottom"/>
    </xf>
    <xf borderId="21" fillId="3" fontId="7" numFmtId="164" xfId="0" applyAlignment="1" applyBorder="1" applyFont="1" applyNumberFormat="1">
      <alignment horizontal="center" vertical="bottom"/>
    </xf>
    <xf borderId="24" fillId="0" fontId="7" numFmtId="1" xfId="0" applyAlignment="1" applyBorder="1" applyFont="1" applyNumberFormat="1">
      <alignment horizontal="center" vertical="bottom"/>
    </xf>
    <xf borderId="24" fillId="2" fontId="7" numFmtId="164" xfId="0" applyAlignment="1" applyBorder="1" applyFont="1" applyNumberFormat="1">
      <alignment horizontal="center" vertical="bottom"/>
    </xf>
    <xf borderId="25" fillId="2" fontId="7" numFmtId="2" xfId="0" applyAlignment="1" applyBorder="1" applyFont="1" applyNumberFormat="1">
      <alignment horizontal="center" vertical="bottom"/>
    </xf>
    <xf borderId="24" fillId="2" fontId="7" numFmtId="2" xfId="0" applyAlignment="1" applyBorder="1" applyFont="1" applyNumberFormat="1">
      <alignment horizontal="center" vertical="bottom"/>
    </xf>
    <xf borderId="24" fillId="3" fontId="7" numFmtId="164" xfId="0" applyAlignment="1" applyBorder="1" applyFont="1" applyNumberFormat="1">
      <alignment horizontal="center" vertical="bottom"/>
    </xf>
    <xf borderId="20" fillId="2" fontId="7" numFmtId="2" xfId="0" applyAlignment="1" applyBorder="1" applyFont="1" applyNumberFormat="1">
      <alignment horizontal="center" readingOrder="0" vertical="bottom"/>
    </xf>
    <xf borderId="19" fillId="2" fontId="7" numFmtId="2" xfId="0" applyAlignment="1" applyBorder="1" applyFont="1" applyNumberFormat="1">
      <alignment horizontal="center" readingOrder="0" vertical="bottom"/>
    </xf>
    <xf borderId="19" fillId="2" fontId="7" numFmtId="0" xfId="0" applyAlignment="1" applyBorder="1" applyFont="1">
      <alignment horizontal="center" readingOrder="0" vertical="bottom"/>
    </xf>
    <xf borderId="22" fillId="2" fontId="7" numFmtId="2" xfId="0" applyAlignment="1" applyBorder="1" applyFont="1" applyNumberFormat="1">
      <alignment horizontal="center" readingOrder="0" vertical="bottom"/>
    </xf>
    <xf borderId="21" fillId="2" fontId="7" numFmtId="2" xfId="0" applyAlignment="1" applyBorder="1" applyFont="1" applyNumberFormat="1">
      <alignment horizontal="center" readingOrder="0" vertical="bottom"/>
    </xf>
    <xf borderId="25" fillId="2" fontId="7" numFmtId="2" xfId="0" applyAlignment="1" applyBorder="1" applyFont="1" applyNumberFormat="1">
      <alignment horizontal="center" readingOrder="0" vertical="bottom"/>
    </xf>
    <xf borderId="24" fillId="2" fontId="7" numFmtId="2" xfId="0" applyAlignment="1" applyBorder="1" applyFont="1" applyNumberFormat="1">
      <alignment horizontal="center" readingOrder="0" vertical="bottom"/>
    </xf>
    <xf borderId="5" fillId="0" fontId="7" numFmtId="1" xfId="0" applyAlignment="1" applyBorder="1" applyFont="1" applyNumberFormat="1">
      <alignment horizontal="center" vertical="bottom"/>
    </xf>
    <xf borderId="13" fillId="0" fontId="7" numFmtId="1" xfId="0" applyAlignment="1" applyBorder="1" applyFont="1" applyNumberFormat="1">
      <alignment horizontal="center" vertical="bottom"/>
    </xf>
    <xf borderId="23" fillId="0" fontId="7" numFmtId="1" xfId="0" applyAlignment="1" applyBorder="1" applyFont="1" applyNumberFormat="1">
      <alignment horizontal="center" vertical="bottom"/>
    </xf>
    <xf borderId="23" fillId="2" fontId="5" numFmtId="164" xfId="0" applyAlignment="1" applyBorder="1" applyFont="1" applyNumberFormat="1">
      <alignment horizontal="center" shrinkToFit="0" vertical="bottom" wrapText="0"/>
    </xf>
    <xf borderId="40" fillId="2" fontId="5" numFmtId="164" xfId="0" applyAlignment="1" applyBorder="1" applyFont="1" applyNumberFormat="1">
      <alignment horizontal="center" shrinkToFit="0" vertical="bottom" wrapText="0"/>
    </xf>
    <xf borderId="61" fillId="2" fontId="5" numFmtId="2" xfId="0" applyAlignment="1" applyBorder="1" applyFont="1" applyNumberFormat="1">
      <alignment horizontal="center" readingOrder="0" shrinkToFit="0" vertical="bottom" wrapText="0"/>
    </xf>
    <xf borderId="62" fillId="2" fontId="5" numFmtId="2" xfId="0" applyAlignment="1" applyBorder="1" applyFont="1" applyNumberFormat="1">
      <alignment horizontal="center" readingOrder="0" shrinkToFit="0" vertical="bottom" wrapText="0"/>
    </xf>
    <xf borderId="25" fillId="2" fontId="5" numFmtId="2" xfId="0" applyAlignment="1" applyBorder="1" applyFont="1" applyNumberFormat="1">
      <alignment horizontal="center" readingOrder="0" shrinkToFit="0" vertical="bottom" wrapText="0"/>
    </xf>
    <xf borderId="63" fillId="2" fontId="5" numFmtId="2" xfId="0" applyAlignment="1" applyBorder="1" applyFont="1" applyNumberFormat="1">
      <alignment horizontal="center" readingOrder="0" shrinkToFit="0" vertical="bottom" wrapText="0"/>
    </xf>
    <xf borderId="37" fillId="3" fontId="5" numFmtId="164" xfId="0" applyAlignment="1" applyBorder="1" applyFont="1" applyNumberFormat="1">
      <alignment horizontal="center" shrinkToFit="0" vertical="bottom" wrapText="0"/>
    </xf>
    <xf borderId="23" fillId="3" fontId="5" numFmtId="164" xfId="0" applyAlignment="1" applyBorder="1" applyFont="1" applyNumberFormat="1">
      <alignment horizontal="center" shrinkToFit="0" vertical="bottom" wrapText="0"/>
    </xf>
    <xf borderId="37" fillId="0" fontId="2" numFmtId="0" xfId="0" applyBorder="1" applyFont="1"/>
    <xf borderId="23" fillId="0" fontId="3" numFmtId="0" xfId="0" applyAlignment="1" applyBorder="1" applyFont="1">
      <alignment horizontal="center" shrinkToFit="0" vertical="bottom" wrapText="0"/>
    </xf>
    <xf borderId="40" fillId="0" fontId="3" numFmtId="0" xfId="0" applyAlignment="1" applyBorder="1" applyFont="1">
      <alignment horizontal="center" shrinkToFit="0" vertical="bottom" wrapText="0"/>
    </xf>
    <xf borderId="23" fillId="0" fontId="2" numFmtId="0" xfId="0" applyBorder="1" applyFont="1"/>
    <xf borderId="40" fillId="0" fontId="2" numFmtId="0" xfId="0" applyBorder="1" applyFont="1"/>
    <xf borderId="23" fillId="0" fontId="3" numFmtId="3" xfId="0" applyAlignment="1" applyBorder="1" applyFont="1" applyNumberFormat="1">
      <alignment horizontal="center" shrinkToFit="0" vertical="bottom" wrapText="0"/>
    </xf>
    <xf borderId="40" fillId="0" fontId="3" numFmtId="3" xfId="0" applyAlignment="1" applyBorder="1" applyFont="1" applyNumberFormat="1">
      <alignment horizontal="center" shrinkToFit="0" vertical="bottom" wrapText="0"/>
    </xf>
    <xf borderId="4" fillId="2" fontId="5" numFmtId="0" xfId="0" applyAlignment="1" applyBorder="1" applyFont="1">
      <alignment horizontal="center" readingOrder="0" shrinkToFit="0" vertical="bottom" wrapText="0"/>
    </xf>
    <xf borderId="6" fillId="2" fontId="5" numFmtId="0" xfId="0" applyAlignment="1" applyBorder="1" applyFont="1">
      <alignment horizontal="center" readingOrder="0" shrinkToFit="0" vertical="bottom" wrapText="0"/>
    </xf>
    <xf borderId="7" fillId="2" fontId="5" numFmtId="0" xfId="0" applyAlignment="1" applyBorder="1" applyFont="1">
      <alignment horizontal="center" readingOrder="0" shrinkToFit="0" vertical="bottom" wrapText="0"/>
    </xf>
    <xf borderId="16" fillId="2" fontId="5" numFmtId="0" xfId="0" applyAlignment="1" applyBorder="1" applyFont="1">
      <alignment horizontal="center" readingOrder="0" shrinkToFit="0" vertical="bottom" wrapText="0"/>
    </xf>
    <xf borderId="0" fillId="2" fontId="5" numFmtId="0" xfId="0" applyAlignment="1" applyFont="1">
      <alignment horizontal="center" readingOrder="0" shrinkToFit="0" vertical="bottom" wrapText="0"/>
    </xf>
    <xf borderId="17" fillId="2" fontId="5" numFmtId="0" xfId="0" applyAlignment="1" applyBorder="1" applyFont="1">
      <alignment horizontal="center" readingOrder="0" shrinkToFit="0" vertical="bottom" wrapText="0"/>
    </xf>
    <xf borderId="37" fillId="2" fontId="5" numFmtId="0" xfId="0" applyAlignment="1" applyBorder="1" applyFont="1">
      <alignment horizontal="center" readingOrder="0" shrinkToFit="0" vertical="bottom" wrapText="0"/>
    </xf>
    <xf borderId="40" fillId="2" fontId="5" numFmtId="0" xfId="0" applyAlignment="1" applyBorder="1" applyFont="1">
      <alignment horizontal="center" readingOrder="0" shrinkToFit="0" vertical="bottom" wrapText="0"/>
    </xf>
    <xf borderId="24" fillId="2" fontId="5" numFmtId="0" xfId="0" applyAlignment="1" applyBorder="1" applyFont="1">
      <alignment horizontal="center" readingOrder="0" shrinkToFit="0" vertical="bottom" wrapText="0"/>
    </xf>
    <xf borderId="4" fillId="0" fontId="5" numFmtId="164" xfId="0" applyAlignment="1" applyBorder="1" applyFont="1" applyNumberFormat="1">
      <alignment horizontal="center" shrinkToFit="0" vertical="bottom" wrapText="0"/>
    </xf>
    <xf borderId="26" fillId="2" fontId="12" numFmtId="164" xfId="0" applyAlignment="1" applyBorder="1" applyFont="1" applyNumberFormat="1">
      <alignment horizontal="center" shrinkToFit="0" vertical="bottom" wrapText="0"/>
    </xf>
    <xf borderId="27" fillId="2" fontId="12" numFmtId="164" xfId="0" applyAlignment="1" applyBorder="1" applyFont="1" applyNumberFormat="1">
      <alignment horizontal="center" shrinkToFit="0" vertical="bottom" wrapText="0"/>
    </xf>
    <xf borderId="18" fillId="2" fontId="5" numFmtId="164" xfId="0" applyAlignment="1" applyBorder="1" applyFont="1" applyNumberFormat="1">
      <alignment horizontal="center" shrinkToFit="0" vertical="bottom" wrapText="0"/>
    </xf>
    <xf borderId="10" fillId="2" fontId="5" numFmtId="164" xfId="0" applyAlignment="1" applyBorder="1" applyFont="1" applyNumberFormat="1">
      <alignment horizontal="center" shrinkToFit="0" vertical="bottom" wrapText="0"/>
    </xf>
    <xf borderId="18" fillId="0" fontId="11" numFmtId="164" xfId="0" applyAlignment="1" applyBorder="1" applyFont="1" applyNumberFormat="1">
      <alignment horizontal="center" shrinkToFit="0" vertical="bottom" wrapText="0"/>
    </xf>
    <xf borderId="10" fillId="0" fontId="11" numFmtId="164" xfId="0" applyAlignment="1" applyBorder="1" applyFont="1" applyNumberFormat="1">
      <alignment horizontal="center" shrinkToFit="0" vertical="bottom" wrapText="0"/>
    </xf>
    <xf borderId="9" fillId="4" fontId="12" numFmtId="0" xfId="0" applyAlignment="1" applyBorder="1" applyFill="1" applyFont="1">
      <alignment horizontal="center" readingOrder="0" vertical="center"/>
    </xf>
    <xf borderId="10" fillId="4" fontId="12" numFmtId="0" xfId="0" applyAlignment="1" applyBorder="1" applyFont="1">
      <alignment horizontal="center" readingOrder="0" vertical="center"/>
    </xf>
    <xf borderId="11" fillId="4" fontId="12" numFmtId="0" xfId="0" applyAlignment="1" applyBorder="1" applyFont="1">
      <alignment horizontal="center" readingOrder="0" vertical="center"/>
    </xf>
    <xf borderId="10" fillId="0" fontId="5" numFmtId="2" xfId="0" applyAlignment="1" applyBorder="1" applyFont="1" applyNumberFormat="1">
      <alignment horizontal="center" shrinkToFit="0" vertical="bottom" wrapText="0"/>
    </xf>
    <xf borderId="18" fillId="0" fontId="5" numFmtId="2" xfId="0" applyAlignment="1" applyBorder="1" applyFont="1" applyNumberFormat="1">
      <alignment horizontal="center" shrinkToFit="0" vertical="bottom" wrapText="0"/>
    </xf>
    <xf borderId="18" fillId="0" fontId="11" numFmtId="2" xfId="0" applyAlignment="1" applyBorder="1" applyFont="1" applyNumberFormat="1">
      <alignment horizontal="center" shrinkToFit="0" vertical="bottom" wrapText="0"/>
    </xf>
    <xf borderId="6" fillId="0" fontId="2" numFmtId="0" xfId="0" applyBorder="1" applyFont="1"/>
    <xf borderId="11" fillId="0" fontId="5" numFmtId="164" xfId="0" applyAlignment="1" applyBorder="1" applyFont="1" applyNumberFormat="1">
      <alignment horizontal="center" shrinkToFit="0" vertical="bottom" wrapText="0"/>
    </xf>
    <xf borderId="17" fillId="0" fontId="5" numFmtId="164" xfId="0" applyAlignment="1" applyBorder="1" applyFont="1" applyNumberFormat="1">
      <alignment horizontal="center" shrinkToFit="0" vertical="bottom" wrapText="0"/>
    </xf>
    <xf borderId="33" fillId="2" fontId="5" numFmtId="0" xfId="0" applyAlignment="1" applyBorder="1" applyFont="1">
      <alignment horizontal="center" readingOrder="0" shrinkToFit="0" vertical="bottom" wrapText="0"/>
    </xf>
    <xf borderId="35" fillId="2" fontId="5" numFmtId="0" xfId="0" applyAlignment="1" applyBorder="1" applyFont="1">
      <alignment horizontal="center" readingOrder="0" shrinkToFit="0" vertical="bottom" wrapText="0"/>
    </xf>
    <xf borderId="41" fillId="2" fontId="5" numFmtId="0" xfId="0" applyAlignment="1" applyBorder="1" applyFont="1">
      <alignment horizontal="center" readingOrder="0" shrinkToFit="0" vertical="bottom" wrapText="0"/>
    </xf>
    <xf borderId="7" fillId="0" fontId="5" numFmtId="164" xfId="0" applyAlignment="1" applyBorder="1" applyFont="1" applyNumberFormat="1">
      <alignment horizontal="center" shrinkToFit="0" vertical="bottom" wrapText="0"/>
    </xf>
    <xf borderId="16" fillId="2" fontId="14" numFmtId="0" xfId="0" applyAlignment="1" applyBorder="1" applyFont="1">
      <alignment horizontal="center" readingOrder="0"/>
    </xf>
    <xf borderId="55" fillId="2" fontId="5" numFmtId="2" xfId="0" applyAlignment="1" applyBorder="1" applyFont="1" applyNumberFormat="1">
      <alignment horizontal="center" readingOrder="0" shrinkToFit="0" vertical="bottom" wrapText="0"/>
    </xf>
    <xf borderId="24" fillId="0" fontId="5" numFmtId="164" xfId="0" applyAlignment="1" applyBorder="1" applyFont="1" applyNumberFormat="1">
      <alignment horizontal="center" shrinkToFit="0" vertical="bottom" wrapText="0"/>
    </xf>
    <xf borderId="9" fillId="3" fontId="5" numFmtId="164" xfId="0" applyAlignment="1" applyBorder="1" applyFont="1" applyNumberFormat="1">
      <alignment horizontal="center" shrinkToFit="0" vertical="bottom" wrapText="0"/>
    </xf>
    <xf borderId="18" fillId="3" fontId="5" numFmtId="164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18.43"/>
    <col customWidth="1" min="3" max="3" width="10.86"/>
    <col customWidth="1" min="4" max="4" width="10.29"/>
    <col customWidth="1" min="5" max="8" width="8.86"/>
    <col customWidth="1" min="9" max="10" width="10.71"/>
    <col customWidth="1" min="11" max="17" width="9.86"/>
    <col customWidth="1" min="18" max="19" width="10.86"/>
    <col customWidth="1" min="20" max="20" width="16.43"/>
    <col customWidth="1" min="21" max="21" width="8.0"/>
    <col customWidth="1" min="22" max="22" width="9.43"/>
    <col customWidth="1" min="23" max="26" width="8.0"/>
    <col customWidth="1" min="27" max="27" width="17.57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>
      <c r="B3" s="1"/>
      <c r="C3" s="1"/>
      <c r="D3" s="1"/>
      <c r="E3" s="1"/>
      <c r="F3" s="1"/>
      <c r="G3" s="1"/>
      <c r="H3" s="1"/>
      <c r="I3" s="5"/>
      <c r="J3" s="5"/>
      <c r="K3" s="6"/>
      <c r="L3" s="6"/>
      <c r="M3" s="6"/>
      <c r="N3" s="6"/>
      <c r="O3" s="6"/>
      <c r="P3" s="6"/>
      <c r="Q3" s="6"/>
      <c r="R3" s="1"/>
      <c r="S3" s="1"/>
      <c r="T3" s="1"/>
    </row>
    <row r="4" ht="13.5" customHeight="1">
      <c r="B4" s="7" t="s">
        <v>1</v>
      </c>
      <c r="C4" s="8" t="s">
        <v>2</v>
      </c>
      <c r="D4" s="9" t="s">
        <v>3</v>
      </c>
      <c r="E4" s="10" t="s">
        <v>4</v>
      </c>
      <c r="F4" s="11" t="s">
        <v>5</v>
      </c>
      <c r="G4" s="10" t="s">
        <v>6</v>
      </c>
      <c r="H4" s="11" t="s">
        <v>7</v>
      </c>
      <c r="I4" s="12" t="s">
        <v>8</v>
      </c>
      <c r="J4" s="13" t="s">
        <v>9</v>
      </c>
      <c r="K4" s="14" t="s">
        <v>10</v>
      </c>
      <c r="L4" s="15"/>
      <c r="M4" s="16" t="s">
        <v>11</v>
      </c>
      <c r="N4" s="17"/>
      <c r="O4" s="14" t="s">
        <v>12</v>
      </c>
      <c r="P4" s="15"/>
      <c r="Q4" s="18" t="s">
        <v>13</v>
      </c>
      <c r="R4" s="8" t="s">
        <v>14</v>
      </c>
      <c r="S4" s="9" t="s">
        <v>15</v>
      </c>
      <c r="T4" s="8" t="s">
        <v>16</v>
      </c>
      <c r="V4" s="19"/>
      <c r="W4" s="20" t="s">
        <v>17</v>
      </c>
      <c r="X4" s="21"/>
      <c r="Y4" s="21"/>
      <c r="Z4" s="21"/>
      <c r="AA4" s="22"/>
    </row>
    <row r="5">
      <c r="B5" s="23"/>
      <c r="C5" s="24" t="s">
        <v>18</v>
      </c>
      <c r="D5" s="25" t="s">
        <v>19</v>
      </c>
      <c r="E5" s="26"/>
      <c r="F5" s="27"/>
      <c r="G5" s="26"/>
      <c r="H5" s="27"/>
      <c r="I5" s="28" t="s">
        <v>20</v>
      </c>
      <c r="J5" s="29" t="s">
        <v>21</v>
      </c>
      <c r="K5" s="30" t="s">
        <v>22</v>
      </c>
      <c r="L5" s="31" t="s">
        <v>23</v>
      </c>
      <c r="M5" s="25" t="s">
        <v>24</v>
      </c>
      <c r="N5" s="25" t="s">
        <v>25</v>
      </c>
      <c r="O5" s="30" t="s">
        <v>26</v>
      </c>
      <c r="P5" s="31" t="s">
        <v>27</v>
      </c>
      <c r="Q5" s="25" t="s">
        <v>28</v>
      </c>
      <c r="R5" s="24" t="s">
        <v>29</v>
      </c>
      <c r="S5" s="25" t="s">
        <v>30</v>
      </c>
      <c r="T5" s="24" t="s">
        <v>31</v>
      </c>
      <c r="V5" s="19"/>
      <c r="W5" s="20" t="s">
        <v>32</v>
      </c>
      <c r="X5" s="32" t="s">
        <v>33</v>
      </c>
      <c r="Y5" s="33" t="s">
        <v>34</v>
      </c>
      <c r="Z5" s="34" t="s">
        <v>35</v>
      </c>
      <c r="AA5" s="33" t="s">
        <v>36</v>
      </c>
    </row>
    <row r="6">
      <c r="B6" s="35" t="s">
        <v>37</v>
      </c>
      <c r="C6" s="36">
        <v>5.0</v>
      </c>
      <c r="D6" s="36">
        <v>5.0</v>
      </c>
      <c r="E6" s="37">
        <f t="shared" ref="E6:E105" si="1">F6+C6</f>
        <v>10</v>
      </c>
      <c r="F6" s="37">
        <f>C6</f>
        <v>5</v>
      </c>
      <c r="G6" s="37">
        <f t="shared" ref="G6:G105" si="2">C6+D6+F6</f>
        <v>15</v>
      </c>
      <c r="H6" s="37">
        <f t="shared" ref="H6:H105" si="3">F6+D6</f>
        <v>10</v>
      </c>
      <c r="I6" s="38">
        <f t="shared" ref="I6:I15" si="4">-2*W$21/((1/E6)-(1/F6)-(1/G6)+(1/H6))</f>
        <v>94.24777962</v>
      </c>
      <c r="J6" s="39">
        <v>0.0</v>
      </c>
      <c r="K6" s="40">
        <v>43.9</v>
      </c>
      <c r="L6" s="41">
        <v>1776.0</v>
      </c>
      <c r="M6" s="40">
        <v>43.4</v>
      </c>
      <c r="N6" s="41">
        <v>173.8</v>
      </c>
      <c r="O6" s="40">
        <v>43.3</v>
      </c>
      <c r="P6" s="41">
        <v>173.0</v>
      </c>
      <c r="Q6" s="42">
        <f t="shared" ref="Q6:Q15" si="5">(K6+M6+O6)/3-J6</f>
        <v>43.53333333</v>
      </c>
      <c r="R6" s="42">
        <f t="shared" ref="R6:R15" si="6">(L6+N6+P6)/3</f>
        <v>707.6</v>
      </c>
      <c r="S6" s="42">
        <f t="shared" ref="S6:S105" si="7">Q6/R6</f>
        <v>0.06152251743</v>
      </c>
      <c r="T6" s="43">
        <f t="shared" ref="T6:T105" si="8">S6*I6</f>
        <v>5.798360664</v>
      </c>
      <c r="V6" s="19"/>
      <c r="W6" s="44"/>
      <c r="X6" s="45"/>
      <c r="Y6" s="46"/>
      <c r="Z6" s="47"/>
      <c r="AA6" s="48"/>
    </row>
    <row r="7">
      <c r="B7" s="49" t="s">
        <v>38</v>
      </c>
      <c r="C7" s="50">
        <v>5.0</v>
      </c>
      <c r="D7" s="50">
        <v>5.0</v>
      </c>
      <c r="E7" s="51">
        <f t="shared" si="1"/>
        <v>15</v>
      </c>
      <c r="F7" s="51">
        <f t="shared" ref="F7:F10" si="9">C6+F6</f>
        <v>10</v>
      </c>
      <c r="G7" s="51">
        <f t="shared" si="2"/>
        <v>20</v>
      </c>
      <c r="H7" s="51">
        <f t="shared" si="3"/>
        <v>15</v>
      </c>
      <c r="I7" s="52">
        <f t="shared" si="4"/>
        <v>376.9911185</v>
      </c>
      <c r="J7" s="52">
        <v>0.0</v>
      </c>
      <c r="K7" s="53">
        <v>22.0</v>
      </c>
      <c r="L7" s="54">
        <v>172.6</v>
      </c>
      <c r="M7" s="53">
        <v>22.1</v>
      </c>
      <c r="N7" s="54">
        <v>171.8</v>
      </c>
      <c r="O7" s="53">
        <v>21.3</v>
      </c>
      <c r="P7" s="54">
        <v>170.1</v>
      </c>
      <c r="Q7" s="55">
        <f t="shared" si="5"/>
        <v>21.8</v>
      </c>
      <c r="R7" s="55">
        <f t="shared" si="6"/>
        <v>171.5</v>
      </c>
      <c r="S7" s="55">
        <f t="shared" si="7"/>
        <v>0.1271137026</v>
      </c>
      <c r="T7" s="56">
        <f t="shared" si="8"/>
        <v>47.92073693</v>
      </c>
      <c r="V7" s="19"/>
      <c r="W7" s="44"/>
      <c r="X7" s="45"/>
      <c r="Y7" s="46"/>
      <c r="Z7" s="47"/>
      <c r="AA7" s="48"/>
    </row>
    <row r="8">
      <c r="B8" s="49" t="s">
        <v>39</v>
      </c>
      <c r="C8" s="50">
        <v>5.0</v>
      </c>
      <c r="D8" s="50">
        <v>5.0</v>
      </c>
      <c r="E8" s="51">
        <f t="shared" si="1"/>
        <v>20</v>
      </c>
      <c r="F8" s="51">
        <f t="shared" si="9"/>
        <v>15</v>
      </c>
      <c r="G8" s="51">
        <f t="shared" si="2"/>
        <v>25</v>
      </c>
      <c r="H8" s="51">
        <f t="shared" si="3"/>
        <v>20</v>
      </c>
      <c r="I8" s="52">
        <f t="shared" si="4"/>
        <v>942.4777962</v>
      </c>
      <c r="J8" s="52">
        <v>0.0</v>
      </c>
      <c r="K8" s="53">
        <v>10.5</v>
      </c>
      <c r="L8" s="54">
        <v>168.2</v>
      </c>
      <c r="M8" s="53">
        <v>10.8</v>
      </c>
      <c r="N8" s="54">
        <v>170.7</v>
      </c>
      <c r="O8" s="53">
        <v>10.7</v>
      </c>
      <c r="P8" s="54">
        <v>164.4</v>
      </c>
      <c r="Q8" s="55">
        <f t="shared" si="5"/>
        <v>10.66666667</v>
      </c>
      <c r="R8" s="55">
        <f t="shared" si="6"/>
        <v>167.7666667</v>
      </c>
      <c r="S8" s="55">
        <f t="shared" si="7"/>
        <v>0.06358036956</v>
      </c>
      <c r="T8" s="56">
        <f t="shared" si="8"/>
        <v>59.92308659</v>
      </c>
      <c r="V8" s="19"/>
      <c r="W8" s="44"/>
      <c r="X8" s="45"/>
      <c r="Y8" s="46"/>
      <c r="Z8" s="47"/>
      <c r="AA8" s="48"/>
    </row>
    <row r="9">
      <c r="B9" s="49" t="s">
        <v>40</v>
      </c>
      <c r="C9" s="50">
        <v>5.0</v>
      </c>
      <c r="D9" s="50">
        <v>5.0</v>
      </c>
      <c r="E9" s="51">
        <f t="shared" si="1"/>
        <v>25</v>
      </c>
      <c r="F9" s="51">
        <f t="shared" si="9"/>
        <v>20</v>
      </c>
      <c r="G9" s="51">
        <f t="shared" si="2"/>
        <v>30</v>
      </c>
      <c r="H9" s="51">
        <f t="shared" si="3"/>
        <v>25</v>
      </c>
      <c r="I9" s="52">
        <f t="shared" si="4"/>
        <v>1884.955592</v>
      </c>
      <c r="J9" s="52">
        <v>0.0</v>
      </c>
      <c r="K9" s="53">
        <v>6.3</v>
      </c>
      <c r="L9" s="54">
        <v>166.8</v>
      </c>
      <c r="M9" s="53">
        <v>10.7</v>
      </c>
      <c r="N9" s="54">
        <v>297.0</v>
      </c>
      <c r="O9" s="53">
        <v>12.4</v>
      </c>
      <c r="P9" s="54">
        <v>363.0</v>
      </c>
      <c r="Q9" s="55">
        <f t="shared" si="5"/>
        <v>9.8</v>
      </c>
      <c r="R9" s="55">
        <f t="shared" si="6"/>
        <v>275.6</v>
      </c>
      <c r="S9" s="55">
        <f t="shared" si="7"/>
        <v>0.03555878084</v>
      </c>
      <c r="T9" s="56">
        <f t="shared" si="8"/>
        <v>67.02672281</v>
      </c>
      <c r="V9" s="19"/>
      <c r="W9" s="44"/>
      <c r="X9" s="45"/>
      <c r="Y9" s="46"/>
      <c r="Z9" s="47"/>
      <c r="AA9" s="48"/>
    </row>
    <row r="10">
      <c r="B10" s="57" t="s">
        <v>41</v>
      </c>
      <c r="C10" s="58">
        <v>5.0</v>
      </c>
      <c r="D10" s="58">
        <v>5.0</v>
      </c>
      <c r="E10" s="59">
        <f t="shared" si="1"/>
        <v>30</v>
      </c>
      <c r="F10" s="59">
        <f t="shared" si="9"/>
        <v>25</v>
      </c>
      <c r="G10" s="59">
        <f t="shared" si="2"/>
        <v>35</v>
      </c>
      <c r="H10" s="59">
        <f t="shared" si="3"/>
        <v>30</v>
      </c>
      <c r="I10" s="60">
        <f t="shared" si="4"/>
        <v>3298.672287</v>
      </c>
      <c r="J10" s="60">
        <v>0.0</v>
      </c>
      <c r="K10" s="61">
        <v>6.3</v>
      </c>
      <c r="L10" s="62">
        <v>362.0</v>
      </c>
      <c r="M10" s="61">
        <v>6.5</v>
      </c>
      <c r="N10" s="62">
        <v>361.0</v>
      </c>
      <c r="O10" s="61">
        <v>6.7</v>
      </c>
      <c r="P10" s="62">
        <v>362.0</v>
      </c>
      <c r="Q10" s="63">
        <f t="shared" si="5"/>
        <v>6.5</v>
      </c>
      <c r="R10" s="63">
        <f t="shared" si="6"/>
        <v>361.6666667</v>
      </c>
      <c r="S10" s="63">
        <f t="shared" si="7"/>
        <v>0.01797235023</v>
      </c>
      <c r="T10" s="64">
        <f t="shared" si="8"/>
        <v>59.28489363</v>
      </c>
      <c r="V10" s="19"/>
      <c r="W10" s="44"/>
      <c r="X10" s="45"/>
      <c r="Y10" s="46"/>
      <c r="Z10" s="47"/>
      <c r="AA10" s="48"/>
    </row>
    <row r="11">
      <c r="B11" s="65" t="s">
        <v>37</v>
      </c>
      <c r="C11" s="50">
        <v>5.0</v>
      </c>
      <c r="D11" s="50">
        <v>5.0</v>
      </c>
      <c r="E11" s="51">
        <f t="shared" si="1"/>
        <v>10</v>
      </c>
      <c r="F11" s="51">
        <f>C11</f>
        <v>5</v>
      </c>
      <c r="G11" s="51">
        <f t="shared" si="2"/>
        <v>15</v>
      </c>
      <c r="H11" s="51">
        <f t="shared" si="3"/>
        <v>10</v>
      </c>
      <c r="I11" s="60">
        <f t="shared" si="4"/>
        <v>94.24777962</v>
      </c>
      <c r="J11" s="52">
        <v>0.0</v>
      </c>
      <c r="K11" s="53">
        <v>43.9</v>
      </c>
      <c r="L11" s="54">
        <v>1776.0</v>
      </c>
      <c r="M11" s="53">
        <v>43.4</v>
      </c>
      <c r="N11" s="54">
        <v>173.8</v>
      </c>
      <c r="O11" s="53">
        <v>43.3</v>
      </c>
      <c r="P11" s="54">
        <v>173.0</v>
      </c>
      <c r="Q11" s="55">
        <f t="shared" si="5"/>
        <v>43.53333333</v>
      </c>
      <c r="R11" s="55">
        <f t="shared" si="6"/>
        <v>707.6</v>
      </c>
      <c r="S11" s="55">
        <f t="shared" si="7"/>
        <v>0.06152251743</v>
      </c>
      <c r="T11" s="56">
        <f t="shared" si="8"/>
        <v>5.798360664</v>
      </c>
      <c r="V11" s="19"/>
      <c r="W11" s="44"/>
      <c r="X11" s="45"/>
      <c r="Y11" s="46"/>
      <c r="Z11" s="47"/>
      <c r="AA11" s="48"/>
    </row>
    <row r="12">
      <c r="B12" s="49" t="s">
        <v>38</v>
      </c>
      <c r="C12" s="50">
        <v>5.0</v>
      </c>
      <c r="D12" s="50">
        <v>5.0</v>
      </c>
      <c r="E12" s="51">
        <f t="shared" si="1"/>
        <v>15</v>
      </c>
      <c r="F12" s="51">
        <f>C6+F6</f>
        <v>10</v>
      </c>
      <c r="G12" s="51">
        <f t="shared" si="2"/>
        <v>20</v>
      </c>
      <c r="H12" s="51">
        <f t="shared" si="3"/>
        <v>15</v>
      </c>
      <c r="I12" s="52">
        <f t="shared" si="4"/>
        <v>376.9911185</v>
      </c>
      <c r="J12" s="52">
        <v>0.0</v>
      </c>
      <c r="K12" s="53">
        <v>22.0</v>
      </c>
      <c r="L12" s="54">
        <v>172.6</v>
      </c>
      <c r="M12" s="53">
        <v>22.1</v>
      </c>
      <c r="N12" s="54">
        <v>171.8</v>
      </c>
      <c r="O12" s="53">
        <v>21.3</v>
      </c>
      <c r="P12" s="54">
        <v>170.1</v>
      </c>
      <c r="Q12" s="55">
        <f t="shared" si="5"/>
        <v>21.8</v>
      </c>
      <c r="R12" s="55">
        <f t="shared" si="6"/>
        <v>171.5</v>
      </c>
      <c r="S12" s="55">
        <f t="shared" si="7"/>
        <v>0.1271137026</v>
      </c>
      <c r="T12" s="56">
        <f t="shared" si="8"/>
        <v>47.92073693</v>
      </c>
      <c r="V12" s="19"/>
      <c r="W12" s="44"/>
      <c r="X12" s="45"/>
      <c r="Y12" s="46"/>
      <c r="Z12" s="47"/>
      <c r="AA12" s="48"/>
    </row>
    <row r="13">
      <c r="B13" s="49" t="s">
        <v>39</v>
      </c>
      <c r="C13" s="50">
        <v>5.0</v>
      </c>
      <c r="D13" s="50">
        <v>5.0</v>
      </c>
      <c r="E13" s="51">
        <f t="shared" si="1"/>
        <v>20</v>
      </c>
      <c r="F13" s="51">
        <f t="shared" ref="F13:F15" si="10">C12+F12</f>
        <v>15</v>
      </c>
      <c r="G13" s="51">
        <f t="shared" si="2"/>
        <v>25</v>
      </c>
      <c r="H13" s="51">
        <f t="shared" si="3"/>
        <v>20</v>
      </c>
      <c r="I13" s="52">
        <f t="shared" si="4"/>
        <v>942.4777962</v>
      </c>
      <c r="J13" s="52">
        <v>0.0</v>
      </c>
      <c r="K13" s="53">
        <v>10.5</v>
      </c>
      <c r="L13" s="54">
        <v>168.2</v>
      </c>
      <c r="M13" s="53">
        <v>10.8</v>
      </c>
      <c r="N13" s="54">
        <v>170.7</v>
      </c>
      <c r="O13" s="53">
        <v>10.7</v>
      </c>
      <c r="P13" s="54">
        <v>164.4</v>
      </c>
      <c r="Q13" s="55">
        <f t="shared" si="5"/>
        <v>10.66666667</v>
      </c>
      <c r="R13" s="55">
        <f t="shared" si="6"/>
        <v>167.7666667</v>
      </c>
      <c r="S13" s="55">
        <f t="shared" si="7"/>
        <v>0.06358036956</v>
      </c>
      <c r="T13" s="56">
        <f t="shared" si="8"/>
        <v>59.92308659</v>
      </c>
      <c r="V13" s="19"/>
      <c r="W13" s="44"/>
      <c r="X13" s="45"/>
      <c r="Y13" s="46"/>
      <c r="Z13" s="47"/>
      <c r="AA13" s="48"/>
    </row>
    <row r="14">
      <c r="B14" s="49" t="s">
        <v>40</v>
      </c>
      <c r="C14" s="50">
        <v>5.0</v>
      </c>
      <c r="D14" s="50">
        <v>5.0</v>
      </c>
      <c r="E14" s="51">
        <f t="shared" si="1"/>
        <v>25</v>
      </c>
      <c r="F14" s="51">
        <f t="shared" si="10"/>
        <v>20</v>
      </c>
      <c r="G14" s="51">
        <f t="shared" si="2"/>
        <v>30</v>
      </c>
      <c r="H14" s="51">
        <f t="shared" si="3"/>
        <v>25</v>
      </c>
      <c r="I14" s="52">
        <f t="shared" si="4"/>
        <v>1884.955592</v>
      </c>
      <c r="J14" s="52">
        <v>0.0</v>
      </c>
      <c r="K14" s="53">
        <v>6.3</v>
      </c>
      <c r="L14" s="54">
        <v>166.8</v>
      </c>
      <c r="M14" s="53">
        <v>10.7</v>
      </c>
      <c r="N14" s="54">
        <v>297.0</v>
      </c>
      <c r="O14" s="53">
        <v>12.4</v>
      </c>
      <c r="P14" s="54">
        <v>363.0</v>
      </c>
      <c r="Q14" s="55">
        <f t="shared" si="5"/>
        <v>9.8</v>
      </c>
      <c r="R14" s="55">
        <f t="shared" si="6"/>
        <v>275.6</v>
      </c>
      <c r="S14" s="55">
        <f t="shared" si="7"/>
        <v>0.03555878084</v>
      </c>
      <c r="T14" s="56">
        <f t="shared" si="8"/>
        <v>67.02672281</v>
      </c>
      <c r="V14" s="19"/>
      <c r="W14" s="44"/>
      <c r="X14" s="45"/>
      <c r="Y14" s="46"/>
      <c r="Z14" s="47"/>
      <c r="AA14" s="48"/>
    </row>
    <row r="15">
      <c r="B15" s="57" t="s">
        <v>41</v>
      </c>
      <c r="C15" s="58">
        <v>5.0</v>
      </c>
      <c r="D15" s="58">
        <v>5.0</v>
      </c>
      <c r="E15" s="59">
        <f t="shared" si="1"/>
        <v>30</v>
      </c>
      <c r="F15" s="59">
        <f t="shared" si="10"/>
        <v>25</v>
      </c>
      <c r="G15" s="59">
        <f t="shared" si="2"/>
        <v>35</v>
      </c>
      <c r="H15" s="59">
        <f t="shared" si="3"/>
        <v>30</v>
      </c>
      <c r="I15" s="60">
        <f t="shared" si="4"/>
        <v>3298.672287</v>
      </c>
      <c r="J15" s="60">
        <v>0.0</v>
      </c>
      <c r="K15" s="61">
        <v>6.3</v>
      </c>
      <c r="L15" s="62">
        <v>362.0</v>
      </c>
      <c r="M15" s="61">
        <v>6.5</v>
      </c>
      <c r="N15" s="62">
        <v>361.0</v>
      </c>
      <c r="O15" s="61">
        <v>6.7</v>
      </c>
      <c r="P15" s="62">
        <v>362.0</v>
      </c>
      <c r="Q15" s="63">
        <f t="shared" si="5"/>
        <v>6.5</v>
      </c>
      <c r="R15" s="63">
        <f t="shared" si="6"/>
        <v>361.6666667</v>
      </c>
      <c r="S15" s="63">
        <f t="shared" si="7"/>
        <v>0.01797235023</v>
      </c>
      <c r="T15" s="64">
        <f t="shared" si="8"/>
        <v>59.28489363</v>
      </c>
      <c r="V15" s="19"/>
      <c r="W15" s="44"/>
      <c r="X15" s="45"/>
      <c r="Y15" s="46"/>
      <c r="Z15" s="47"/>
      <c r="AA15" s="48"/>
    </row>
    <row r="16">
      <c r="B16" s="66" t="s">
        <v>37</v>
      </c>
      <c r="C16" s="67">
        <v>5.0</v>
      </c>
      <c r="D16" s="68">
        <v>5.0</v>
      </c>
      <c r="E16" s="69">
        <f t="shared" si="1"/>
        <v>10</v>
      </c>
      <c r="F16" s="70">
        <f>C16</f>
        <v>5</v>
      </c>
      <c r="G16" s="69">
        <f t="shared" si="2"/>
        <v>15</v>
      </c>
      <c r="H16" s="70">
        <f t="shared" si="3"/>
        <v>10</v>
      </c>
      <c r="I16" s="71">
        <f t="shared" ref="I16:I60" si="11">-2*W$21/((1/E16)-(1/F16)-(1/G16)+(1/H16))</f>
        <v>94.24777962</v>
      </c>
      <c r="J16" s="72">
        <v>0.0</v>
      </c>
      <c r="K16" s="73">
        <v>43.9</v>
      </c>
      <c r="L16" s="74">
        <v>1776.0</v>
      </c>
      <c r="M16" s="75">
        <v>43.4</v>
      </c>
      <c r="N16" s="76">
        <v>173.8</v>
      </c>
      <c r="O16" s="73">
        <v>43.3</v>
      </c>
      <c r="P16" s="74">
        <v>173.0</v>
      </c>
      <c r="Q16" s="77">
        <f t="shared" ref="Q16:Q60" si="12">(K16+M16+O16)/3-J16</f>
        <v>43.53333333</v>
      </c>
      <c r="R16" s="78">
        <f t="shared" ref="R16:R60" si="13">(L16+N16+P16)/3</f>
        <v>707.6</v>
      </c>
      <c r="S16" s="77">
        <f t="shared" si="7"/>
        <v>0.06152251743</v>
      </c>
      <c r="T16" s="79">
        <f t="shared" si="8"/>
        <v>5.798360664</v>
      </c>
      <c r="V16" s="19"/>
      <c r="W16" s="44"/>
      <c r="X16" s="45"/>
      <c r="Y16" s="46"/>
      <c r="Z16" s="47"/>
      <c r="AA16" s="48"/>
    </row>
    <row r="17">
      <c r="B17" s="80" t="s">
        <v>38</v>
      </c>
      <c r="C17" s="81">
        <v>5.0</v>
      </c>
      <c r="D17" s="82">
        <v>5.0</v>
      </c>
      <c r="E17" s="48">
        <f t="shared" si="1"/>
        <v>15</v>
      </c>
      <c r="F17" s="47">
        <f t="shared" ref="F17:F20" si="14">C16+F16</f>
        <v>10</v>
      </c>
      <c r="G17" s="48">
        <f t="shared" si="2"/>
        <v>20</v>
      </c>
      <c r="H17" s="47">
        <f t="shared" si="3"/>
        <v>15</v>
      </c>
      <c r="I17" s="71">
        <f t="shared" si="11"/>
        <v>376.9911185</v>
      </c>
      <c r="J17" s="83">
        <v>0.0</v>
      </c>
      <c r="K17" s="84">
        <v>22.0</v>
      </c>
      <c r="L17" s="85">
        <v>172.6</v>
      </c>
      <c r="M17" s="86">
        <v>22.1</v>
      </c>
      <c r="N17" s="87">
        <v>171.8</v>
      </c>
      <c r="O17" s="84">
        <v>21.3</v>
      </c>
      <c r="P17" s="85">
        <v>170.1</v>
      </c>
      <c r="Q17" s="88">
        <f t="shared" si="12"/>
        <v>21.8</v>
      </c>
      <c r="R17" s="89">
        <f t="shared" si="13"/>
        <v>171.5</v>
      </c>
      <c r="S17" s="88">
        <f t="shared" si="7"/>
        <v>0.1271137026</v>
      </c>
      <c r="T17" s="90">
        <f t="shared" si="8"/>
        <v>47.92073693</v>
      </c>
      <c r="V17" s="19"/>
      <c r="W17" s="44"/>
      <c r="X17" s="45"/>
      <c r="Y17" s="46"/>
      <c r="Z17" s="47"/>
      <c r="AA17" s="48"/>
    </row>
    <row r="18">
      <c r="B18" s="80" t="s">
        <v>39</v>
      </c>
      <c r="C18" s="81">
        <v>5.0</v>
      </c>
      <c r="D18" s="82">
        <v>5.0</v>
      </c>
      <c r="E18" s="48">
        <f t="shared" si="1"/>
        <v>20</v>
      </c>
      <c r="F18" s="47">
        <f t="shared" si="14"/>
        <v>15</v>
      </c>
      <c r="G18" s="48">
        <f t="shared" si="2"/>
        <v>25</v>
      </c>
      <c r="H18" s="47">
        <f t="shared" si="3"/>
        <v>20</v>
      </c>
      <c r="I18" s="91">
        <f t="shared" si="11"/>
        <v>942.4777962</v>
      </c>
      <c r="J18" s="83">
        <v>0.0</v>
      </c>
      <c r="K18" s="84">
        <v>10.5</v>
      </c>
      <c r="L18" s="85">
        <v>168.2</v>
      </c>
      <c r="M18" s="86">
        <v>10.8</v>
      </c>
      <c r="N18" s="87">
        <v>170.7</v>
      </c>
      <c r="O18" s="84">
        <v>10.7</v>
      </c>
      <c r="P18" s="85">
        <v>164.4</v>
      </c>
      <c r="Q18" s="88">
        <f t="shared" si="12"/>
        <v>10.66666667</v>
      </c>
      <c r="R18" s="89">
        <f t="shared" si="13"/>
        <v>167.7666667</v>
      </c>
      <c r="S18" s="88">
        <f t="shared" si="7"/>
        <v>0.06358036956</v>
      </c>
      <c r="T18" s="90">
        <f t="shared" si="8"/>
        <v>59.92308659</v>
      </c>
      <c r="V18" s="19"/>
      <c r="W18" s="44"/>
      <c r="X18" s="45"/>
      <c r="Y18" s="46"/>
      <c r="Z18" s="47"/>
      <c r="AA18" s="48"/>
    </row>
    <row r="19">
      <c r="B19" s="80" t="s">
        <v>40</v>
      </c>
      <c r="C19" s="81">
        <v>5.0</v>
      </c>
      <c r="D19" s="82">
        <v>5.0</v>
      </c>
      <c r="E19" s="48">
        <f t="shared" si="1"/>
        <v>25</v>
      </c>
      <c r="F19" s="47">
        <f t="shared" si="14"/>
        <v>20</v>
      </c>
      <c r="G19" s="48">
        <f t="shared" si="2"/>
        <v>30</v>
      </c>
      <c r="H19" s="47">
        <f t="shared" si="3"/>
        <v>25</v>
      </c>
      <c r="I19" s="91">
        <f t="shared" si="11"/>
        <v>1884.955592</v>
      </c>
      <c r="J19" s="83">
        <v>0.0</v>
      </c>
      <c r="K19" s="84">
        <v>6.3</v>
      </c>
      <c r="L19" s="85">
        <v>166.8</v>
      </c>
      <c r="M19" s="86">
        <v>10.7</v>
      </c>
      <c r="N19" s="87">
        <v>297.0</v>
      </c>
      <c r="O19" s="84">
        <v>12.4</v>
      </c>
      <c r="P19" s="85">
        <v>363.0</v>
      </c>
      <c r="Q19" s="88">
        <f t="shared" si="12"/>
        <v>9.8</v>
      </c>
      <c r="R19" s="89">
        <f t="shared" si="13"/>
        <v>275.6</v>
      </c>
      <c r="S19" s="88">
        <f t="shared" si="7"/>
        <v>0.03555878084</v>
      </c>
      <c r="T19" s="90">
        <f t="shared" si="8"/>
        <v>67.02672281</v>
      </c>
      <c r="V19" s="19"/>
      <c r="W19" s="44"/>
      <c r="X19" s="45"/>
      <c r="Y19" s="46"/>
      <c r="Z19" s="47"/>
      <c r="AA19" s="48"/>
    </row>
    <row r="20">
      <c r="B20" s="92" t="s">
        <v>41</v>
      </c>
      <c r="C20" s="93">
        <v>5.0</v>
      </c>
      <c r="D20" s="94">
        <v>5.0</v>
      </c>
      <c r="E20" s="95">
        <f t="shared" si="1"/>
        <v>30</v>
      </c>
      <c r="F20" s="96">
        <f t="shared" si="14"/>
        <v>25</v>
      </c>
      <c r="G20" s="95">
        <f t="shared" si="2"/>
        <v>35</v>
      </c>
      <c r="H20" s="96">
        <f t="shared" si="3"/>
        <v>30</v>
      </c>
      <c r="I20" s="97">
        <f t="shared" si="11"/>
        <v>3298.672287</v>
      </c>
      <c r="J20" s="98">
        <v>0.0</v>
      </c>
      <c r="K20" s="99">
        <v>6.3</v>
      </c>
      <c r="L20" s="100">
        <v>362.0</v>
      </c>
      <c r="M20" s="101">
        <v>6.5</v>
      </c>
      <c r="N20" s="102">
        <v>361.0</v>
      </c>
      <c r="O20" s="99">
        <v>6.7</v>
      </c>
      <c r="P20" s="100">
        <v>362.0</v>
      </c>
      <c r="Q20" s="103">
        <f t="shared" si="12"/>
        <v>6.5</v>
      </c>
      <c r="R20" s="104">
        <f t="shared" si="13"/>
        <v>361.6666667</v>
      </c>
      <c r="S20" s="103">
        <f t="shared" si="7"/>
        <v>0.01797235023</v>
      </c>
      <c r="T20" s="105">
        <f t="shared" si="8"/>
        <v>59.28489363</v>
      </c>
      <c r="V20" s="19"/>
      <c r="W20" s="44"/>
      <c r="X20" s="45"/>
      <c r="Y20" s="46"/>
      <c r="Z20" s="47"/>
      <c r="AA20" s="48"/>
    </row>
    <row r="21">
      <c r="B21" s="66" t="s">
        <v>37</v>
      </c>
      <c r="C21" s="67">
        <v>5.0</v>
      </c>
      <c r="D21" s="68">
        <v>5.0</v>
      </c>
      <c r="E21" s="69">
        <f t="shared" si="1"/>
        <v>10</v>
      </c>
      <c r="F21" s="70">
        <f>C21</f>
        <v>5</v>
      </c>
      <c r="G21" s="69">
        <f t="shared" si="2"/>
        <v>15</v>
      </c>
      <c r="H21" s="70">
        <f t="shared" si="3"/>
        <v>10</v>
      </c>
      <c r="I21" s="71">
        <f t="shared" si="11"/>
        <v>94.24777962</v>
      </c>
      <c r="J21" s="72">
        <v>0.0</v>
      </c>
      <c r="K21" s="73">
        <v>43.9</v>
      </c>
      <c r="L21" s="74">
        <v>1776.0</v>
      </c>
      <c r="M21" s="75">
        <v>43.4</v>
      </c>
      <c r="N21" s="76">
        <v>173.8</v>
      </c>
      <c r="O21" s="73">
        <v>43.3</v>
      </c>
      <c r="P21" s="74">
        <v>173.0</v>
      </c>
      <c r="Q21" s="77">
        <f t="shared" si="12"/>
        <v>43.53333333</v>
      </c>
      <c r="R21" s="78">
        <f t="shared" si="13"/>
        <v>707.6</v>
      </c>
      <c r="S21" s="77">
        <f t="shared" si="7"/>
        <v>0.06152251743</v>
      </c>
      <c r="T21" s="79">
        <f t="shared" si="8"/>
        <v>5.798360664</v>
      </c>
      <c r="V21" s="19"/>
      <c r="W21" s="106">
        <v>3.141592654</v>
      </c>
      <c r="X21" s="107">
        <f t="shared" ref="X21:Y21" si="15">C21/2</f>
        <v>2.5</v>
      </c>
      <c r="Y21" s="108">
        <f t="shared" si="15"/>
        <v>2.5</v>
      </c>
      <c r="Z21" s="47">
        <f>X21+Y21+F21</f>
        <v>10</v>
      </c>
      <c r="AA21" s="48">
        <f>Z21/2</f>
        <v>5</v>
      </c>
    </row>
    <row r="22">
      <c r="B22" s="80" t="s">
        <v>38</v>
      </c>
      <c r="C22" s="81">
        <v>5.0</v>
      </c>
      <c r="D22" s="82">
        <v>5.0</v>
      </c>
      <c r="E22" s="48">
        <f t="shared" si="1"/>
        <v>15</v>
      </c>
      <c r="F22" s="47">
        <f>C16+F16</f>
        <v>10</v>
      </c>
      <c r="G22" s="48">
        <f t="shared" si="2"/>
        <v>20</v>
      </c>
      <c r="H22" s="47">
        <f t="shared" si="3"/>
        <v>15</v>
      </c>
      <c r="I22" s="71">
        <f t="shared" si="11"/>
        <v>376.9911185</v>
      </c>
      <c r="J22" s="83">
        <v>0.0</v>
      </c>
      <c r="K22" s="84">
        <v>22.0</v>
      </c>
      <c r="L22" s="85">
        <v>172.6</v>
      </c>
      <c r="M22" s="86">
        <v>22.1</v>
      </c>
      <c r="N22" s="87">
        <v>171.8</v>
      </c>
      <c r="O22" s="84">
        <v>21.3</v>
      </c>
      <c r="P22" s="85">
        <v>170.1</v>
      </c>
      <c r="Q22" s="88">
        <f t="shared" si="12"/>
        <v>21.8</v>
      </c>
      <c r="R22" s="89">
        <f t="shared" si="13"/>
        <v>171.5</v>
      </c>
      <c r="S22" s="88">
        <f t="shared" si="7"/>
        <v>0.1271137026</v>
      </c>
      <c r="T22" s="90">
        <f t="shared" si="8"/>
        <v>47.92073693</v>
      </c>
      <c r="V22" s="19"/>
      <c r="W22" s="109"/>
      <c r="X22" s="107"/>
      <c r="Y22" s="108"/>
      <c r="Z22" s="47"/>
      <c r="AA22" s="48"/>
    </row>
    <row r="23">
      <c r="B23" s="80" t="s">
        <v>39</v>
      </c>
      <c r="C23" s="81">
        <v>5.0</v>
      </c>
      <c r="D23" s="82">
        <v>5.0</v>
      </c>
      <c r="E23" s="48">
        <f t="shared" si="1"/>
        <v>20</v>
      </c>
      <c r="F23" s="47">
        <f t="shared" ref="F23:F25" si="16">C22+F22</f>
        <v>15</v>
      </c>
      <c r="G23" s="48">
        <f t="shared" si="2"/>
        <v>25</v>
      </c>
      <c r="H23" s="47">
        <f t="shared" si="3"/>
        <v>20</v>
      </c>
      <c r="I23" s="91">
        <f t="shared" si="11"/>
        <v>942.4777962</v>
      </c>
      <c r="J23" s="83">
        <v>0.0</v>
      </c>
      <c r="K23" s="84">
        <v>10.5</v>
      </c>
      <c r="L23" s="85">
        <v>168.2</v>
      </c>
      <c r="M23" s="86">
        <v>10.8</v>
      </c>
      <c r="N23" s="87">
        <v>170.7</v>
      </c>
      <c r="O23" s="84">
        <v>10.7</v>
      </c>
      <c r="P23" s="85">
        <v>164.4</v>
      </c>
      <c r="Q23" s="88">
        <f t="shared" si="12"/>
        <v>10.66666667</v>
      </c>
      <c r="R23" s="89">
        <f t="shared" si="13"/>
        <v>167.7666667</v>
      </c>
      <c r="S23" s="88">
        <f t="shared" si="7"/>
        <v>0.06358036956</v>
      </c>
      <c r="T23" s="90">
        <f t="shared" si="8"/>
        <v>59.92308659</v>
      </c>
      <c r="V23" s="19"/>
      <c r="W23" s="109"/>
      <c r="X23" s="107"/>
      <c r="Y23" s="108"/>
      <c r="Z23" s="47"/>
      <c r="AA23" s="48"/>
    </row>
    <row r="24">
      <c r="B24" s="80" t="s">
        <v>40</v>
      </c>
      <c r="C24" s="81">
        <v>5.0</v>
      </c>
      <c r="D24" s="82">
        <v>5.0</v>
      </c>
      <c r="E24" s="48">
        <f t="shared" si="1"/>
        <v>25</v>
      </c>
      <c r="F24" s="47">
        <f t="shared" si="16"/>
        <v>20</v>
      </c>
      <c r="G24" s="48">
        <f t="shared" si="2"/>
        <v>30</v>
      </c>
      <c r="H24" s="47">
        <f t="shared" si="3"/>
        <v>25</v>
      </c>
      <c r="I24" s="91">
        <f t="shared" si="11"/>
        <v>1884.955592</v>
      </c>
      <c r="J24" s="83">
        <v>0.0</v>
      </c>
      <c r="K24" s="84">
        <v>6.3</v>
      </c>
      <c r="L24" s="85">
        <v>166.8</v>
      </c>
      <c r="M24" s="86">
        <v>10.7</v>
      </c>
      <c r="N24" s="87">
        <v>297.0</v>
      </c>
      <c r="O24" s="84">
        <v>12.4</v>
      </c>
      <c r="P24" s="85">
        <v>363.0</v>
      </c>
      <c r="Q24" s="88">
        <f t="shared" si="12"/>
        <v>9.8</v>
      </c>
      <c r="R24" s="89">
        <f t="shared" si="13"/>
        <v>275.6</v>
      </c>
      <c r="S24" s="88">
        <f t="shared" si="7"/>
        <v>0.03555878084</v>
      </c>
      <c r="T24" s="90">
        <f t="shared" si="8"/>
        <v>67.02672281</v>
      </c>
      <c r="V24" s="19"/>
      <c r="W24" s="109"/>
      <c r="X24" s="107"/>
      <c r="Y24" s="108"/>
      <c r="Z24" s="47"/>
      <c r="AA24" s="48"/>
    </row>
    <row r="25">
      <c r="B25" s="92" t="s">
        <v>41</v>
      </c>
      <c r="C25" s="93">
        <v>5.0</v>
      </c>
      <c r="D25" s="94">
        <v>5.0</v>
      </c>
      <c r="E25" s="95">
        <f t="shared" si="1"/>
        <v>30</v>
      </c>
      <c r="F25" s="96">
        <f t="shared" si="16"/>
        <v>25</v>
      </c>
      <c r="G25" s="95">
        <f t="shared" si="2"/>
        <v>35</v>
      </c>
      <c r="H25" s="96">
        <f t="shared" si="3"/>
        <v>30</v>
      </c>
      <c r="I25" s="91">
        <f t="shared" si="11"/>
        <v>3298.672287</v>
      </c>
      <c r="J25" s="98">
        <v>0.0</v>
      </c>
      <c r="K25" s="99">
        <v>6.3</v>
      </c>
      <c r="L25" s="100">
        <v>362.0</v>
      </c>
      <c r="M25" s="101">
        <v>6.5</v>
      </c>
      <c r="N25" s="102">
        <v>361.0</v>
      </c>
      <c r="O25" s="99">
        <v>6.7</v>
      </c>
      <c r="P25" s="100">
        <v>362.0</v>
      </c>
      <c r="Q25" s="103">
        <f t="shared" si="12"/>
        <v>6.5</v>
      </c>
      <c r="R25" s="104">
        <f t="shared" si="13"/>
        <v>361.6666667</v>
      </c>
      <c r="S25" s="103">
        <f t="shared" si="7"/>
        <v>0.01797235023</v>
      </c>
      <c r="T25" s="105">
        <f t="shared" si="8"/>
        <v>59.28489363</v>
      </c>
      <c r="V25" s="19"/>
      <c r="W25" s="109"/>
      <c r="X25" s="107"/>
      <c r="Y25" s="108"/>
      <c r="Z25" s="47"/>
      <c r="AA25" s="48"/>
    </row>
    <row r="26">
      <c r="B26" s="66" t="s">
        <v>37</v>
      </c>
      <c r="C26" s="67">
        <v>5.0</v>
      </c>
      <c r="D26" s="68">
        <v>5.0</v>
      </c>
      <c r="E26" s="69">
        <f t="shared" si="1"/>
        <v>10</v>
      </c>
      <c r="F26" s="70">
        <f>C26</f>
        <v>5</v>
      </c>
      <c r="G26" s="69">
        <f t="shared" si="2"/>
        <v>15</v>
      </c>
      <c r="H26" s="70">
        <f t="shared" si="3"/>
        <v>10</v>
      </c>
      <c r="I26" s="71">
        <f t="shared" si="11"/>
        <v>94.24777962</v>
      </c>
      <c r="J26" s="72">
        <v>0.0</v>
      </c>
      <c r="K26" s="73">
        <v>43.9</v>
      </c>
      <c r="L26" s="74">
        <v>1776.0</v>
      </c>
      <c r="M26" s="75">
        <v>43.4</v>
      </c>
      <c r="N26" s="76">
        <v>173.8</v>
      </c>
      <c r="O26" s="73">
        <v>43.3</v>
      </c>
      <c r="P26" s="74">
        <v>173.0</v>
      </c>
      <c r="Q26" s="77">
        <f t="shared" si="12"/>
        <v>43.53333333</v>
      </c>
      <c r="R26" s="78">
        <f t="shared" si="13"/>
        <v>707.6</v>
      </c>
      <c r="S26" s="77">
        <f t="shared" si="7"/>
        <v>0.06152251743</v>
      </c>
      <c r="T26" s="79">
        <f t="shared" si="8"/>
        <v>5.798360664</v>
      </c>
      <c r="V26" s="19"/>
      <c r="W26" s="109"/>
      <c r="X26" s="107"/>
      <c r="Y26" s="108"/>
      <c r="Z26" s="47"/>
      <c r="AA26" s="48"/>
    </row>
    <row r="27">
      <c r="B27" s="80" t="s">
        <v>38</v>
      </c>
      <c r="C27" s="81">
        <v>5.0</v>
      </c>
      <c r="D27" s="82">
        <v>5.0</v>
      </c>
      <c r="E27" s="48">
        <f t="shared" si="1"/>
        <v>15</v>
      </c>
      <c r="F27" s="47">
        <f>C21+F21</f>
        <v>10</v>
      </c>
      <c r="G27" s="48">
        <f t="shared" si="2"/>
        <v>20</v>
      </c>
      <c r="H27" s="47">
        <f t="shared" si="3"/>
        <v>15</v>
      </c>
      <c r="I27" s="91">
        <f t="shared" si="11"/>
        <v>376.9911185</v>
      </c>
      <c r="J27" s="83">
        <v>0.0</v>
      </c>
      <c r="K27" s="84">
        <v>22.0</v>
      </c>
      <c r="L27" s="85">
        <v>172.6</v>
      </c>
      <c r="M27" s="86">
        <v>22.1</v>
      </c>
      <c r="N27" s="87">
        <v>171.8</v>
      </c>
      <c r="O27" s="84">
        <v>21.3</v>
      </c>
      <c r="P27" s="85">
        <v>170.1</v>
      </c>
      <c r="Q27" s="88">
        <f t="shared" si="12"/>
        <v>21.8</v>
      </c>
      <c r="R27" s="89">
        <f t="shared" si="13"/>
        <v>171.5</v>
      </c>
      <c r="S27" s="88">
        <f t="shared" si="7"/>
        <v>0.1271137026</v>
      </c>
      <c r="T27" s="90">
        <f t="shared" si="8"/>
        <v>47.92073693</v>
      </c>
      <c r="V27" s="19"/>
      <c r="W27" s="109"/>
      <c r="X27" s="110">
        <f t="shared" ref="X27:Y27" si="17">C27/2</f>
        <v>2.5</v>
      </c>
      <c r="Y27" s="111">
        <f t="shared" si="17"/>
        <v>2.5</v>
      </c>
      <c r="Z27" s="47">
        <f t="shared" ref="Z27:Z105" si="19">X27+Y27+F27</f>
        <v>15</v>
      </c>
      <c r="AA27" s="48">
        <f t="shared" ref="AA27:AA60" si="20">Z27/2</f>
        <v>7.5</v>
      </c>
    </row>
    <row r="28">
      <c r="B28" s="80" t="s">
        <v>39</v>
      </c>
      <c r="C28" s="81">
        <v>5.0</v>
      </c>
      <c r="D28" s="82">
        <v>5.0</v>
      </c>
      <c r="E28" s="48">
        <f t="shared" si="1"/>
        <v>20</v>
      </c>
      <c r="F28" s="47">
        <f t="shared" ref="F28:F30" si="21">C27+F27</f>
        <v>15</v>
      </c>
      <c r="G28" s="48">
        <f t="shared" si="2"/>
        <v>25</v>
      </c>
      <c r="H28" s="47">
        <f t="shared" si="3"/>
        <v>20</v>
      </c>
      <c r="I28" s="91">
        <f t="shared" si="11"/>
        <v>942.4777962</v>
      </c>
      <c r="J28" s="83">
        <v>0.0</v>
      </c>
      <c r="K28" s="84">
        <v>10.5</v>
      </c>
      <c r="L28" s="85">
        <v>168.2</v>
      </c>
      <c r="M28" s="86">
        <v>10.8</v>
      </c>
      <c r="N28" s="87">
        <v>170.7</v>
      </c>
      <c r="O28" s="84">
        <v>10.7</v>
      </c>
      <c r="P28" s="85">
        <v>164.4</v>
      </c>
      <c r="Q28" s="88">
        <f t="shared" si="12"/>
        <v>10.66666667</v>
      </c>
      <c r="R28" s="89">
        <f t="shared" si="13"/>
        <v>167.7666667</v>
      </c>
      <c r="S28" s="88">
        <f t="shared" si="7"/>
        <v>0.06358036956</v>
      </c>
      <c r="T28" s="90">
        <f t="shared" si="8"/>
        <v>59.92308659</v>
      </c>
      <c r="V28" s="19"/>
      <c r="W28" s="109"/>
      <c r="X28" s="110">
        <f t="shared" ref="X28:Y28" si="18">C28/2</f>
        <v>2.5</v>
      </c>
      <c r="Y28" s="111">
        <f t="shared" si="18"/>
        <v>2.5</v>
      </c>
      <c r="Z28" s="47">
        <f t="shared" si="19"/>
        <v>20</v>
      </c>
      <c r="AA28" s="48">
        <f t="shared" si="20"/>
        <v>10</v>
      </c>
    </row>
    <row r="29">
      <c r="B29" s="80" t="s">
        <v>40</v>
      </c>
      <c r="C29" s="81">
        <v>5.0</v>
      </c>
      <c r="D29" s="82">
        <v>5.0</v>
      </c>
      <c r="E29" s="48">
        <f t="shared" si="1"/>
        <v>25</v>
      </c>
      <c r="F29" s="47">
        <f t="shared" si="21"/>
        <v>20</v>
      </c>
      <c r="G29" s="48">
        <f t="shared" si="2"/>
        <v>30</v>
      </c>
      <c r="H29" s="47">
        <f t="shared" si="3"/>
        <v>25</v>
      </c>
      <c r="I29" s="91">
        <f t="shared" si="11"/>
        <v>1884.955592</v>
      </c>
      <c r="J29" s="83">
        <v>0.0</v>
      </c>
      <c r="K29" s="84">
        <v>6.3</v>
      </c>
      <c r="L29" s="85">
        <v>166.8</v>
      </c>
      <c r="M29" s="86">
        <v>10.7</v>
      </c>
      <c r="N29" s="87">
        <v>297.0</v>
      </c>
      <c r="O29" s="84">
        <v>12.4</v>
      </c>
      <c r="P29" s="85">
        <v>363.0</v>
      </c>
      <c r="Q29" s="88">
        <f t="shared" si="12"/>
        <v>9.8</v>
      </c>
      <c r="R29" s="89">
        <f t="shared" si="13"/>
        <v>275.6</v>
      </c>
      <c r="S29" s="88">
        <f t="shared" si="7"/>
        <v>0.03555878084</v>
      </c>
      <c r="T29" s="90">
        <f t="shared" si="8"/>
        <v>67.02672281</v>
      </c>
      <c r="V29" s="19"/>
      <c r="W29" s="109"/>
      <c r="X29" s="110">
        <f t="shared" ref="X29:Y29" si="22">C29/2</f>
        <v>2.5</v>
      </c>
      <c r="Y29" s="111">
        <f t="shared" si="22"/>
        <v>2.5</v>
      </c>
      <c r="Z29" s="47">
        <f t="shared" si="19"/>
        <v>25</v>
      </c>
      <c r="AA29" s="48">
        <f t="shared" si="20"/>
        <v>12.5</v>
      </c>
    </row>
    <row r="30">
      <c r="B30" s="92" t="s">
        <v>41</v>
      </c>
      <c r="C30" s="93">
        <v>5.0</v>
      </c>
      <c r="D30" s="94">
        <v>5.0</v>
      </c>
      <c r="E30" s="95">
        <f t="shared" si="1"/>
        <v>30</v>
      </c>
      <c r="F30" s="96">
        <f t="shared" si="21"/>
        <v>25</v>
      </c>
      <c r="G30" s="95">
        <f t="shared" si="2"/>
        <v>35</v>
      </c>
      <c r="H30" s="96">
        <f t="shared" si="3"/>
        <v>30</v>
      </c>
      <c r="I30" s="97">
        <f t="shared" si="11"/>
        <v>3298.672287</v>
      </c>
      <c r="J30" s="98">
        <v>0.0</v>
      </c>
      <c r="K30" s="99">
        <v>6.3</v>
      </c>
      <c r="L30" s="100">
        <v>362.0</v>
      </c>
      <c r="M30" s="101">
        <v>6.5</v>
      </c>
      <c r="N30" s="102">
        <v>361.0</v>
      </c>
      <c r="O30" s="99">
        <v>6.7</v>
      </c>
      <c r="P30" s="100">
        <v>362.0</v>
      </c>
      <c r="Q30" s="103">
        <f t="shared" si="12"/>
        <v>6.5</v>
      </c>
      <c r="R30" s="104">
        <f t="shared" si="13"/>
        <v>361.6666667</v>
      </c>
      <c r="S30" s="103">
        <f t="shared" si="7"/>
        <v>0.01797235023</v>
      </c>
      <c r="T30" s="105">
        <f t="shared" si="8"/>
        <v>59.28489363</v>
      </c>
      <c r="V30" s="19"/>
      <c r="W30" s="109"/>
      <c r="X30" s="112">
        <f t="shared" ref="X30:Y30" si="23">C30/2</f>
        <v>2.5</v>
      </c>
      <c r="Y30" s="113">
        <f t="shared" si="23"/>
        <v>2.5</v>
      </c>
      <c r="Z30" s="47">
        <f t="shared" si="19"/>
        <v>30</v>
      </c>
      <c r="AA30" s="48">
        <f t="shared" si="20"/>
        <v>15</v>
      </c>
    </row>
    <row r="31">
      <c r="B31" s="114" t="s">
        <v>37</v>
      </c>
      <c r="C31" s="115">
        <v>5.0</v>
      </c>
      <c r="D31" s="116">
        <v>5.0</v>
      </c>
      <c r="E31" s="48">
        <f t="shared" si="1"/>
        <v>10</v>
      </c>
      <c r="F31" s="47">
        <f>C31</f>
        <v>5</v>
      </c>
      <c r="G31" s="48">
        <f t="shared" si="2"/>
        <v>15</v>
      </c>
      <c r="H31" s="47">
        <f t="shared" si="3"/>
        <v>10</v>
      </c>
      <c r="I31" s="91">
        <f t="shared" si="11"/>
        <v>94.24777962</v>
      </c>
      <c r="J31" s="83">
        <v>0.0</v>
      </c>
      <c r="K31" s="117">
        <v>64.7</v>
      </c>
      <c r="L31" s="118">
        <v>242.0</v>
      </c>
      <c r="M31" s="119">
        <v>64.5</v>
      </c>
      <c r="N31" s="120">
        <v>242.0</v>
      </c>
      <c r="O31" s="117">
        <v>64.5</v>
      </c>
      <c r="P31" s="118">
        <v>241.0</v>
      </c>
      <c r="Q31" s="88">
        <f t="shared" si="12"/>
        <v>64.56666667</v>
      </c>
      <c r="R31" s="89">
        <f t="shared" si="13"/>
        <v>241.6666667</v>
      </c>
      <c r="S31" s="88">
        <f t="shared" si="7"/>
        <v>0.2671724138</v>
      </c>
      <c r="T31" s="90">
        <f t="shared" si="8"/>
        <v>25.18040678</v>
      </c>
      <c r="V31" s="19"/>
      <c r="W31" s="121"/>
      <c r="X31" s="122">
        <f t="shared" ref="X31:Y31" si="24">C31/2</f>
        <v>2.5</v>
      </c>
      <c r="Y31" s="123">
        <f t="shared" si="24"/>
        <v>2.5</v>
      </c>
      <c r="Z31" s="70">
        <f t="shared" si="19"/>
        <v>10</v>
      </c>
      <c r="AA31" s="69">
        <f t="shared" si="20"/>
        <v>5</v>
      </c>
    </row>
    <row r="32">
      <c r="B32" s="80" t="s">
        <v>38</v>
      </c>
      <c r="C32" s="81">
        <v>5.0</v>
      </c>
      <c r="D32" s="82">
        <v>5.0</v>
      </c>
      <c r="E32" s="48">
        <f t="shared" si="1"/>
        <v>15</v>
      </c>
      <c r="F32" s="47">
        <f t="shared" ref="F32:F35" si="26">C31+F31</f>
        <v>10</v>
      </c>
      <c r="G32" s="48">
        <f t="shared" si="2"/>
        <v>20</v>
      </c>
      <c r="H32" s="47">
        <f t="shared" si="3"/>
        <v>15</v>
      </c>
      <c r="I32" s="91">
        <f t="shared" si="11"/>
        <v>376.9911185</v>
      </c>
      <c r="J32" s="83">
        <v>0.0</v>
      </c>
      <c r="K32" s="84">
        <v>16.3</v>
      </c>
      <c r="L32" s="85">
        <v>242.0</v>
      </c>
      <c r="M32" s="86">
        <v>17.7</v>
      </c>
      <c r="N32" s="87">
        <v>238.0</v>
      </c>
      <c r="O32" s="84">
        <v>18.5</v>
      </c>
      <c r="P32" s="85">
        <v>242.0</v>
      </c>
      <c r="Q32" s="88">
        <f t="shared" si="12"/>
        <v>17.5</v>
      </c>
      <c r="R32" s="89">
        <f t="shared" si="13"/>
        <v>240.6666667</v>
      </c>
      <c r="S32" s="88">
        <f t="shared" si="7"/>
        <v>0.07271468144</v>
      </c>
      <c r="T32" s="90">
        <f t="shared" si="8"/>
        <v>27.41278909</v>
      </c>
      <c r="V32" s="19"/>
      <c r="W32" s="109"/>
      <c r="X32" s="110">
        <f t="shared" ref="X32:Y32" si="25">C32/2</f>
        <v>2.5</v>
      </c>
      <c r="Y32" s="111">
        <f t="shared" si="25"/>
        <v>2.5</v>
      </c>
      <c r="Z32" s="47">
        <f t="shared" si="19"/>
        <v>15</v>
      </c>
      <c r="AA32" s="48">
        <f t="shared" si="20"/>
        <v>7.5</v>
      </c>
    </row>
    <row r="33">
      <c r="B33" s="80" t="s">
        <v>39</v>
      </c>
      <c r="C33" s="81">
        <v>5.0</v>
      </c>
      <c r="D33" s="82">
        <v>5.0</v>
      </c>
      <c r="E33" s="48">
        <f t="shared" si="1"/>
        <v>20</v>
      </c>
      <c r="F33" s="47">
        <f t="shared" si="26"/>
        <v>15</v>
      </c>
      <c r="G33" s="48">
        <f t="shared" si="2"/>
        <v>25</v>
      </c>
      <c r="H33" s="47">
        <f t="shared" si="3"/>
        <v>20</v>
      </c>
      <c r="I33" s="91">
        <f t="shared" si="11"/>
        <v>942.4777962</v>
      </c>
      <c r="J33" s="83">
        <v>0.0</v>
      </c>
      <c r="K33" s="84">
        <v>8.0</v>
      </c>
      <c r="L33" s="85">
        <v>245.0</v>
      </c>
      <c r="M33" s="86">
        <v>4.8</v>
      </c>
      <c r="N33" s="87">
        <v>115.9</v>
      </c>
      <c r="O33" s="84">
        <v>4.6</v>
      </c>
      <c r="P33" s="85">
        <v>108.7</v>
      </c>
      <c r="Q33" s="88">
        <f t="shared" si="12"/>
        <v>5.8</v>
      </c>
      <c r="R33" s="89">
        <f t="shared" si="13"/>
        <v>156.5333333</v>
      </c>
      <c r="S33" s="88">
        <f t="shared" si="7"/>
        <v>0.0370528109</v>
      </c>
      <c r="T33" s="90">
        <f t="shared" si="8"/>
        <v>34.92145156</v>
      </c>
      <c r="V33" s="19"/>
      <c r="W33" s="109"/>
      <c r="X33" s="110">
        <f t="shared" ref="X33:Y33" si="27">C33/2</f>
        <v>2.5</v>
      </c>
      <c r="Y33" s="111">
        <f t="shared" si="27"/>
        <v>2.5</v>
      </c>
      <c r="Z33" s="47">
        <f t="shared" si="19"/>
        <v>20</v>
      </c>
      <c r="AA33" s="48">
        <f t="shared" si="20"/>
        <v>10</v>
      </c>
    </row>
    <row r="34">
      <c r="B34" s="80" t="s">
        <v>40</v>
      </c>
      <c r="C34" s="81">
        <v>5.0</v>
      </c>
      <c r="D34" s="82">
        <v>5.0</v>
      </c>
      <c r="E34" s="48">
        <f t="shared" si="1"/>
        <v>25</v>
      </c>
      <c r="F34" s="47">
        <f t="shared" si="26"/>
        <v>20</v>
      </c>
      <c r="G34" s="48">
        <f t="shared" si="2"/>
        <v>30</v>
      </c>
      <c r="H34" s="47">
        <f t="shared" si="3"/>
        <v>25</v>
      </c>
      <c r="I34" s="91">
        <f t="shared" si="11"/>
        <v>1884.955592</v>
      </c>
      <c r="J34" s="83">
        <v>0.0</v>
      </c>
      <c r="K34" s="84">
        <v>2.0</v>
      </c>
      <c r="L34" s="85">
        <v>115.6</v>
      </c>
      <c r="M34" s="86">
        <v>2.5</v>
      </c>
      <c r="N34" s="87">
        <v>115.1</v>
      </c>
      <c r="O34" s="84">
        <v>1.3</v>
      </c>
      <c r="P34" s="85">
        <v>115.3</v>
      </c>
      <c r="Q34" s="88">
        <f t="shared" si="12"/>
        <v>1.933333333</v>
      </c>
      <c r="R34" s="89">
        <f t="shared" si="13"/>
        <v>115.3333333</v>
      </c>
      <c r="S34" s="88">
        <f t="shared" si="7"/>
        <v>0.01676300578</v>
      </c>
      <c r="T34" s="90">
        <f t="shared" si="8"/>
        <v>31.59752149</v>
      </c>
      <c r="V34" s="19"/>
      <c r="W34" s="109"/>
      <c r="X34" s="110">
        <f t="shared" ref="X34:Y34" si="28">C34/2</f>
        <v>2.5</v>
      </c>
      <c r="Y34" s="111">
        <f t="shared" si="28"/>
        <v>2.5</v>
      </c>
      <c r="Z34" s="47">
        <f t="shared" si="19"/>
        <v>25</v>
      </c>
      <c r="AA34" s="48">
        <f t="shared" si="20"/>
        <v>12.5</v>
      </c>
    </row>
    <row r="35">
      <c r="B35" s="80" t="s">
        <v>41</v>
      </c>
      <c r="C35" s="124">
        <v>5.0</v>
      </c>
      <c r="D35" s="125">
        <v>5.0</v>
      </c>
      <c r="E35" s="48">
        <f t="shared" si="1"/>
        <v>30</v>
      </c>
      <c r="F35" s="47">
        <f t="shared" si="26"/>
        <v>25</v>
      </c>
      <c r="G35" s="48">
        <f t="shared" si="2"/>
        <v>35</v>
      </c>
      <c r="H35" s="47">
        <f t="shared" si="3"/>
        <v>30</v>
      </c>
      <c r="I35" s="91">
        <f t="shared" si="11"/>
        <v>3298.672287</v>
      </c>
      <c r="J35" s="83">
        <v>0.0</v>
      </c>
      <c r="K35" s="126">
        <v>2.8</v>
      </c>
      <c r="L35" s="127">
        <v>203.0</v>
      </c>
      <c r="M35" s="128">
        <v>2.9</v>
      </c>
      <c r="N35" s="129">
        <v>202.0</v>
      </c>
      <c r="O35" s="126">
        <v>3.3</v>
      </c>
      <c r="P35" s="127">
        <v>202.0</v>
      </c>
      <c r="Q35" s="88">
        <f t="shared" si="12"/>
        <v>3</v>
      </c>
      <c r="R35" s="89">
        <f t="shared" si="13"/>
        <v>202.3333333</v>
      </c>
      <c r="S35" s="88">
        <f t="shared" si="7"/>
        <v>0.01482701812</v>
      </c>
      <c r="T35" s="90">
        <f t="shared" si="8"/>
        <v>48.90947377</v>
      </c>
      <c r="V35" s="19"/>
      <c r="W35" s="109"/>
      <c r="X35" s="130">
        <f t="shared" ref="X35:Y35" si="29">C35/2</f>
        <v>2.5</v>
      </c>
      <c r="Y35" s="131">
        <f t="shared" si="29"/>
        <v>2.5</v>
      </c>
      <c r="Z35" s="96">
        <f t="shared" si="19"/>
        <v>30</v>
      </c>
      <c r="AA35" s="95">
        <f t="shared" si="20"/>
        <v>15</v>
      </c>
    </row>
    <row r="36">
      <c r="B36" s="132" t="s">
        <v>37</v>
      </c>
      <c r="C36" s="133">
        <v>5.0</v>
      </c>
      <c r="D36" s="134">
        <v>5.0</v>
      </c>
      <c r="E36" s="69">
        <f t="shared" si="1"/>
        <v>10</v>
      </c>
      <c r="F36" s="70">
        <f>C36</f>
        <v>5</v>
      </c>
      <c r="G36" s="69">
        <f t="shared" si="2"/>
        <v>15</v>
      </c>
      <c r="H36" s="70">
        <f t="shared" si="3"/>
        <v>10</v>
      </c>
      <c r="I36" s="71">
        <f t="shared" si="11"/>
        <v>94.24777962</v>
      </c>
      <c r="J36" s="72">
        <v>0.0</v>
      </c>
      <c r="K36" s="73">
        <v>146.8</v>
      </c>
      <c r="L36" s="74">
        <v>366.0</v>
      </c>
      <c r="M36" s="75">
        <v>147.3</v>
      </c>
      <c r="N36" s="76">
        <v>368.0</v>
      </c>
      <c r="O36" s="73">
        <v>147.7</v>
      </c>
      <c r="P36" s="74">
        <v>368.0</v>
      </c>
      <c r="Q36" s="77">
        <f t="shared" si="12"/>
        <v>147.2666667</v>
      </c>
      <c r="R36" s="78">
        <f t="shared" si="13"/>
        <v>367.3333333</v>
      </c>
      <c r="S36" s="77">
        <f t="shared" si="7"/>
        <v>0.400907441</v>
      </c>
      <c r="T36" s="79">
        <f t="shared" si="8"/>
        <v>37.78463615</v>
      </c>
      <c r="V36" s="19"/>
      <c r="W36" s="109"/>
      <c r="X36" s="107">
        <f t="shared" ref="X36:Y36" si="30">C36/2</f>
        <v>2.5</v>
      </c>
      <c r="Y36" s="108">
        <f t="shared" si="30"/>
        <v>2.5</v>
      </c>
      <c r="Z36" s="47">
        <f t="shared" si="19"/>
        <v>10</v>
      </c>
      <c r="AA36" s="48">
        <f t="shared" si="20"/>
        <v>5</v>
      </c>
    </row>
    <row r="37">
      <c r="B37" s="80" t="s">
        <v>38</v>
      </c>
      <c r="C37" s="81">
        <v>5.0</v>
      </c>
      <c r="D37" s="82">
        <v>5.0</v>
      </c>
      <c r="E37" s="48">
        <f t="shared" si="1"/>
        <v>15</v>
      </c>
      <c r="F37" s="47">
        <f t="shared" ref="F37:F40" si="32">C36+F36</f>
        <v>10</v>
      </c>
      <c r="G37" s="48">
        <f t="shared" si="2"/>
        <v>20</v>
      </c>
      <c r="H37" s="47">
        <f t="shared" si="3"/>
        <v>15</v>
      </c>
      <c r="I37" s="91">
        <f t="shared" si="11"/>
        <v>376.9911185</v>
      </c>
      <c r="J37" s="83">
        <v>0.0</v>
      </c>
      <c r="K37" s="84">
        <v>22.2</v>
      </c>
      <c r="L37" s="85">
        <v>370.0</v>
      </c>
      <c r="M37" s="86">
        <v>29.7</v>
      </c>
      <c r="N37" s="87">
        <v>370.0</v>
      </c>
      <c r="O37" s="84">
        <v>29.7</v>
      </c>
      <c r="P37" s="85">
        <v>371.0</v>
      </c>
      <c r="Q37" s="88">
        <f t="shared" si="12"/>
        <v>27.2</v>
      </c>
      <c r="R37" s="89">
        <f t="shared" si="13"/>
        <v>370.3333333</v>
      </c>
      <c r="S37" s="88">
        <f t="shared" si="7"/>
        <v>0.07344734473</v>
      </c>
      <c r="T37" s="90">
        <f t="shared" si="8"/>
        <v>27.68899664</v>
      </c>
      <c r="V37" s="19"/>
      <c r="W37" s="109"/>
      <c r="X37" s="110">
        <f t="shared" ref="X37:Y37" si="31">C37/2</f>
        <v>2.5</v>
      </c>
      <c r="Y37" s="111">
        <f t="shared" si="31"/>
        <v>2.5</v>
      </c>
      <c r="Z37" s="47">
        <f t="shared" si="19"/>
        <v>15</v>
      </c>
      <c r="AA37" s="48">
        <f t="shared" si="20"/>
        <v>7.5</v>
      </c>
    </row>
    <row r="38">
      <c r="B38" s="80" t="s">
        <v>39</v>
      </c>
      <c r="C38" s="81">
        <v>5.0</v>
      </c>
      <c r="D38" s="82">
        <v>5.0</v>
      </c>
      <c r="E38" s="48">
        <f t="shared" si="1"/>
        <v>20</v>
      </c>
      <c r="F38" s="47">
        <f t="shared" si="32"/>
        <v>15</v>
      </c>
      <c r="G38" s="48">
        <f t="shared" si="2"/>
        <v>25</v>
      </c>
      <c r="H38" s="47">
        <f t="shared" si="3"/>
        <v>20</v>
      </c>
      <c r="I38" s="91">
        <f t="shared" si="11"/>
        <v>942.4777962</v>
      </c>
      <c r="J38" s="83">
        <v>0.0</v>
      </c>
      <c r="K38" s="84">
        <v>12.0</v>
      </c>
      <c r="L38" s="85">
        <v>372.0</v>
      </c>
      <c r="M38" s="86">
        <v>11.3</v>
      </c>
      <c r="N38" s="87">
        <v>373.0</v>
      </c>
      <c r="O38" s="84">
        <v>11.3</v>
      </c>
      <c r="P38" s="85">
        <v>374.0</v>
      </c>
      <c r="Q38" s="88">
        <f t="shared" si="12"/>
        <v>11.53333333</v>
      </c>
      <c r="R38" s="89">
        <f t="shared" si="13"/>
        <v>373</v>
      </c>
      <c r="S38" s="88">
        <f t="shared" si="7"/>
        <v>0.0309204647</v>
      </c>
      <c r="T38" s="90">
        <f t="shared" si="8"/>
        <v>29.14185143</v>
      </c>
      <c r="V38" s="19"/>
      <c r="W38" s="109"/>
      <c r="X38" s="110">
        <f t="shared" ref="X38:Y38" si="33">C38/2</f>
        <v>2.5</v>
      </c>
      <c r="Y38" s="111">
        <f t="shared" si="33"/>
        <v>2.5</v>
      </c>
      <c r="Z38" s="47">
        <f t="shared" si="19"/>
        <v>20</v>
      </c>
      <c r="AA38" s="48">
        <f t="shared" si="20"/>
        <v>10</v>
      </c>
    </row>
    <row r="39">
      <c r="B39" s="80" t="s">
        <v>40</v>
      </c>
      <c r="C39" s="81">
        <v>5.0</v>
      </c>
      <c r="D39" s="82">
        <v>5.0</v>
      </c>
      <c r="E39" s="48">
        <f t="shared" si="1"/>
        <v>25</v>
      </c>
      <c r="F39" s="47">
        <f t="shared" si="32"/>
        <v>20</v>
      </c>
      <c r="G39" s="48">
        <f t="shared" si="2"/>
        <v>30</v>
      </c>
      <c r="H39" s="47">
        <f t="shared" si="3"/>
        <v>25</v>
      </c>
      <c r="I39" s="91">
        <f t="shared" si="11"/>
        <v>1884.955592</v>
      </c>
      <c r="J39" s="83">
        <v>0.0</v>
      </c>
      <c r="K39" s="84">
        <v>8.1</v>
      </c>
      <c r="L39" s="85">
        <v>374.0</v>
      </c>
      <c r="M39" s="86">
        <v>7.2</v>
      </c>
      <c r="N39" s="87">
        <v>376.0</v>
      </c>
      <c r="O39" s="84">
        <v>7.9</v>
      </c>
      <c r="P39" s="85">
        <v>376.0</v>
      </c>
      <c r="Q39" s="88">
        <f t="shared" si="12"/>
        <v>7.733333333</v>
      </c>
      <c r="R39" s="89">
        <f t="shared" si="13"/>
        <v>375.3333333</v>
      </c>
      <c r="S39" s="88">
        <f t="shared" si="7"/>
        <v>0.02060390764</v>
      </c>
      <c r="T39" s="90">
        <f t="shared" si="8"/>
        <v>38.83745093</v>
      </c>
      <c r="V39" s="19"/>
      <c r="W39" s="109"/>
      <c r="X39" s="110">
        <f t="shared" ref="X39:Y39" si="34">C39/2</f>
        <v>2.5</v>
      </c>
      <c r="Y39" s="111">
        <f t="shared" si="34"/>
        <v>2.5</v>
      </c>
      <c r="Z39" s="47">
        <f t="shared" si="19"/>
        <v>25</v>
      </c>
      <c r="AA39" s="48">
        <f t="shared" si="20"/>
        <v>12.5</v>
      </c>
    </row>
    <row r="40">
      <c r="B40" s="92" t="s">
        <v>41</v>
      </c>
      <c r="C40" s="93">
        <v>5.0</v>
      </c>
      <c r="D40" s="94">
        <v>5.0</v>
      </c>
      <c r="E40" s="95">
        <f t="shared" si="1"/>
        <v>30</v>
      </c>
      <c r="F40" s="96">
        <f t="shared" si="32"/>
        <v>25</v>
      </c>
      <c r="G40" s="95">
        <f t="shared" si="2"/>
        <v>35</v>
      </c>
      <c r="H40" s="96">
        <f t="shared" si="3"/>
        <v>30</v>
      </c>
      <c r="I40" s="97">
        <f t="shared" si="11"/>
        <v>3298.672287</v>
      </c>
      <c r="J40" s="98">
        <v>0.0</v>
      </c>
      <c r="K40" s="99">
        <v>5.2</v>
      </c>
      <c r="L40" s="100">
        <v>375.0</v>
      </c>
      <c r="M40" s="101">
        <v>5.2</v>
      </c>
      <c r="N40" s="102">
        <v>374.0</v>
      </c>
      <c r="O40" s="99">
        <v>5.1</v>
      </c>
      <c r="P40" s="100">
        <v>375.0</v>
      </c>
      <c r="Q40" s="103">
        <f t="shared" si="12"/>
        <v>5.166666667</v>
      </c>
      <c r="R40" s="104">
        <f t="shared" si="13"/>
        <v>374.6666667</v>
      </c>
      <c r="S40" s="103">
        <f t="shared" si="7"/>
        <v>0.01379003559</v>
      </c>
      <c r="T40" s="105">
        <f t="shared" si="8"/>
        <v>45.48880822</v>
      </c>
      <c r="V40" s="19"/>
      <c r="W40" s="109"/>
      <c r="X40" s="112">
        <f t="shared" ref="X40:Y40" si="35">C40/2</f>
        <v>2.5</v>
      </c>
      <c r="Y40" s="113">
        <f t="shared" si="35"/>
        <v>2.5</v>
      </c>
      <c r="Z40" s="47">
        <f t="shared" si="19"/>
        <v>30</v>
      </c>
      <c r="AA40" s="48">
        <f t="shared" si="20"/>
        <v>15</v>
      </c>
    </row>
    <row r="41" ht="15.75" customHeight="1">
      <c r="B41" s="80" t="s">
        <v>37</v>
      </c>
      <c r="C41" s="135">
        <v>5.0</v>
      </c>
      <c r="D41" s="136">
        <v>5.0</v>
      </c>
      <c r="E41" s="48">
        <f t="shared" si="1"/>
        <v>10</v>
      </c>
      <c r="F41" s="47">
        <f>C41</f>
        <v>5</v>
      </c>
      <c r="G41" s="48">
        <f t="shared" si="2"/>
        <v>15</v>
      </c>
      <c r="H41" s="47">
        <f t="shared" si="3"/>
        <v>10</v>
      </c>
      <c r="I41" s="91">
        <f t="shared" si="11"/>
        <v>94.24777962</v>
      </c>
      <c r="J41" s="83">
        <v>0.0</v>
      </c>
      <c r="K41" s="117">
        <v>50.6</v>
      </c>
      <c r="L41" s="118">
        <v>49.2</v>
      </c>
      <c r="M41" s="119">
        <v>47.4</v>
      </c>
      <c r="N41" s="120">
        <v>46.8</v>
      </c>
      <c r="O41" s="117">
        <v>45.4</v>
      </c>
      <c r="P41" s="118">
        <v>45.6</v>
      </c>
      <c r="Q41" s="88">
        <f t="shared" si="12"/>
        <v>47.8</v>
      </c>
      <c r="R41" s="89">
        <f t="shared" si="13"/>
        <v>47.2</v>
      </c>
      <c r="S41" s="88">
        <f t="shared" si="7"/>
        <v>1.012711864</v>
      </c>
      <c r="T41" s="90">
        <f t="shared" si="8"/>
        <v>95.44584462</v>
      </c>
      <c r="V41" s="19"/>
      <c r="W41" s="109"/>
      <c r="X41" s="122">
        <f t="shared" ref="X41:Y41" si="36">C41/2</f>
        <v>2.5</v>
      </c>
      <c r="Y41" s="123">
        <f t="shared" si="36"/>
        <v>2.5</v>
      </c>
      <c r="Z41" s="70">
        <f t="shared" si="19"/>
        <v>10</v>
      </c>
      <c r="AA41" s="69">
        <f t="shared" si="20"/>
        <v>5</v>
      </c>
    </row>
    <row r="42" ht="15.75" customHeight="1">
      <c r="B42" s="80" t="s">
        <v>38</v>
      </c>
      <c r="C42" s="81">
        <v>5.0</v>
      </c>
      <c r="D42" s="82">
        <v>5.0</v>
      </c>
      <c r="E42" s="48">
        <f t="shared" si="1"/>
        <v>15</v>
      </c>
      <c r="F42" s="47">
        <f t="shared" ref="F42:F45" si="38">C41+F41</f>
        <v>10</v>
      </c>
      <c r="G42" s="48">
        <f t="shared" si="2"/>
        <v>20</v>
      </c>
      <c r="H42" s="47">
        <f t="shared" si="3"/>
        <v>15</v>
      </c>
      <c r="I42" s="91">
        <f t="shared" si="11"/>
        <v>376.9911185</v>
      </c>
      <c r="J42" s="83">
        <v>0.0</v>
      </c>
      <c r="K42" s="84">
        <v>5.6</v>
      </c>
      <c r="L42" s="85">
        <v>45.0</v>
      </c>
      <c r="M42" s="86">
        <v>5.7</v>
      </c>
      <c r="N42" s="87">
        <v>42.9</v>
      </c>
      <c r="O42" s="84">
        <v>5.6</v>
      </c>
      <c r="P42" s="85">
        <v>42.4</v>
      </c>
      <c r="Q42" s="88">
        <f t="shared" si="12"/>
        <v>5.633333333</v>
      </c>
      <c r="R42" s="89">
        <f t="shared" si="13"/>
        <v>43.43333333</v>
      </c>
      <c r="S42" s="88">
        <f t="shared" si="7"/>
        <v>0.1297006907</v>
      </c>
      <c r="T42" s="90">
        <f t="shared" si="8"/>
        <v>48.89600846</v>
      </c>
      <c r="V42" s="19"/>
      <c r="W42" s="109"/>
      <c r="X42" s="110">
        <f t="shared" ref="X42:Y42" si="37">C42/2</f>
        <v>2.5</v>
      </c>
      <c r="Y42" s="111">
        <f t="shared" si="37"/>
        <v>2.5</v>
      </c>
      <c r="Z42" s="47">
        <f t="shared" si="19"/>
        <v>15</v>
      </c>
      <c r="AA42" s="48">
        <f t="shared" si="20"/>
        <v>7.5</v>
      </c>
    </row>
    <row r="43" ht="15.75" customHeight="1">
      <c r="B43" s="80" t="s">
        <v>39</v>
      </c>
      <c r="C43" s="81">
        <v>5.0</v>
      </c>
      <c r="D43" s="82">
        <v>5.0</v>
      </c>
      <c r="E43" s="48">
        <f t="shared" si="1"/>
        <v>20</v>
      </c>
      <c r="F43" s="47">
        <f t="shared" si="38"/>
        <v>15</v>
      </c>
      <c r="G43" s="48">
        <f t="shared" si="2"/>
        <v>25</v>
      </c>
      <c r="H43" s="47">
        <f t="shared" si="3"/>
        <v>20</v>
      </c>
      <c r="I43" s="91">
        <f t="shared" si="11"/>
        <v>942.4777962</v>
      </c>
      <c r="J43" s="83">
        <v>0.0</v>
      </c>
      <c r="K43" s="84">
        <v>1.8</v>
      </c>
      <c r="L43" s="85">
        <v>42.1</v>
      </c>
      <c r="M43" s="86">
        <v>2.6</v>
      </c>
      <c r="N43" s="87">
        <v>40.3</v>
      </c>
      <c r="O43" s="84">
        <v>2.2</v>
      </c>
      <c r="P43" s="85">
        <v>38.0</v>
      </c>
      <c r="Q43" s="88">
        <f t="shared" si="12"/>
        <v>2.2</v>
      </c>
      <c r="R43" s="89">
        <f t="shared" si="13"/>
        <v>40.13333333</v>
      </c>
      <c r="S43" s="88">
        <f t="shared" si="7"/>
        <v>0.05481727575</v>
      </c>
      <c r="T43" s="90">
        <f t="shared" si="8"/>
        <v>51.66406524</v>
      </c>
      <c r="V43" s="19"/>
      <c r="W43" s="109"/>
      <c r="X43" s="110">
        <f t="shared" ref="X43:Y43" si="39">C43/2</f>
        <v>2.5</v>
      </c>
      <c r="Y43" s="111">
        <f t="shared" si="39"/>
        <v>2.5</v>
      </c>
      <c r="Z43" s="47">
        <f t="shared" si="19"/>
        <v>20</v>
      </c>
      <c r="AA43" s="48">
        <f t="shared" si="20"/>
        <v>10</v>
      </c>
    </row>
    <row r="44" ht="15.75" customHeight="1">
      <c r="B44" s="80" t="s">
        <v>40</v>
      </c>
      <c r="C44" s="81">
        <v>5.0</v>
      </c>
      <c r="D44" s="82">
        <v>5.0</v>
      </c>
      <c r="E44" s="48">
        <f t="shared" si="1"/>
        <v>25</v>
      </c>
      <c r="F44" s="47">
        <f t="shared" si="38"/>
        <v>20</v>
      </c>
      <c r="G44" s="48">
        <f t="shared" si="2"/>
        <v>30</v>
      </c>
      <c r="H44" s="47">
        <f t="shared" si="3"/>
        <v>25</v>
      </c>
      <c r="I44" s="91">
        <f t="shared" si="11"/>
        <v>1884.955592</v>
      </c>
      <c r="J44" s="83">
        <v>0.0</v>
      </c>
      <c r="K44" s="84">
        <v>1.3</v>
      </c>
      <c r="L44" s="85">
        <v>53.8</v>
      </c>
      <c r="M44" s="86">
        <v>0.6</v>
      </c>
      <c r="N44" s="87">
        <v>52.2</v>
      </c>
      <c r="O44" s="84">
        <v>0.7</v>
      </c>
      <c r="P44" s="85">
        <v>51.0</v>
      </c>
      <c r="Q44" s="88">
        <f t="shared" si="12"/>
        <v>0.8666666667</v>
      </c>
      <c r="R44" s="89">
        <f t="shared" si="13"/>
        <v>52.33333333</v>
      </c>
      <c r="S44" s="88">
        <f t="shared" si="7"/>
        <v>0.01656050955</v>
      </c>
      <c r="T44" s="90">
        <f t="shared" si="8"/>
        <v>31.2158251</v>
      </c>
      <c r="V44" s="19"/>
      <c r="W44" s="109"/>
      <c r="X44" s="110">
        <f t="shared" ref="X44:Y44" si="40">C44/2</f>
        <v>2.5</v>
      </c>
      <c r="Y44" s="111">
        <f t="shared" si="40"/>
        <v>2.5</v>
      </c>
      <c r="Z44" s="47">
        <f t="shared" si="19"/>
        <v>25</v>
      </c>
      <c r="AA44" s="48">
        <f t="shared" si="20"/>
        <v>12.5</v>
      </c>
    </row>
    <row r="45" ht="15.75" customHeight="1">
      <c r="B45" s="80" t="s">
        <v>41</v>
      </c>
      <c r="C45" s="124">
        <v>5.0</v>
      </c>
      <c r="D45" s="125">
        <v>5.0</v>
      </c>
      <c r="E45" s="48">
        <f t="shared" si="1"/>
        <v>30</v>
      </c>
      <c r="F45" s="47">
        <f t="shared" si="38"/>
        <v>25</v>
      </c>
      <c r="G45" s="48">
        <f t="shared" si="2"/>
        <v>35</v>
      </c>
      <c r="H45" s="47">
        <f t="shared" si="3"/>
        <v>30</v>
      </c>
      <c r="I45" s="91">
        <f t="shared" si="11"/>
        <v>3298.672287</v>
      </c>
      <c r="J45" s="83">
        <v>0.0</v>
      </c>
      <c r="K45" s="126">
        <v>1.2</v>
      </c>
      <c r="L45" s="127">
        <v>49.6</v>
      </c>
      <c r="M45" s="128">
        <v>1.0</v>
      </c>
      <c r="N45" s="129">
        <v>46.5</v>
      </c>
      <c r="O45" s="126">
        <v>0.8</v>
      </c>
      <c r="P45" s="127">
        <v>46.8</v>
      </c>
      <c r="Q45" s="88">
        <f t="shared" si="12"/>
        <v>1</v>
      </c>
      <c r="R45" s="89">
        <f t="shared" si="13"/>
        <v>47.63333333</v>
      </c>
      <c r="S45" s="88">
        <f t="shared" si="7"/>
        <v>0.02099370189</v>
      </c>
      <c r="T45" s="90">
        <f t="shared" si="8"/>
        <v>69.25134262</v>
      </c>
      <c r="V45" s="19"/>
      <c r="W45" s="109"/>
      <c r="X45" s="130">
        <f t="shared" ref="X45:Y45" si="41">C45/2</f>
        <v>2.5</v>
      </c>
      <c r="Y45" s="131">
        <f t="shared" si="41"/>
        <v>2.5</v>
      </c>
      <c r="Z45" s="96">
        <f t="shared" si="19"/>
        <v>30</v>
      </c>
      <c r="AA45" s="95">
        <f t="shared" si="20"/>
        <v>15</v>
      </c>
    </row>
    <row r="46" ht="15.75" customHeight="1">
      <c r="B46" s="132" t="s">
        <v>37</v>
      </c>
      <c r="C46" s="133">
        <v>5.0</v>
      </c>
      <c r="D46" s="134">
        <v>5.0</v>
      </c>
      <c r="E46" s="69">
        <f t="shared" si="1"/>
        <v>10</v>
      </c>
      <c r="F46" s="70">
        <f>C46</f>
        <v>5</v>
      </c>
      <c r="G46" s="69">
        <f t="shared" si="2"/>
        <v>15</v>
      </c>
      <c r="H46" s="70">
        <f t="shared" si="3"/>
        <v>10</v>
      </c>
      <c r="I46" s="71">
        <f t="shared" si="11"/>
        <v>94.24777962</v>
      </c>
      <c r="J46" s="72">
        <v>0.0</v>
      </c>
      <c r="K46" s="73">
        <v>49.7</v>
      </c>
      <c r="L46" s="74">
        <v>53.9</v>
      </c>
      <c r="M46" s="75">
        <v>42.5</v>
      </c>
      <c r="N46" s="76">
        <v>47.3</v>
      </c>
      <c r="O46" s="73">
        <v>38.9</v>
      </c>
      <c r="P46" s="74">
        <v>43.7</v>
      </c>
      <c r="Q46" s="77">
        <f t="shared" si="12"/>
        <v>43.7</v>
      </c>
      <c r="R46" s="78">
        <f t="shared" si="13"/>
        <v>48.3</v>
      </c>
      <c r="S46" s="77">
        <f t="shared" si="7"/>
        <v>0.9047619048</v>
      </c>
      <c r="T46" s="79">
        <f t="shared" si="8"/>
        <v>85.27180061</v>
      </c>
      <c r="V46" s="19"/>
      <c r="W46" s="109"/>
      <c r="X46" s="107">
        <f t="shared" ref="X46:Y46" si="42">C46/2</f>
        <v>2.5</v>
      </c>
      <c r="Y46" s="108">
        <f t="shared" si="42"/>
        <v>2.5</v>
      </c>
      <c r="Z46" s="47">
        <f t="shared" si="19"/>
        <v>10</v>
      </c>
      <c r="AA46" s="48">
        <f t="shared" si="20"/>
        <v>5</v>
      </c>
    </row>
    <row r="47" ht="15.75" customHeight="1">
      <c r="B47" s="80" t="s">
        <v>38</v>
      </c>
      <c r="C47" s="81">
        <v>5.0</v>
      </c>
      <c r="D47" s="82">
        <v>5.0</v>
      </c>
      <c r="E47" s="48">
        <f t="shared" si="1"/>
        <v>15</v>
      </c>
      <c r="F47" s="47">
        <f t="shared" ref="F47:F50" si="44">C46+F46</f>
        <v>10</v>
      </c>
      <c r="G47" s="48">
        <f t="shared" si="2"/>
        <v>20</v>
      </c>
      <c r="H47" s="47">
        <f t="shared" si="3"/>
        <v>15</v>
      </c>
      <c r="I47" s="91">
        <f t="shared" si="11"/>
        <v>376.9911185</v>
      </c>
      <c r="J47" s="83">
        <v>0.0</v>
      </c>
      <c r="K47" s="84">
        <v>7.2</v>
      </c>
      <c r="L47" s="85">
        <v>39.7</v>
      </c>
      <c r="M47" s="86">
        <v>7.2</v>
      </c>
      <c r="N47" s="87">
        <v>39.3</v>
      </c>
      <c r="O47" s="84">
        <v>6.7</v>
      </c>
      <c r="P47" s="85">
        <v>39.2</v>
      </c>
      <c r="Q47" s="88">
        <f t="shared" si="12"/>
        <v>7.033333333</v>
      </c>
      <c r="R47" s="89">
        <f t="shared" si="13"/>
        <v>39.4</v>
      </c>
      <c r="S47" s="88">
        <f t="shared" si="7"/>
        <v>0.1785109983</v>
      </c>
      <c r="T47" s="90">
        <f t="shared" si="8"/>
        <v>67.29706091</v>
      </c>
      <c r="V47" s="19"/>
      <c r="W47" s="109"/>
      <c r="X47" s="110">
        <f t="shared" ref="X47:Y47" si="43">C47/2</f>
        <v>2.5</v>
      </c>
      <c r="Y47" s="111">
        <f t="shared" si="43"/>
        <v>2.5</v>
      </c>
      <c r="Z47" s="47">
        <f t="shared" si="19"/>
        <v>15</v>
      </c>
      <c r="AA47" s="48">
        <f t="shared" si="20"/>
        <v>7.5</v>
      </c>
    </row>
    <row r="48" ht="15.75" customHeight="1">
      <c r="B48" s="80" t="s">
        <v>39</v>
      </c>
      <c r="C48" s="81">
        <v>5.0</v>
      </c>
      <c r="D48" s="82">
        <v>5.0</v>
      </c>
      <c r="E48" s="48">
        <f t="shared" si="1"/>
        <v>20</v>
      </c>
      <c r="F48" s="47">
        <f t="shared" si="44"/>
        <v>15</v>
      </c>
      <c r="G48" s="48">
        <f t="shared" si="2"/>
        <v>25</v>
      </c>
      <c r="H48" s="47">
        <f t="shared" si="3"/>
        <v>20</v>
      </c>
      <c r="I48" s="91">
        <f t="shared" si="11"/>
        <v>942.4777962</v>
      </c>
      <c r="J48" s="83">
        <v>0.0</v>
      </c>
      <c r="K48" s="84">
        <v>2.3</v>
      </c>
      <c r="L48" s="85">
        <v>38.6</v>
      </c>
      <c r="M48" s="86">
        <v>1.8</v>
      </c>
      <c r="N48" s="87">
        <v>27.7</v>
      </c>
      <c r="O48" s="84">
        <v>1.7</v>
      </c>
      <c r="P48" s="85">
        <v>26.8</v>
      </c>
      <c r="Q48" s="88">
        <f t="shared" si="12"/>
        <v>1.933333333</v>
      </c>
      <c r="R48" s="89">
        <f t="shared" si="13"/>
        <v>31.03333333</v>
      </c>
      <c r="S48" s="88">
        <f t="shared" si="7"/>
        <v>0.06229860365</v>
      </c>
      <c r="T48" s="90">
        <f t="shared" si="8"/>
        <v>58.71505068</v>
      </c>
      <c r="V48" s="19"/>
      <c r="W48" s="109"/>
      <c r="X48" s="110">
        <f t="shared" ref="X48:Y48" si="45">C48/2</f>
        <v>2.5</v>
      </c>
      <c r="Y48" s="111">
        <f t="shared" si="45"/>
        <v>2.5</v>
      </c>
      <c r="Z48" s="47">
        <f t="shared" si="19"/>
        <v>20</v>
      </c>
      <c r="AA48" s="48">
        <f t="shared" si="20"/>
        <v>10</v>
      </c>
    </row>
    <row r="49" ht="15.75" customHeight="1">
      <c r="B49" s="80" t="s">
        <v>40</v>
      </c>
      <c r="C49" s="81">
        <v>5.0</v>
      </c>
      <c r="D49" s="82">
        <v>5.0</v>
      </c>
      <c r="E49" s="48">
        <f t="shared" si="1"/>
        <v>25</v>
      </c>
      <c r="F49" s="47">
        <f t="shared" si="44"/>
        <v>20</v>
      </c>
      <c r="G49" s="48">
        <f t="shared" si="2"/>
        <v>30</v>
      </c>
      <c r="H49" s="47">
        <f t="shared" si="3"/>
        <v>25</v>
      </c>
      <c r="I49" s="91">
        <f t="shared" si="11"/>
        <v>1884.955592</v>
      </c>
      <c r="J49" s="83">
        <v>0.0</v>
      </c>
      <c r="K49" s="84">
        <v>1.2</v>
      </c>
      <c r="L49" s="85">
        <v>27.0</v>
      </c>
      <c r="M49" s="86">
        <v>1.3</v>
      </c>
      <c r="N49" s="87">
        <v>27.5</v>
      </c>
      <c r="O49" s="84">
        <v>1.3</v>
      </c>
      <c r="P49" s="85">
        <v>26.0</v>
      </c>
      <c r="Q49" s="88">
        <f t="shared" si="12"/>
        <v>1.266666667</v>
      </c>
      <c r="R49" s="89">
        <f t="shared" si="13"/>
        <v>26.83333333</v>
      </c>
      <c r="S49" s="88">
        <f t="shared" si="7"/>
        <v>0.04720496894</v>
      </c>
      <c r="T49" s="90">
        <f t="shared" si="8"/>
        <v>88.9792702</v>
      </c>
      <c r="V49" s="19"/>
      <c r="W49" s="109"/>
      <c r="X49" s="110">
        <f t="shared" ref="X49:Y49" si="46">C49/2</f>
        <v>2.5</v>
      </c>
      <c r="Y49" s="111">
        <f t="shared" si="46"/>
        <v>2.5</v>
      </c>
      <c r="Z49" s="47">
        <f t="shared" si="19"/>
        <v>25</v>
      </c>
      <c r="AA49" s="48">
        <f t="shared" si="20"/>
        <v>12.5</v>
      </c>
    </row>
    <row r="50" ht="15.75" customHeight="1">
      <c r="B50" s="92" t="s">
        <v>41</v>
      </c>
      <c r="C50" s="93">
        <v>5.0</v>
      </c>
      <c r="D50" s="94">
        <v>5.0</v>
      </c>
      <c r="E50" s="95">
        <f t="shared" si="1"/>
        <v>30</v>
      </c>
      <c r="F50" s="96">
        <f t="shared" si="44"/>
        <v>25</v>
      </c>
      <c r="G50" s="95">
        <f t="shared" si="2"/>
        <v>35</v>
      </c>
      <c r="H50" s="96">
        <f t="shared" si="3"/>
        <v>30</v>
      </c>
      <c r="I50" s="97">
        <f t="shared" si="11"/>
        <v>3298.672287</v>
      </c>
      <c r="J50" s="98">
        <v>0.0</v>
      </c>
      <c r="K50" s="99">
        <v>1.1</v>
      </c>
      <c r="L50" s="100">
        <v>27.6</v>
      </c>
      <c r="M50" s="101">
        <v>1.0</v>
      </c>
      <c r="N50" s="102">
        <v>26.8</v>
      </c>
      <c r="O50" s="99">
        <v>1.1</v>
      </c>
      <c r="P50" s="100">
        <v>26.2</v>
      </c>
      <c r="Q50" s="103">
        <f t="shared" si="12"/>
        <v>1.066666667</v>
      </c>
      <c r="R50" s="104">
        <f t="shared" si="13"/>
        <v>26.86666667</v>
      </c>
      <c r="S50" s="103">
        <f t="shared" si="7"/>
        <v>0.03970223325</v>
      </c>
      <c r="T50" s="105">
        <f t="shared" si="8"/>
        <v>130.9646565</v>
      </c>
      <c r="V50" s="19"/>
      <c r="W50" s="109"/>
      <c r="X50" s="112">
        <f t="shared" ref="X50:Y50" si="47">C50/2</f>
        <v>2.5</v>
      </c>
      <c r="Y50" s="113">
        <f t="shared" si="47"/>
        <v>2.5</v>
      </c>
      <c r="Z50" s="47">
        <f t="shared" si="19"/>
        <v>30</v>
      </c>
      <c r="AA50" s="48">
        <f t="shared" si="20"/>
        <v>15</v>
      </c>
    </row>
    <row r="51" ht="15.75" customHeight="1">
      <c r="B51" s="80" t="s">
        <v>37</v>
      </c>
      <c r="C51" s="135">
        <v>5.0</v>
      </c>
      <c r="D51" s="136">
        <v>5.0</v>
      </c>
      <c r="E51" s="48">
        <f t="shared" si="1"/>
        <v>10</v>
      </c>
      <c r="F51" s="47">
        <f>C51</f>
        <v>5</v>
      </c>
      <c r="G51" s="48">
        <f t="shared" si="2"/>
        <v>15</v>
      </c>
      <c r="H51" s="47">
        <f t="shared" si="3"/>
        <v>10</v>
      </c>
      <c r="I51" s="91">
        <f t="shared" si="11"/>
        <v>94.24777962</v>
      </c>
      <c r="J51" s="83">
        <v>0.0</v>
      </c>
      <c r="K51" s="117">
        <v>118.6</v>
      </c>
      <c r="L51" s="118">
        <v>88.2</v>
      </c>
      <c r="M51" s="119">
        <v>129.5</v>
      </c>
      <c r="N51" s="120">
        <v>88.4</v>
      </c>
      <c r="O51" s="117">
        <v>127.0</v>
      </c>
      <c r="P51" s="118">
        <v>79.2</v>
      </c>
      <c r="Q51" s="88">
        <f t="shared" si="12"/>
        <v>125.0333333</v>
      </c>
      <c r="R51" s="89">
        <f t="shared" si="13"/>
        <v>85.26666667</v>
      </c>
      <c r="S51" s="88">
        <f t="shared" si="7"/>
        <v>1.466379984</v>
      </c>
      <c r="T51" s="90">
        <f t="shared" si="8"/>
        <v>138.2030576</v>
      </c>
      <c r="V51" s="19"/>
      <c r="W51" s="109"/>
      <c r="X51" s="122">
        <f t="shared" ref="X51:Y51" si="48">C51/2</f>
        <v>2.5</v>
      </c>
      <c r="Y51" s="123">
        <f t="shared" si="48"/>
        <v>2.5</v>
      </c>
      <c r="Z51" s="70">
        <f t="shared" si="19"/>
        <v>10</v>
      </c>
      <c r="AA51" s="69">
        <f t="shared" si="20"/>
        <v>5</v>
      </c>
    </row>
    <row r="52" ht="15.75" customHeight="1">
      <c r="B52" s="80" t="s">
        <v>38</v>
      </c>
      <c r="C52" s="81">
        <v>5.0</v>
      </c>
      <c r="D52" s="82">
        <v>5.0</v>
      </c>
      <c r="E52" s="48">
        <f t="shared" si="1"/>
        <v>15</v>
      </c>
      <c r="F52" s="47">
        <f t="shared" ref="F52:F55" si="50">C51+F51</f>
        <v>10</v>
      </c>
      <c r="G52" s="48">
        <f t="shared" si="2"/>
        <v>20</v>
      </c>
      <c r="H52" s="47">
        <f t="shared" si="3"/>
        <v>15</v>
      </c>
      <c r="I52" s="91">
        <f t="shared" si="11"/>
        <v>376.9911185</v>
      </c>
      <c r="J52" s="83">
        <v>0.0</v>
      </c>
      <c r="K52" s="84">
        <v>18.9</v>
      </c>
      <c r="L52" s="85">
        <v>74.4</v>
      </c>
      <c r="M52" s="86">
        <v>18.1</v>
      </c>
      <c r="N52" s="87">
        <v>77.3</v>
      </c>
      <c r="O52" s="84">
        <v>19.2</v>
      </c>
      <c r="P52" s="85">
        <v>76.6</v>
      </c>
      <c r="Q52" s="88">
        <f t="shared" si="12"/>
        <v>18.73333333</v>
      </c>
      <c r="R52" s="89">
        <f t="shared" si="13"/>
        <v>76.1</v>
      </c>
      <c r="S52" s="88">
        <f t="shared" si="7"/>
        <v>0.2461673237</v>
      </c>
      <c r="T52" s="90">
        <f t="shared" si="8"/>
        <v>92.80289469</v>
      </c>
      <c r="V52" s="19"/>
      <c r="W52" s="109"/>
      <c r="X52" s="110">
        <f t="shared" ref="X52:Y52" si="49">C52/2</f>
        <v>2.5</v>
      </c>
      <c r="Y52" s="111">
        <f t="shared" si="49"/>
        <v>2.5</v>
      </c>
      <c r="Z52" s="47">
        <f t="shared" si="19"/>
        <v>15</v>
      </c>
      <c r="AA52" s="48">
        <f t="shared" si="20"/>
        <v>7.5</v>
      </c>
    </row>
    <row r="53" ht="15.75" customHeight="1">
      <c r="B53" s="80" t="s">
        <v>39</v>
      </c>
      <c r="C53" s="81">
        <v>5.0</v>
      </c>
      <c r="D53" s="82">
        <v>5.0</v>
      </c>
      <c r="E53" s="48">
        <f t="shared" si="1"/>
        <v>20</v>
      </c>
      <c r="F53" s="47">
        <f t="shared" si="50"/>
        <v>15</v>
      </c>
      <c r="G53" s="48">
        <f t="shared" si="2"/>
        <v>25</v>
      </c>
      <c r="H53" s="47">
        <f t="shared" si="3"/>
        <v>20</v>
      </c>
      <c r="I53" s="91">
        <f t="shared" si="11"/>
        <v>942.4777962</v>
      </c>
      <c r="J53" s="83">
        <v>0.0</v>
      </c>
      <c r="K53" s="84">
        <v>6.7</v>
      </c>
      <c r="L53" s="85">
        <v>77.9</v>
      </c>
      <c r="M53" s="86">
        <v>6.5</v>
      </c>
      <c r="N53" s="87">
        <v>76.9</v>
      </c>
      <c r="O53" s="84">
        <v>6.4</v>
      </c>
      <c r="P53" s="85">
        <v>76.2</v>
      </c>
      <c r="Q53" s="88">
        <f t="shared" si="12"/>
        <v>6.533333333</v>
      </c>
      <c r="R53" s="89">
        <f t="shared" si="13"/>
        <v>77</v>
      </c>
      <c r="S53" s="88">
        <f t="shared" si="7"/>
        <v>0.08484848485</v>
      </c>
      <c r="T53" s="90">
        <f t="shared" si="8"/>
        <v>79.96781301</v>
      </c>
      <c r="V53" s="19"/>
      <c r="W53" s="109"/>
      <c r="X53" s="110">
        <f t="shared" ref="X53:Y53" si="51">C53/2</f>
        <v>2.5</v>
      </c>
      <c r="Y53" s="111">
        <f t="shared" si="51"/>
        <v>2.5</v>
      </c>
      <c r="Z53" s="47">
        <f t="shared" si="19"/>
        <v>20</v>
      </c>
      <c r="AA53" s="48">
        <f t="shared" si="20"/>
        <v>10</v>
      </c>
    </row>
    <row r="54" ht="15.75" customHeight="1">
      <c r="B54" s="80" t="s">
        <v>40</v>
      </c>
      <c r="C54" s="81">
        <v>5.0</v>
      </c>
      <c r="D54" s="82">
        <v>5.0</v>
      </c>
      <c r="E54" s="48">
        <f t="shared" si="1"/>
        <v>25</v>
      </c>
      <c r="F54" s="47">
        <f t="shared" si="50"/>
        <v>20</v>
      </c>
      <c r="G54" s="48">
        <f t="shared" si="2"/>
        <v>30</v>
      </c>
      <c r="H54" s="47">
        <f t="shared" si="3"/>
        <v>25</v>
      </c>
      <c r="I54" s="91">
        <f t="shared" si="11"/>
        <v>1884.955592</v>
      </c>
      <c r="J54" s="83">
        <v>0.0</v>
      </c>
      <c r="K54" s="84">
        <v>2.7</v>
      </c>
      <c r="L54" s="85">
        <v>75.0</v>
      </c>
      <c r="M54" s="86">
        <v>1.7</v>
      </c>
      <c r="N54" s="87">
        <v>71.2</v>
      </c>
      <c r="O54" s="84">
        <v>1.9</v>
      </c>
      <c r="P54" s="85">
        <v>76.2</v>
      </c>
      <c r="Q54" s="88">
        <f t="shared" si="12"/>
        <v>2.1</v>
      </c>
      <c r="R54" s="89">
        <f t="shared" si="13"/>
        <v>74.13333333</v>
      </c>
      <c r="S54" s="88">
        <f t="shared" si="7"/>
        <v>0.02832733813</v>
      </c>
      <c r="T54" s="90">
        <f t="shared" si="8"/>
        <v>53.39577443</v>
      </c>
      <c r="V54" s="19"/>
      <c r="W54" s="109"/>
      <c r="X54" s="110">
        <f t="shared" ref="X54:Y54" si="52">C54/2</f>
        <v>2.5</v>
      </c>
      <c r="Y54" s="111">
        <f t="shared" si="52"/>
        <v>2.5</v>
      </c>
      <c r="Z54" s="47">
        <f t="shared" si="19"/>
        <v>25</v>
      </c>
      <c r="AA54" s="48">
        <f t="shared" si="20"/>
        <v>12.5</v>
      </c>
    </row>
    <row r="55" ht="15.75" customHeight="1">
      <c r="B55" s="80" t="s">
        <v>41</v>
      </c>
      <c r="C55" s="124">
        <v>5.0</v>
      </c>
      <c r="D55" s="125">
        <v>5.0</v>
      </c>
      <c r="E55" s="48">
        <f t="shared" si="1"/>
        <v>30</v>
      </c>
      <c r="F55" s="47">
        <f t="shared" si="50"/>
        <v>25</v>
      </c>
      <c r="G55" s="48">
        <f t="shared" si="2"/>
        <v>35</v>
      </c>
      <c r="H55" s="47">
        <f t="shared" si="3"/>
        <v>30</v>
      </c>
      <c r="I55" s="91">
        <f t="shared" si="11"/>
        <v>3298.672287</v>
      </c>
      <c r="J55" s="83">
        <v>0.0</v>
      </c>
      <c r="K55" s="126">
        <v>1.4</v>
      </c>
      <c r="L55" s="127">
        <v>54.8</v>
      </c>
      <c r="M55" s="128">
        <v>1.4</v>
      </c>
      <c r="N55" s="129">
        <v>53.9</v>
      </c>
      <c r="O55" s="126">
        <v>1.3</v>
      </c>
      <c r="P55" s="127">
        <v>52.6</v>
      </c>
      <c r="Q55" s="88">
        <f t="shared" si="12"/>
        <v>1.366666667</v>
      </c>
      <c r="R55" s="89">
        <f t="shared" si="13"/>
        <v>53.76666667</v>
      </c>
      <c r="S55" s="88">
        <f t="shared" si="7"/>
        <v>0.02541847489</v>
      </c>
      <c r="T55" s="90">
        <f t="shared" si="8"/>
        <v>83.84721869</v>
      </c>
      <c r="V55" s="19"/>
      <c r="W55" s="109"/>
      <c r="X55" s="130">
        <f t="shared" ref="X55:Y55" si="53">C55/2</f>
        <v>2.5</v>
      </c>
      <c r="Y55" s="131">
        <f t="shared" si="53"/>
        <v>2.5</v>
      </c>
      <c r="Z55" s="96">
        <f t="shared" si="19"/>
        <v>30</v>
      </c>
      <c r="AA55" s="95">
        <f t="shared" si="20"/>
        <v>15</v>
      </c>
    </row>
    <row r="56" ht="15.75" customHeight="1">
      <c r="B56" s="132" t="s">
        <v>37</v>
      </c>
      <c r="C56" s="133">
        <v>5.0</v>
      </c>
      <c r="D56" s="134">
        <v>5.0</v>
      </c>
      <c r="E56" s="69">
        <f t="shared" si="1"/>
        <v>10</v>
      </c>
      <c r="F56" s="70">
        <f>C56</f>
        <v>5</v>
      </c>
      <c r="G56" s="69">
        <f t="shared" si="2"/>
        <v>15</v>
      </c>
      <c r="H56" s="70">
        <f t="shared" si="3"/>
        <v>10</v>
      </c>
      <c r="I56" s="71">
        <f t="shared" si="11"/>
        <v>94.24777962</v>
      </c>
      <c r="J56" s="72">
        <v>0.0</v>
      </c>
      <c r="K56" s="73">
        <v>30.7</v>
      </c>
      <c r="L56" s="74">
        <v>39.8</v>
      </c>
      <c r="M56" s="75">
        <v>27.2</v>
      </c>
      <c r="N56" s="76">
        <v>38.4</v>
      </c>
      <c r="O56" s="73">
        <v>27.7</v>
      </c>
      <c r="P56" s="74">
        <v>41.1</v>
      </c>
      <c r="Q56" s="77">
        <f t="shared" si="12"/>
        <v>28.53333333</v>
      </c>
      <c r="R56" s="78">
        <f t="shared" si="13"/>
        <v>39.76666667</v>
      </c>
      <c r="S56" s="77">
        <f t="shared" si="7"/>
        <v>0.71751886</v>
      </c>
      <c r="T56" s="79">
        <f t="shared" si="8"/>
        <v>67.62455939</v>
      </c>
      <c r="V56" s="19"/>
      <c r="W56" s="109"/>
      <c r="X56" s="107">
        <f t="shared" ref="X56:Y56" si="54">C56/2</f>
        <v>2.5</v>
      </c>
      <c r="Y56" s="108">
        <f t="shared" si="54"/>
        <v>2.5</v>
      </c>
      <c r="Z56" s="47">
        <f t="shared" si="19"/>
        <v>10</v>
      </c>
      <c r="AA56" s="48">
        <f t="shared" si="20"/>
        <v>5</v>
      </c>
    </row>
    <row r="57" ht="15.75" customHeight="1">
      <c r="B57" s="80" t="s">
        <v>38</v>
      </c>
      <c r="C57" s="81">
        <v>5.0</v>
      </c>
      <c r="D57" s="82">
        <v>5.0</v>
      </c>
      <c r="E57" s="48">
        <f t="shared" si="1"/>
        <v>15</v>
      </c>
      <c r="F57" s="47">
        <f t="shared" ref="F57:F60" si="56">C56+F56</f>
        <v>10</v>
      </c>
      <c r="G57" s="48">
        <f t="shared" si="2"/>
        <v>20</v>
      </c>
      <c r="H57" s="47">
        <f t="shared" si="3"/>
        <v>15</v>
      </c>
      <c r="I57" s="91">
        <f t="shared" si="11"/>
        <v>376.9911185</v>
      </c>
      <c r="J57" s="83">
        <v>0.0</v>
      </c>
      <c r="K57" s="84">
        <v>6.8</v>
      </c>
      <c r="L57" s="85">
        <v>42.8</v>
      </c>
      <c r="M57" s="86">
        <v>6.9</v>
      </c>
      <c r="N57" s="87">
        <v>38.6</v>
      </c>
      <c r="O57" s="84">
        <v>6.8</v>
      </c>
      <c r="P57" s="85">
        <v>38.3</v>
      </c>
      <c r="Q57" s="88">
        <f t="shared" si="12"/>
        <v>6.833333333</v>
      </c>
      <c r="R57" s="89">
        <f t="shared" si="13"/>
        <v>39.9</v>
      </c>
      <c r="S57" s="88">
        <f t="shared" si="7"/>
        <v>0.1712614871</v>
      </c>
      <c r="T57" s="90">
        <f t="shared" si="8"/>
        <v>64.56405956</v>
      </c>
      <c r="V57" s="19"/>
      <c r="W57" s="109"/>
      <c r="X57" s="110">
        <f t="shared" ref="X57:Y57" si="55">C57/2</f>
        <v>2.5</v>
      </c>
      <c r="Y57" s="111">
        <f t="shared" si="55"/>
        <v>2.5</v>
      </c>
      <c r="Z57" s="47">
        <f t="shared" si="19"/>
        <v>15</v>
      </c>
      <c r="AA57" s="48">
        <f t="shared" si="20"/>
        <v>7.5</v>
      </c>
    </row>
    <row r="58" ht="15.75" customHeight="1">
      <c r="B58" s="80" t="s">
        <v>39</v>
      </c>
      <c r="C58" s="81">
        <v>5.0</v>
      </c>
      <c r="D58" s="82">
        <v>5.0</v>
      </c>
      <c r="E58" s="48">
        <f t="shared" si="1"/>
        <v>20</v>
      </c>
      <c r="F58" s="47">
        <f t="shared" si="56"/>
        <v>15</v>
      </c>
      <c r="G58" s="48">
        <f t="shared" si="2"/>
        <v>25</v>
      </c>
      <c r="H58" s="47">
        <f t="shared" si="3"/>
        <v>20</v>
      </c>
      <c r="I58" s="91">
        <f t="shared" si="11"/>
        <v>942.4777962</v>
      </c>
      <c r="J58" s="83">
        <v>0.0</v>
      </c>
      <c r="K58" s="84">
        <v>2.5</v>
      </c>
      <c r="L58" s="85">
        <v>38.2</v>
      </c>
      <c r="M58" s="86">
        <v>2.5</v>
      </c>
      <c r="N58" s="87">
        <v>38.6</v>
      </c>
      <c r="O58" s="84">
        <v>2.4</v>
      </c>
      <c r="P58" s="85">
        <v>38.4</v>
      </c>
      <c r="Q58" s="88">
        <f t="shared" si="12"/>
        <v>2.466666667</v>
      </c>
      <c r="R58" s="89">
        <f t="shared" si="13"/>
        <v>38.4</v>
      </c>
      <c r="S58" s="88">
        <f t="shared" si="7"/>
        <v>0.06423611111</v>
      </c>
      <c r="T58" s="90">
        <f t="shared" si="8"/>
        <v>60.54110844</v>
      </c>
      <c r="V58" s="19"/>
      <c r="W58" s="109"/>
      <c r="X58" s="110">
        <f t="shared" ref="X58:Y58" si="57">C58/2</f>
        <v>2.5</v>
      </c>
      <c r="Y58" s="111">
        <f t="shared" si="57"/>
        <v>2.5</v>
      </c>
      <c r="Z58" s="47">
        <f t="shared" si="19"/>
        <v>20</v>
      </c>
      <c r="AA58" s="48">
        <f t="shared" si="20"/>
        <v>10</v>
      </c>
    </row>
    <row r="59" ht="15.75" customHeight="1">
      <c r="B59" s="80" t="s">
        <v>40</v>
      </c>
      <c r="C59" s="81">
        <v>5.0</v>
      </c>
      <c r="D59" s="82">
        <v>5.0</v>
      </c>
      <c r="E59" s="48">
        <f t="shared" si="1"/>
        <v>25</v>
      </c>
      <c r="F59" s="47">
        <f t="shared" si="56"/>
        <v>20</v>
      </c>
      <c r="G59" s="48">
        <f t="shared" si="2"/>
        <v>30</v>
      </c>
      <c r="H59" s="47">
        <f t="shared" si="3"/>
        <v>25</v>
      </c>
      <c r="I59" s="91">
        <f t="shared" si="11"/>
        <v>1884.955592</v>
      </c>
      <c r="J59" s="83">
        <v>0.0</v>
      </c>
      <c r="K59" s="84">
        <v>1.6</v>
      </c>
      <c r="L59" s="85">
        <v>30.7</v>
      </c>
      <c r="M59" s="86">
        <v>1.5</v>
      </c>
      <c r="N59" s="87">
        <v>38.5</v>
      </c>
      <c r="O59" s="84">
        <v>1.8</v>
      </c>
      <c r="P59" s="85">
        <v>38.5</v>
      </c>
      <c r="Q59" s="88">
        <f t="shared" si="12"/>
        <v>1.633333333</v>
      </c>
      <c r="R59" s="89">
        <f t="shared" si="13"/>
        <v>35.9</v>
      </c>
      <c r="S59" s="88">
        <f t="shared" si="7"/>
        <v>0.04549675023</v>
      </c>
      <c r="T59" s="90">
        <f t="shared" si="8"/>
        <v>85.75935379</v>
      </c>
      <c r="V59" s="19"/>
      <c r="W59" s="109"/>
      <c r="X59" s="110">
        <f t="shared" ref="X59:Y59" si="58">C59/2</f>
        <v>2.5</v>
      </c>
      <c r="Y59" s="111">
        <f t="shared" si="58"/>
        <v>2.5</v>
      </c>
      <c r="Z59" s="47">
        <f t="shared" si="19"/>
        <v>25</v>
      </c>
      <c r="AA59" s="48">
        <f t="shared" si="20"/>
        <v>12.5</v>
      </c>
    </row>
    <row r="60" ht="15.75" customHeight="1">
      <c r="B60" s="92" t="s">
        <v>41</v>
      </c>
      <c r="C60" s="93">
        <v>5.0</v>
      </c>
      <c r="D60" s="94">
        <v>5.0</v>
      </c>
      <c r="E60" s="95">
        <f t="shared" si="1"/>
        <v>30</v>
      </c>
      <c r="F60" s="96">
        <f t="shared" si="56"/>
        <v>25</v>
      </c>
      <c r="G60" s="95">
        <f t="shared" si="2"/>
        <v>35</v>
      </c>
      <c r="H60" s="96">
        <f t="shared" si="3"/>
        <v>30</v>
      </c>
      <c r="I60" s="97">
        <f t="shared" si="11"/>
        <v>3298.672287</v>
      </c>
      <c r="J60" s="98">
        <v>0.0</v>
      </c>
      <c r="K60" s="99">
        <v>1.1</v>
      </c>
      <c r="L60" s="100">
        <v>39.0</v>
      </c>
      <c r="M60" s="101">
        <v>1.0</v>
      </c>
      <c r="N60" s="102">
        <v>38.8</v>
      </c>
      <c r="O60" s="99">
        <v>1.7</v>
      </c>
      <c r="P60" s="100">
        <v>31.6</v>
      </c>
      <c r="Q60" s="103">
        <f t="shared" si="12"/>
        <v>1.266666667</v>
      </c>
      <c r="R60" s="104">
        <f t="shared" si="13"/>
        <v>36.46666667</v>
      </c>
      <c r="S60" s="103">
        <f t="shared" si="7"/>
        <v>0.03473491773</v>
      </c>
      <c r="T60" s="105">
        <f t="shared" si="8"/>
        <v>114.5791105</v>
      </c>
      <c r="V60" s="19"/>
      <c r="W60" s="109"/>
      <c r="X60" s="112">
        <f t="shared" ref="X60:Y60" si="59">C60/2</f>
        <v>2.5</v>
      </c>
      <c r="Y60" s="113">
        <f t="shared" si="59"/>
        <v>2.5</v>
      </c>
      <c r="Z60" s="47">
        <f t="shared" si="19"/>
        <v>30</v>
      </c>
      <c r="AA60" s="48">
        <f t="shared" si="20"/>
        <v>15</v>
      </c>
    </row>
    <row r="61" ht="15.75" customHeight="1">
      <c r="A61" s="137"/>
      <c r="B61" s="138" t="s">
        <v>37</v>
      </c>
      <c r="C61" s="139">
        <v>5.0</v>
      </c>
      <c r="D61" s="139">
        <v>5.0</v>
      </c>
      <c r="E61" s="37">
        <f t="shared" si="1"/>
        <v>10</v>
      </c>
      <c r="F61" s="37">
        <f>C61</f>
        <v>5</v>
      </c>
      <c r="G61" s="37">
        <f t="shared" si="2"/>
        <v>15</v>
      </c>
      <c r="H61" s="37">
        <f t="shared" si="3"/>
        <v>10</v>
      </c>
      <c r="I61" s="39">
        <f t="shared" ref="I61:I75" si="61">-2*W$21/((1/E61)-(1/F61)-(1/G61)+(1/H61))</f>
        <v>94.24777962</v>
      </c>
      <c r="J61" s="39">
        <v>0.0</v>
      </c>
      <c r="K61" s="140">
        <v>56.9</v>
      </c>
      <c r="L61" s="141">
        <v>34.4</v>
      </c>
      <c r="M61" s="140">
        <v>55.0</v>
      </c>
      <c r="N61" s="141">
        <v>39.5</v>
      </c>
      <c r="O61" s="140">
        <v>49.4</v>
      </c>
      <c r="P61" s="141">
        <v>29.1</v>
      </c>
      <c r="Q61" s="42">
        <f t="shared" ref="Q61:Q75" si="62">(K61+M61+O61)/3-J61</f>
        <v>53.76666667</v>
      </c>
      <c r="R61" s="42">
        <f t="shared" ref="R61:R75" si="63">(L61+N61+P61)/3</f>
        <v>34.33333333</v>
      </c>
      <c r="S61" s="42">
        <f t="shared" si="7"/>
        <v>1.566019417</v>
      </c>
      <c r="T61" s="43">
        <f t="shared" si="8"/>
        <v>147.5938529</v>
      </c>
      <c r="U61" s="142"/>
      <c r="V61" s="143"/>
      <c r="W61" s="144"/>
      <c r="X61" s="145">
        <f t="shared" ref="X61:Y61" si="60">C61/2</f>
        <v>2.5</v>
      </c>
      <c r="Y61" s="145">
        <f t="shared" si="60"/>
        <v>2.5</v>
      </c>
      <c r="Z61" s="37">
        <f t="shared" si="19"/>
        <v>10</v>
      </c>
      <c r="AA61" s="37">
        <f t="shared" ref="AA61:AA75" si="65">Z61/2</f>
        <v>5</v>
      </c>
    </row>
    <row r="62" ht="15.75" customHeight="1">
      <c r="A62" s="137"/>
      <c r="B62" s="146" t="s">
        <v>38</v>
      </c>
      <c r="C62" s="147">
        <v>5.0</v>
      </c>
      <c r="D62" s="147">
        <v>5.0</v>
      </c>
      <c r="E62" s="51">
        <f t="shared" si="1"/>
        <v>15</v>
      </c>
      <c r="F62" s="51">
        <f t="shared" ref="F62:F65" si="66">C61+F61</f>
        <v>10</v>
      </c>
      <c r="G62" s="51">
        <f t="shared" si="2"/>
        <v>20</v>
      </c>
      <c r="H62" s="51">
        <f t="shared" si="3"/>
        <v>15</v>
      </c>
      <c r="I62" s="52">
        <f t="shared" si="61"/>
        <v>376.9911185</v>
      </c>
      <c r="J62" s="52">
        <v>0.0</v>
      </c>
      <c r="K62" s="148">
        <v>10.4</v>
      </c>
      <c r="L62" s="149">
        <v>26.2</v>
      </c>
      <c r="M62" s="148">
        <v>10.6</v>
      </c>
      <c r="N62" s="149">
        <v>26.5</v>
      </c>
      <c r="O62" s="148">
        <v>11.0</v>
      </c>
      <c r="P62" s="149">
        <v>28.1</v>
      </c>
      <c r="Q62" s="55">
        <f t="shared" si="62"/>
        <v>10.66666667</v>
      </c>
      <c r="R62" s="55">
        <f t="shared" si="63"/>
        <v>26.93333333</v>
      </c>
      <c r="S62" s="55">
        <f t="shared" si="7"/>
        <v>0.396039604</v>
      </c>
      <c r="T62" s="56">
        <f t="shared" si="8"/>
        <v>149.3034133</v>
      </c>
      <c r="U62" s="142"/>
      <c r="V62" s="143"/>
      <c r="W62" s="144"/>
      <c r="X62" s="150">
        <f t="shared" ref="X62:Y62" si="64">C62/2</f>
        <v>2.5</v>
      </c>
      <c r="Y62" s="150">
        <f t="shared" si="64"/>
        <v>2.5</v>
      </c>
      <c r="Z62" s="51">
        <f t="shared" si="19"/>
        <v>15</v>
      </c>
      <c r="AA62" s="51">
        <f t="shared" si="65"/>
        <v>7.5</v>
      </c>
    </row>
    <row r="63" ht="15.75" customHeight="1">
      <c r="A63" s="137"/>
      <c r="B63" s="146" t="s">
        <v>39</v>
      </c>
      <c r="C63" s="147">
        <v>5.0</v>
      </c>
      <c r="D63" s="147">
        <v>5.0</v>
      </c>
      <c r="E63" s="51">
        <f t="shared" si="1"/>
        <v>20</v>
      </c>
      <c r="F63" s="51">
        <f t="shared" si="66"/>
        <v>15</v>
      </c>
      <c r="G63" s="51">
        <f t="shared" si="2"/>
        <v>25</v>
      </c>
      <c r="H63" s="51">
        <f t="shared" si="3"/>
        <v>20</v>
      </c>
      <c r="I63" s="52">
        <f t="shared" si="61"/>
        <v>942.4777962</v>
      </c>
      <c r="J63" s="52">
        <v>0.0</v>
      </c>
      <c r="K63" s="148">
        <v>5.4</v>
      </c>
      <c r="L63" s="149">
        <v>27.4</v>
      </c>
      <c r="M63" s="148">
        <v>5.7</v>
      </c>
      <c r="N63" s="149">
        <v>30.7</v>
      </c>
      <c r="O63" s="148">
        <v>5.9</v>
      </c>
      <c r="P63" s="149">
        <v>29.6</v>
      </c>
      <c r="Q63" s="55">
        <f t="shared" si="62"/>
        <v>5.666666667</v>
      </c>
      <c r="R63" s="55">
        <f t="shared" si="63"/>
        <v>29.23333333</v>
      </c>
      <c r="S63" s="55">
        <f t="shared" si="7"/>
        <v>0.1938426454</v>
      </c>
      <c r="T63" s="56">
        <f t="shared" si="8"/>
        <v>182.6923892</v>
      </c>
      <c r="U63" s="142"/>
      <c r="V63" s="143"/>
      <c r="W63" s="144"/>
      <c r="X63" s="150">
        <f t="shared" ref="X63:Y63" si="67">C63/2</f>
        <v>2.5</v>
      </c>
      <c r="Y63" s="150">
        <f t="shared" si="67"/>
        <v>2.5</v>
      </c>
      <c r="Z63" s="51">
        <f t="shared" si="19"/>
        <v>20</v>
      </c>
      <c r="AA63" s="51">
        <f t="shared" si="65"/>
        <v>10</v>
      </c>
    </row>
    <row r="64" ht="15.75" customHeight="1">
      <c r="A64" s="137"/>
      <c r="B64" s="146" t="s">
        <v>40</v>
      </c>
      <c r="C64" s="147">
        <v>5.0</v>
      </c>
      <c r="D64" s="147">
        <v>5.0</v>
      </c>
      <c r="E64" s="51">
        <f t="shared" si="1"/>
        <v>25</v>
      </c>
      <c r="F64" s="51">
        <f t="shared" si="66"/>
        <v>20</v>
      </c>
      <c r="G64" s="51">
        <f t="shared" si="2"/>
        <v>30</v>
      </c>
      <c r="H64" s="51">
        <f t="shared" si="3"/>
        <v>25</v>
      </c>
      <c r="I64" s="52">
        <f t="shared" si="61"/>
        <v>1884.955592</v>
      </c>
      <c r="J64" s="52">
        <v>0.0</v>
      </c>
      <c r="K64" s="148">
        <v>2.7</v>
      </c>
      <c r="L64" s="149">
        <v>28.2</v>
      </c>
      <c r="M64" s="148">
        <v>2.6</v>
      </c>
      <c r="N64" s="149">
        <v>28.9</v>
      </c>
      <c r="O64" s="148">
        <v>2.4</v>
      </c>
      <c r="P64" s="149">
        <v>30.0</v>
      </c>
      <c r="Q64" s="55">
        <f t="shared" si="62"/>
        <v>2.566666667</v>
      </c>
      <c r="R64" s="55">
        <f t="shared" si="63"/>
        <v>29.03333333</v>
      </c>
      <c r="S64" s="55">
        <f t="shared" si="7"/>
        <v>0.08840413318</v>
      </c>
      <c r="T64" s="56">
        <f t="shared" si="8"/>
        <v>166.6378652</v>
      </c>
      <c r="U64" s="142"/>
      <c r="V64" s="143"/>
      <c r="W64" s="144"/>
      <c r="X64" s="150">
        <f t="shared" ref="X64:Y64" si="68">C64/2</f>
        <v>2.5</v>
      </c>
      <c r="Y64" s="150">
        <f t="shared" si="68"/>
        <v>2.5</v>
      </c>
      <c r="Z64" s="51">
        <f t="shared" si="19"/>
        <v>25</v>
      </c>
      <c r="AA64" s="51">
        <f t="shared" si="65"/>
        <v>12.5</v>
      </c>
    </row>
    <row r="65" ht="15.75" customHeight="1">
      <c r="A65" s="137"/>
      <c r="B65" s="151" t="s">
        <v>41</v>
      </c>
      <c r="C65" s="152">
        <v>5.0</v>
      </c>
      <c r="D65" s="152">
        <v>5.0</v>
      </c>
      <c r="E65" s="59">
        <f t="shared" si="1"/>
        <v>30</v>
      </c>
      <c r="F65" s="59">
        <f t="shared" si="66"/>
        <v>25</v>
      </c>
      <c r="G65" s="59">
        <f t="shared" si="2"/>
        <v>35</v>
      </c>
      <c r="H65" s="59">
        <f t="shared" si="3"/>
        <v>30</v>
      </c>
      <c r="I65" s="60">
        <f t="shared" si="61"/>
        <v>3298.672287</v>
      </c>
      <c r="J65" s="60">
        <v>0.0</v>
      </c>
      <c r="K65" s="153">
        <v>1.7</v>
      </c>
      <c r="L65" s="154">
        <v>26.4</v>
      </c>
      <c r="M65" s="153">
        <v>1.7</v>
      </c>
      <c r="N65" s="154">
        <v>29.2</v>
      </c>
      <c r="O65" s="153">
        <v>1.7</v>
      </c>
      <c r="P65" s="154">
        <v>31.6</v>
      </c>
      <c r="Q65" s="63">
        <f t="shared" si="62"/>
        <v>1.7</v>
      </c>
      <c r="R65" s="63">
        <f t="shared" si="63"/>
        <v>29.06666667</v>
      </c>
      <c r="S65" s="63">
        <f t="shared" si="7"/>
        <v>0.05848623853</v>
      </c>
      <c r="T65" s="64">
        <f t="shared" si="8"/>
        <v>192.9269342</v>
      </c>
      <c r="U65" s="142"/>
      <c r="V65" s="143"/>
      <c r="W65" s="144"/>
      <c r="X65" s="155">
        <f t="shared" ref="X65:Y65" si="69">C65/2</f>
        <v>2.5</v>
      </c>
      <c r="Y65" s="155">
        <f t="shared" si="69"/>
        <v>2.5</v>
      </c>
      <c r="Z65" s="59">
        <f t="shared" si="19"/>
        <v>30</v>
      </c>
      <c r="AA65" s="59">
        <f t="shared" si="65"/>
        <v>15</v>
      </c>
    </row>
    <row r="66" ht="15.75" customHeight="1">
      <c r="A66" s="137"/>
      <c r="B66" s="138" t="s">
        <v>37</v>
      </c>
      <c r="C66" s="139">
        <v>5.0</v>
      </c>
      <c r="D66" s="139">
        <v>5.0</v>
      </c>
      <c r="E66" s="37">
        <f t="shared" si="1"/>
        <v>10</v>
      </c>
      <c r="F66" s="37">
        <f>C66</f>
        <v>5</v>
      </c>
      <c r="G66" s="37">
        <f t="shared" si="2"/>
        <v>15</v>
      </c>
      <c r="H66" s="37">
        <f t="shared" si="3"/>
        <v>10</v>
      </c>
      <c r="I66" s="39">
        <f t="shared" si="61"/>
        <v>94.24777962</v>
      </c>
      <c r="J66" s="39">
        <v>0.0</v>
      </c>
      <c r="K66" s="156">
        <v>90.2</v>
      </c>
      <c r="L66" s="157">
        <v>291.0</v>
      </c>
      <c r="M66" s="156">
        <v>89.3</v>
      </c>
      <c r="N66" s="157">
        <v>272.0</v>
      </c>
      <c r="O66" s="156">
        <v>90.9</v>
      </c>
      <c r="P66" s="158">
        <v>290.1</v>
      </c>
      <c r="Q66" s="42">
        <f t="shared" si="62"/>
        <v>90.13333333</v>
      </c>
      <c r="R66" s="42">
        <f t="shared" si="63"/>
        <v>284.3666667</v>
      </c>
      <c r="S66" s="42">
        <f t="shared" si="7"/>
        <v>0.3169616692</v>
      </c>
      <c r="T66" s="43">
        <f t="shared" si="8"/>
        <v>29.87293355</v>
      </c>
      <c r="U66" s="142"/>
      <c r="V66" s="143"/>
      <c r="W66" s="144"/>
      <c r="X66" s="145">
        <f t="shared" ref="X66:Y66" si="70">C66/2</f>
        <v>2.5</v>
      </c>
      <c r="Y66" s="145">
        <f t="shared" si="70"/>
        <v>2.5</v>
      </c>
      <c r="Z66" s="37">
        <f t="shared" si="19"/>
        <v>10</v>
      </c>
      <c r="AA66" s="37">
        <f t="shared" si="65"/>
        <v>5</v>
      </c>
    </row>
    <row r="67" ht="15.75" customHeight="1">
      <c r="A67" s="137"/>
      <c r="B67" s="146" t="s">
        <v>38</v>
      </c>
      <c r="C67" s="147">
        <v>5.0</v>
      </c>
      <c r="D67" s="147">
        <v>5.0</v>
      </c>
      <c r="E67" s="51">
        <f t="shared" si="1"/>
        <v>15</v>
      </c>
      <c r="F67" s="51">
        <f t="shared" ref="F67:F70" si="72">C66+F66</f>
        <v>10</v>
      </c>
      <c r="G67" s="51">
        <f t="shared" si="2"/>
        <v>20</v>
      </c>
      <c r="H67" s="51">
        <f t="shared" si="3"/>
        <v>15</v>
      </c>
      <c r="I67" s="52">
        <f t="shared" si="61"/>
        <v>376.9911185</v>
      </c>
      <c r="J67" s="52">
        <v>0.0</v>
      </c>
      <c r="K67" s="159">
        <v>78.3</v>
      </c>
      <c r="L67" s="160">
        <v>278.0</v>
      </c>
      <c r="M67" s="159">
        <v>78.7</v>
      </c>
      <c r="N67" s="160">
        <v>280.0</v>
      </c>
      <c r="O67" s="159">
        <v>78.9</v>
      </c>
      <c r="P67" s="160">
        <v>282.0</v>
      </c>
      <c r="Q67" s="55">
        <f t="shared" si="62"/>
        <v>78.63333333</v>
      </c>
      <c r="R67" s="55">
        <f t="shared" si="63"/>
        <v>280</v>
      </c>
      <c r="S67" s="55">
        <f t="shared" si="7"/>
        <v>0.2808333333</v>
      </c>
      <c r="T67" s="56">
        <f t="shared" si="8"/>
        <v>105.8716724</v>
      </c>
      <c r="U67" s="142"/>
      <c r="V67" s="143"/>
      <c r="W67" s="144"/>
      <c r="X67" s="150">
        <f t="shared" ref="X67:Y67" si="71">C67/2</f>
        <v>2.5</v>
      </c>
      <c r="Y67" s="150">
        <f t="shared" si="71"/>
        <v>2.5</v>
      </c>
      <c r="Z67" s="51">
        <f t="shared" si="19"/>
        <v>15</v>
      </c>
      <c r="AA67" s="51">
        <f t="shared" si="65"/>
        <v>7.5</v>
      </c>
    </row>
    <row r="68" ht="15.75" customHeight="1">
      <c r="A68" s="137"/>
      <c r="B68" s="146" t="s">
        <v>39</v>
      </c>
      <c r="C68" s="147">
        <v>5.0</v>
      </c>
      <c r="D68" s="147">
        <v>5.0</v>
      </c>
      <c r="E68" s="51">
        <f t="shared" si="1"/>
        <v>20</v>
      </c>
      <c r="F68" s="51">
        <f t="shared" si="72"/>
        <v>15</v>
      </c>
      <c r="G68" s="51">
        <f t="shared" si="2"/>
        <v>25</v>
      </c>
      <c r="H68" s="51">
        <f t="shared" si="3"/>
        <v>20</v>
      </c>
      <c r="I68" s="52">
        <f t="shared" si="61"/>
        <v>942.4777962</v>
      </c>
      <c r="J68" s="52">
        <v>0.0</v>
      </c>
      <c r="K68" s="159">
        <v>25.4</v>
      </c>
      <c r="L68" s="160">
        <v>281.0</v>
      </c>
      <c r="M68" s="159">
        <v>27.1</v>
      </c>
      <c r="N68" s="160">
        <v>322.0</v>
      </c>
      <c r="O68" s="159">
        <v>25.6</v>
      </c>
      <c r="P68" s="160">
        <v>284.0</v>
      </c>
      <c r="Q68" s="55">
        <f t="shared" si="62"/>
        <v>26.03333333</v>
      </c>
      <c r="R68" s="55">
        <f t="shared" si="63"/>
        <v>295.6666667</v>
      </c>
      <c r="S68" s="55">
        <f t="shared" si="7"/>
        <v>0.08804960541</v>
      </c>
      <c r="T68" s="56">
        <f t="shared" si="8"/>
        <v>82.98479806</v>
      </c>
      <c r="U68" s="142"/>
      <c r="V68" s="143"/>
      <c r="W68" s="144"/>
      <c r="X68" s="150">
        <f t="shared" ref="X68:Y68" si="73">C68/2</f>
        <v>2.5</v>
      </c>
      <c r="Y68" s="150">
        <f t="shared" si="73"/>
        <v>2.5</v>
      </c>
      <c r="Z68" s="51">
        <f t="shared" si="19"/>
        <v>20</v>
      </c>
      <c r="AA68" s="51">
        <f t="shared" si="65"/>
        <v>10</v>
      </c>
    </row>
    <row r="69" ht="15.75" customHeight="1">
      <c r="A69" s="137"/>
      <c r="B69" s="146" t="s">
        <v>40</v>
      </c>
      <c r="C69" s="147">
        <v>5.0</v>
      </c>
      <c r="D69" s="147">
        <v>5.0</v>
      </c>
      <c r="E69" s="51">
        <f t="shared" si="1"/>
        <v>25</v>
      </c>
      <c r="F69" s="51">
        <f t="shared" si="72"/>
        <v>20</v>
      </c>
      <c r="G69" s="51">
        <f t="shared" si="2"/>
        <v>30</v>
      </c>
      <c r="H69" s="51">
        <f t="shared" si="3"/>
        <v>25</v>
      </c>
      <c r="I69" s="52">
        <f t="shared" si="61"/>
        <v>1884.955592</v>
      </c>
      <c r="J69" s="52">
        <v>0.0</v>
      </c>
      <c r="K69" s="159">
        <v>11.3</v>
      </c>
      <c r="L69" s="160">
        <v>280.0</v>
      </c>
      <c r="M69" s="159">
        <v>10.7</v>
      </c>
      <c r="N69" s="160">
        <v>280.0</v>
      </c>
      <c r="O69" s="159">
        <v>11.3</v>
      </c>
      <c r="P69" s="160">
        <v>281.0</v>
      </c>
      <c r="Q69" s="55">
        <f t="shared" si="62"/>
        <v>11.1</v>
      </c>
      <c r="R69" s="55">
        <f t="shared" si="63"/>
        <v>280.3333333</v>
      </c>
      <c r="S69" s="55">
        <f t="shared" si="7"/>
        <v>0.03959571938</v>
      </c>
      <c r="T69" s="56">
        <f t="shared" si="8"/>
        <v>74.63617268</v>
      </c>
      <c r="U69" s="142"/>
      <c r="V69" s="143"/>
      <c r="W69" s="144"/>
      <c r="X69" s="150">
        <f t="shared" ref="X69:Y69" si="74">C69/2</f>
        <v>2.5</v>
      </c>
      <c r="Y69" s="150">
        <f t="shared" si="74"/>
        <v>2.5</v>
      </c>
      <c r="Z69" s="51">
        <f t="shared" si="19"/>
        <v>25</v>
      </c>
      <c r="AA69" s="51">
        <f t="shared" si="65"/>
        <v>12.5</v>
      </c>
    </row>
    <row r="70" ht="15.75" customHeight="1">
      <c r="A70" s="137"/>
      <c r="B70" s="151" t="s">
        <v>41</v>
      </c>
      <c r="C70" s="152">
        <v>5.0</v>
      </c>
      <c r="D70" s="152">
        <v>5.0</v>
      </c>
      <c r="E70" s="59">
        <f t="shared" si="1"/>
        <v>30</v>
      </c>
      <c r="F70" s="59">
        <f t="shared" si="72"/>
        <v>25</v>
      </c>
      <c r="G70" s="59">
        <f t="shared" si="2"/>
        <v>35</v>
      </c>
      <c r="H70" s="59">
        <f t="shared" si="3"/>
        <v>30</v>
      </c>
      <c r="I70" s="60">
        <f t="shared" si="61"/>
        <v>3298.672287</v>
      </c>
      <c r="J70" s="60">
        <v>0.0</v>
      </c>
      <c r="K70" s="161">
        <v>7.1</v>
      </c>
      <c r="L70" s="162">
        <v>278.0</v>
      </c>
      <c r="M70" s="161">
        <v>7.2</v>
      </c>
      <c r="N70" s="162">
        <v>280.0</v>
      </c>
      <c r="O70" s="161">
        <v>9.8</v>
      </c>
      <c r="P70" s="162">
        <v>279.0</v>
      </c>
      <c r="Q70" s="63">
        <f t="shared" si="62"/>
        <v>8.033333333</v>
      </c>
      <c r="R70" s="63">
        <f t="shared" si="63"/>
        <v>279</v>
      </c>
      <c r="S70" s="63">
        <f t="shared" si="7"/>
        <v>0.02879330944</v>
      </c>
      <c r="T70" s="64">
        <f t="shared" si="8"/>
        <v>94.97969189</v>
      </c>
      <c r="U70" s="142"/>
      <c r="V70" s="143"/>
      <c r="W70" s="144"/>
      <c r="X70" s="155">
        <f t="shared" ref="X70:Y70" si="75">C70/2</f>
        <v>2.5</v>
      </c>
      <c r="Y70" s="155">
        <f t="shared" si="75"/>
        <v>2.5</v>
      </c>
      <c r="Z70" s="59">
        <f t="shared" si="19"/>
        <v>30</v>
      </c>
      <c r="AA70" s="59">
        <f t="shared" si="65"/>
        <v>15</v>
      </c>
    </row>
    <row r="71" ht="15.75" customHeight="1">
      <c r="B71" s="163" t="s">
        <v>37</v>
      </c>
      <c r="C71" s="139">
        <v>5.0</v>
      </c>
      <c r="D71" s="139">
        <v>5.0</v>
      </c>
      <c r="E71" s="37">
        <f t="shared" si="1"/>
        <v>10</v>
      </c>
      <c r="F71" s="37">
        <f>C71</f>
        <v>5</v>
      </c>
      <c r="G71" s="37">
        <f t="shared" si="2"/>
        <v>15</v>
      </c>
      <c r="H71" s="37">
        <f t="shared" si="3"/>
        <v>10</v>
      </c>
      <c r="I71" s="39">
        <f t="shared" si="61"/>
        <v>94.24777962</v>
      </c>
      <c r="J71" s="39">
        <v>0.0</v>
      </c>
      <c r="K71" s="156">
        <v>97.8</v>
      </c>
      <c r="L71" s="157">
        <v>257.0</v>
      </c>
      <c r="M71" s="156">
        <v>94.0</v>
      </c>
      <c r="N71" s="157">
        <v>258.0</v>
      </c>
      <c r="O71" s="156">
        <v>95.0</v>
      </c>
      <c r="P71" s="158">
        <v>258.0</v>
      </c>
      <c r="Q71" s="42">
        <f t="shared" si="62"/>
        <v>95.6</v>
      </c>
      <c r="R71" s="42">
        <f t="shared" si="63"/>
        <v>257.6666667</v>
      </c>
      <c r="S71" s="42">
        <f t="shared" si="7"/>
        <v>0.3710219922</v>
      </c>
      <c r="T71" s="43">
        <f t="shared" si="8"/>
        <v>34.96799896</v>
      </c>
      <c r="U71" s="142"/>
      <c r="V71" s="143"/>
      <c r="W71" s="144"/>
      <c r="X71" s="145">
        <f t="shared" ref="X71:Y71" si="76">C71/2</f>
        <v>2.5</v>
      </c>
      <c r="Y71" s="145">
        <f t="shared" si="76"/>
        <v>2.5</v>
      </c>
      <c r="Z71" s="37">
        <f t="shared" si="19"/>
        <v>10</v>
      </c>
      <c r="AA71" s="37">
        <f t="shared" si="65"/>
        <v>5</v>
      </c>
    </row>
    <row r="72" ht="15.75" customHeight="1">
      <c r="B72" s="164" t="s">
        <v>38</v>
      </c>
      <c r="C72" s="147">
        <v>5.0</v>
      </c>
      <c r="D72" s="147">
        <v>5.0</v>
      </c>
      <c r="E72" s="51">
        <f t="shared" si="1"/>
        <v>15</v>
      </c>
      <c r="F72" s="51">
        <f t="shared" ref="F72:F75" si="78">C71+F71</f>
        <v>10</v>
      </c>
      <c r="G72" s="51">
        <f t="shared" si="2"/>
        <v>20</v>
      </c>
      <c r="H72" s="51">
        <f t="shared" si="3"/>
        <v>15</v>
      </c>
      <c r="I72" s="52">
        <f t="shared" si="61"/>
        <v>376.9911185</v>
      </c>
      <c r="J72" s="52">
        <v>0.0</v>
      </c>
      <c r="K72" s="159">
        <v>61.9</v>
      </c>
      <c r="L72" s="160">
        <v>257.0</v>
      </c>
      <c r="M72" s="159">
        <v>61.7</v>
      </c>
      <c r="N72" s="160">
        <v>258.0</v>
      </c>
      <c r="O72" s="159">
        <v>61.8</v>
      </c>
      <c r="P72" s="160">
        <v>259.0</v>
      </c>
      <c r="Q72" s="55">
        <f t="shared" si="62"/>
        <v>61.8</v>
      </c>
      <c r="R72" s="55">
        <f t="shared" si="63"/>
        <v>258</v>
      </c>
      <c r="S72" s="55">
        <f t="shared" si="7"/>
        <v>0.2395348837</v>
      </c>
      <c r="T72" s="56">
        <f t="shared" si="8"/>
        <v>90.30252373</v>
      </c>
      <c r="U72" s="142"/>
      <c r="V72" s="143"/>
      <c r="W72" s="144"/>
      <c r="X72" s="150">
        <f t="shared" ref="X72:Y72" si="77">C72/2</f>
        <v>2.5</v>
      </c>
      <c r="Y72" s="150">
        <f t="shared" si="77"/>
        <v>2.5</v>
      </c>
      <c r="Z72" s="51">
        <f t="shared" si="19"/>
        <v>15</v>
      </c>
      <c r="AA72" s="51">
        <f t="shared" si="65"/>
        <v>7.5</v>
      </c>
    </row>
    <row r="73" ht="15.75" customHeight="1">
      <c r="B73" s="164" t="s">
        <v>39</v>
      </c>
      <c r="C73" s="147">
        <v>5.0</v>
      </c>
      <c r="D73" s="147">
        <v>5.0</v>
      </c>
      <c r="E73" s="51">
        <f t="shared" si="1"/>
        <v>20</v>
      </c>
      <c r="F73" s="51">
        <f t="shared" si="78"/>
        <v>15</v>
      </c>
      <c r="G73" s="51">
        <f t="shared" si="2"/>
        <v>25</v>
      </c>
      <c r="H73" s="51">
        <f t="shared" si="3"/>
        <v>20</v>
      </c>
      <c r="I73" s="52">
        <f t="shared" si="61"/>
        <v>942.4777962</v>
      </c>
      <c r="J73" s="52">
        <v>0.0</v>
      </c>
      <c r="K73" s="159">
        <v>22.4</v>
      </c>
      <c r="L73" s="160">
        <v>259.0</v>
      </c>
      <c r="M73" s="159">
        <v>22.4</v>
      </c>
      <c r="N73" s="160">
        <v>260.0</v>
      </c>
      <c r="O73" s="159">
        <v>22.5</v>
      </c>
      <c r="P73" s="160">
        <v>261.0</v>
      </c>
      <c r="Q73" s="55">
        <f t="shared" si="62"/>
        <v>22.43333333</v>
      </c>
      <c r="R73" s="55">
        <f t="shared" si="63"/>
        <v>260</v>
      </c>
      <c r="S73" s="55">
        <f t="shared" si="7"/>
        <v>0.08628205128</v>
      </c>
      <c r="T73" s="56">
        <f t="shared" si="8"/>
        <v>81.31891754</v>
      </c>
      <c r="U73" s="142"/>
      <c r="V73" s="143"/>
      <c r="W73" s="144"/>
      <c r="X73" s="150">
        <f t="shared" ref="X73:Y73" si="79">C73/2</f>
        <v>2.5</v>
      </c>
      <c r="Y73" s="150">
        <f t="shared" si="79"/>
        <v>2.5</v>
      </c>
      <c r="Z73" s="51">
        <f t="shared" si="19"/>
        <v>20</v>
      </c>
      <c r="AA73" s="51">
        <f t="shared" si="65"/>
        <v>10</v>
      </c>
    </row>
    <row r="74" ht="15.75" customHeight="1">
      <c r="B74" s="164" t="s">
        <v>40</v>
      </c>
      <c r="C74" s="147">
        <v>5.0</v>
      </c>
      <c r="D74" s="147">
        <v>5.0</v>
      </c>
      <c r="E74" s="51">
        <f t="shared" si="1"/>
        <v>25</v>
      </c>
      <c r="F74" s="51">
        <f t="shared" si="78"/>
        <v>20</v>
      </c>
      <c r="G74" s="51">
        <f t="shared" si="2"/>
        <v>30</v>
      </c>
      <c r="H74" s="51">
        <f t="shared" si="3"/>
        <v>25</v>
      </c>
      <c r="I74" s="52">
        <f t="shared" si="61"/>
        <v>1884.955592</v>
      </c>
      <c r="J74" s="52">
        <v>0.0</v>
      </c>
      <c r="K74" s="159">
        <v>11.8</v>
      </c>
      <c r="L74" s="160">
        <v>261.0</v>
      </c>
      <c r="M74" s="159">
        <v>11.8</v>
      </c>
      <c r="N74" s="160">
        <v>261.0</v>
      </c>
      <c r="O74" s="159">
        <v>11.7</v>
      </c>
      <c r="P74" s="160">
        <v>260.0</v>
      </c>
      <c r="Q74" s="55">
        <f t="shared" si="62"/>
        <v>11.76666667</v>
      </c>
      <c r="R74" s="55">
        <f t="shared" si="63"/>
        <v>260.6666667</v>
      </c>
      <c r="S74" s="55">
        <f t="shared" si="7"/>
        <v>0.04514066496</v>
      </c>
      <c r="T74" s="56">
        <f t="shared" si="8"/>
        <v>85.08814886</v>
      </c>
      <c r="U74" s="142"/>
      <c r="V74" s="143"/>
      <c r="W74" s="144"/>
      <c r="X74" s="150">
        <f t="shared" ref="X74:Y74" si="80">C74/2</f>
        <v>2.5</v>
      </c>
      <c r="Y74" s="150">
        <f t="shared" si="80"/>
        <v>2.5</v>
      </c>
      <c r="Z74" s="51">
        <f t="shared" si="19"/>
        <v>25</v>
      </c>
      <c r="AA74" s="51">
        <f t="shared" si="65"/>
        <v>12.5</v>
      </c>
    </row>
    <row r="75" ht="15.75" customHeight="1">
      <c r="B75" s="165" t="s">
        <v>41</v>
      </c>
      <c r="C75" s="152">
        <v>5.0</v>
      </c>
      <c r="D75" s="152">
        <v>5.0</v>
      </c>
      <c r="E75" s="59">
        <f t="shared" si="1"/>
        <v>30</v>
      </c>
      <c r="F75" s="59">
        <f t="shared" si="78"/>
        <v>25</v>
      </c>
      <c r="G75" s="59">
        <f t="shared" si="2"/>
        <v>35</v>
      </c>
      <c r="H75" s="59">
        <f t="shared" si="3"/>
        <v>30</v>
      </c>
      <c r="I75" s="60">
        <f t="shared" si="61"/>
        <v>3298.672287</v>
      </c>
      <c r="J75" s="60">
        <v>0.0</v>
      </c>
      <c r="K75" s="161">
        <v>5.4</v>
      </c>
      <c r="L75" s="162">
        <v>261.0</v>
      </c>
      <c r="M75" s="161">
        <v>4.9</v>
      </c>
      <c r="N75" s="162">
        <v>260.0</v>
      </c>
      <c r="O75" s="161">
        <v>6.3</v>
      </c>
      <c r="P75" s="162">
        <v>261.0</v>
      </c>
      <c r="Q75" s="63">
        <f t="shared" si="62"/>
        <v>5.533333333</v>
      </c>
      <c r="R75" s="63">
        <f t="shared" si="63"/>
        <v>260.6666667</v>
      </c>
      <c r="S75" s="63">
        <f t="shared" si="7"/>
        <v>0.02122762148</v>
      </c>
      <c r="T75" s="64">
        <f t="shared" si="8"/>
        <v>70.0229667</v>
      </c>
      <c r="U75" s="142"/>
      <c r="V75" s="143"/>
      <c r="W75" s="144"/>
      <c r="X75" s="155">
        <f t="shared" ref="X75:Y75" si="81">C75/2</f>
        <v>2.5</v>
      </c>
      <c r="Y75" s="155">
        <f t="shared" si="81"/>
        <v>2.5</v>
      </c>
      <c r="Z75" s="59">
        <f t="shared" si="19"/>
        <v>30</v>
      </c>
      <c r="AA75" s="59">
        <f t="shared" si="65"/>
        <v>15</v>
      </c>
    </row>
    <row r="76" ht="15.75" customHeight="1">
      <c r="B76" s="80" t="s">
        <v>37</v>
      </c>
      <c r="C76" s="135">
        <v>5.0</v>
      </c>
      <c r="D76" s="136">
        <v>5.0</v>
      </c>
      <c r="E76" s="48">
        <f t="shared" si="1"/>
        <v>10</v>
      </c>
      <c r="F76" s="47">
        <f>C76</f>
        <v>5</v>
      </c>
      <c r="G76" s="48">
        <f t="shared" si="2"/>
        <v>15</v>
      </c>
      <c r="H76" s="47">
        <f t="shared" si="3"/>
        <v>10</v>
      </c>
      <c r="I76" s="91">
        <f t="shared" ref="I76:I105" si="83">-2*W$21/((1/E76)-(1/F76)-(1/G76)+(1/H76))</f>
        <v>94.24777962</v>
      </c>
      <c r="J76" s="83">
        <v>0.0</v>
      </c>
      <c r="K76" s="117">
        <v>92.5</v>
      </c>
      <c r="L76" s="118">
        <v>233.0</v>
      </c>
      <c r="M76" s="119">
        <v>96.3</v>
      </c>
      <c r="N76" s="120">
        <v>217.0</v>
      </c>
      <c r="O76" s="117">
        <v>94.6</v>
      </c>
      <c r="P76" s="118">
        <v>247.0</v>
      </c>
      <c r="Q76" s="88">
        <f t="shared" ref="Q76:Q105" si="84">(K76+M76+O76)/3-J76</f>
        <v>94.46666667</v>
      </c>
      <c r="R76" s="89">
        <f t="shared" ref="R76:R105" si="85">(L76+N76+P76)/3</f>
        <v>232.3333333</v>
      </c>
      <c r="S76" s="88">
        <f t="shared" si="7"/>
        <v>0.4065997131</v>
      </c>
      <c r="T76" s="90">
        <f t="shared" si="8"/>
        <v>38.32112015</v>
      </c>
      <c r="V76" s="19"/>
      <c r="W76" s="109"/>
      <c r="X76" s="122">
        <f t="shared" ref="X76:Y76" si="82">C76/2</f>
        <v>2.5</v>
      </c>
      <c r="Y76" s="123">
        <f t="shared" si="82"/>
        <v>2.5</v>
      </c>
      <c r="Z76" s="70">
        <f t="shared" si="19"/>
        <v>10</v>
      </c>
      <c r="AA76" s="69">
        <f t="shared" ref="AA76:AA105" si="87">Z76/2</f>
        <v>5</v>
      </c>
    </row>
    <row r="77" ht="15.75" customHeight="1">
      <c r="B77" s="80" t="s">
        <v>38</v>
      </c>
      <c r="C77" s="81">
        <v>5.0</v>
      </c>
      <c r="D77" s="82">
        <v>5.0</v>
      </c>
      <c r="E77" s="48">
        <f t="shared" si="1"/>
        <v>15</v>
      </c>
      <c r="F77" s="47">
        <f t="shared" ref="F77:F80" si="88">C76+F76</f>
        <v>10</v>
      </c>
      <c r="G77" s="48">
        <f t="shared" si="2"/>
        <v>20</v>
      </c>
      <c r="H77" s="47">
        <f t="shared" si="3"/>
        <v>15</v>
      </c>
      <c r="I77" s="91">
        <f t="shared" si="83"/>
        <v>376.9911185</v>
      </c>
      <c r="J77" s="83">
        <v>0.0</v>
      </c>
      <c r="K77" s="84">
        <v>54.2</v>
      </c>
      <c r="L77" s="85">
        <v>214.0</v>
      </c>
      <c r="M77" s="86">
        <v>56.1</v>
      </c>
      <c r="N77" s="87">
        <v>215.0</v>
      </c>
      <c r="O77" s="84">
        <v>55.6</v>
      </c>
      <c r="P77" s="85">
        <v>215.0</v>
      </c>
      <c r="Q77" s="88">
        <f t="shared" si="84"/>
        <v>55.3</v>
      </c>
      <c r="R77" s="89">
        <f t="shared" si="85"/>
        <v>214.6666667</v>
      </c>
      <c r="S77" s="88">
        <f t="shared" si="7"/>
        <v>0.2576086957</v>
      </c>
      <c r="T77" s="90">
        <f t="shared" si="8"/>
        <v>97.1161903</v>
      </c>
      <c r="V77" s="19"/>
      <c r="W77" s="109"/>
      <c r="X77" s="110">
        <f t="shared" ref="X77:Y77" si="86">C77/2</f>
        <v>2.5</v>
      </c>
      <c r="Y77" s="111">
        <f t="shared" si="86"/>
        <v>2.5</v>
      </c>
      <c r="Z77" s="47">
        <f t="shared" si="19"/>
        <v>15</v>
      </c>
      <c r="AA77" s="48">
        <f t="shared" si="87"/>
        <v>7.5</v>
      </c>
    </row>
    <row r="78" ht="15.75" customHeight="1">
      <c r="B78" s="80" t="s">
        <v>39</v>
      </c>
      <c r="C78" s="81">
        <v>5.0</v>
      </c>
      <c r="D78" s="82">
        <v>5.0</v>
      </c>
      <c r="E78" s="48">
        <f t="shared" si="1"/>
        <v>20</v>
      </c>
      <c r="F78" s="47">
        <f t="shared" si="88"/>
        <v>15</v>
      </c>
      <c r="G78" s="48">
        <f t="shared" si="2"/>
        <v>25</v>
      </c>
      <c r="H78" s="47">
        <f t="shared" si="3"/>
        <v>20</v>
      </c>
      <c r="I78" s="91">
        <f t="shared" si="83"/>
        <v>942.4777962</v>
      </c>
      <c r="J78" s="83">
        <v>0.0</v>
      </c>
      <c r="K78" s="84">
        <v>23.1</v>
      </c>
      <c r="L78" s="85">
        <v>214.0</v>
      </c>
      <c r="M78" s="86">
        <v>23.3</v>
      </c>
      <c r="N78" s="87">
        <v>214.0</v>
      </c>
      <c r="O78" s="84">
        <v>23.0</v>
      </c>
      <c r="P78" s="85">
        <v>214.0</v>
      </c>
      <c r="Q78" s="88">
        <f t="shared" si="84"/>
        <v>23.13333333</v>
      </c>
      <c r="R78" s="89">
        <f t="shared" si="85"/>
        <v>214</v>
      </c>
      <c r="S78" s="88">
        <f t="shared" si="7"/>
        <v>0.1080996885</v>
      </c>
      <c r="T78" s="90">
        <f t="shared" si="8"/>
        <v>101.8815562</v>
      </c>
      <c r="V78" s="19"/>
      <c r="W78" s="109"/>
      <c r="X78" s="110">
        <f t="shared" ref="X78:Y78" si="89">C78/2</f>
        <v>2.5</v>
      </c>
      <c r="Y78" s="111">
        <f t="shared" si="89"/>
        <v>2.5</v>
      </c>
      <c r="Z78" s="47">
        <f t="shared" si="19"/>
        <v>20</v>
      </c>
      <c r="AA78" s="48">
        <f t="shared" si="87"/>
        <v>10</v>
      </c>
    </row>
    <row r="79" ht="15.75" customHeight="1">
      <c r="B79" s="80" t="s">
        <v>40</v>
      </c>
      <c r="C79" s="81">
        <v>5.0</v>
      </c>
      <c r="D79" s="82">
        <v>5.0</v>
      </c>
      <c r="E79" s="48">
        <f t="shared" si="1"/>
        <v>25</v>
      </c>
      <c r="F79" s="47">
        <f t="shared" si="88"/>
        <v>20</v>
      </c>
      <c r="G79" s="48">
        <f t="shared" si="2"/>
        <v>30</v>
      </c>
      <c r="H79" s="47">
        <f t="shared" si="3"/>
        <v>25</v>
      </c>
      <c r="I79" s="91">
        <f t="shared" si="83"/>
        <v>1884.955592</v>
      </c>
      <c r="J79" s="83">
        <v>0.0</v>
      </c>
      <c r="K79" s="84">
        <v>6.7</v>
      </c>
      <c r="L79" s="85">
        <v>213.0</v>
      </c>
      <c r="M79" s="86">
        <v>6.9</v>
      </c>
      <c r="N79" s="87">
        <v>213.0</v>
      </c>
      <c r="O79" s="84">
        <v>7.5</v>
      </c>
      <c r="P79" s="85">
        <v>213.0</v>
      </c>
      <c r="Q79" s="88">
        <f t="shared" si="84"/>
        <v>7.033333333</v>
      </c>
      <c r="R79" s="89">
        <f t="shared" si="85"/>
        <v>213</v>
      </c>
      <c r="S79" s="88">
        <f t="shared" si="7"/>
        <v>0.03302034429</v>
      </c>
      <c r="T79" s="90">
        <f t="shared" si="8"/>
        <v>62.24188263</v>
      </c>
      <c r="V79" s="19"/>
      <c r="W79" s="109"/>
      <c r="X79" s="110">
        <f t="shared" ref="X79:Y79" si="90">C79/2</f>
        <v>2.5</v>
      </c>
      <c r="Y79" s="111">
        <f t="shared" si="90"/>
        <v>2.5</v>
      </c>
      <c r="Z79" s="47">
        <f t="shared" si="19"/>
        <v>25</v>
      </c>
      <c r="AA79" s="48">
        <f t="shared" si="87"/>
        <v>12.5</v>
      </c>
    </row>
    <row r="80" ht="15.75" customHeight="1">
      <c r="B80" s="80" t="s">
        <v>41</v>
      </c>
      <c r="C80" s="124">
        <v>5.0</v>
      </c>
      <c r="D80" s="125">
        <v>5.0</v>
      </c>
      <c r="E80" s="48">
        <f t="shared" si="1"/>
        <v>30</v>
      </c>
      <c r="F80" s="47">
        <f t="shared" si="88"/>
        <v>25</v>
      </c>
      <c r="G80" s="48">
        <f t="shared" si="2"/>
        <v>35</v>
      </c>
      <c r="H80" s="47">
        <f t="shared" si="3"/>
        <v>30</v>
      </c>
      <c r="I80" s="91">
        <f t="shared" si="83"/>
        <v>3298.672287</v>
      </c>
      <c r="J80" s="83">
        <v>0.0</v>
      </c>
      <c r="K80" s="126">
        <v>5.6</v>
      </c>
      <c r="L80" s="127">
        <v>211.0</v>
      </c>
      <c r="M80" s="128">
        <v>5.2</v>
      </c>
      <c r="N80" s="129">
        <v>211.0</v>
      </c>
      <c r="O80" s="126">
        <v>5.1</v>
      </c>
      <c r="P80" s="127">
        <v>211.0</v>
      </c>
      <c r="Q80" s="88">
        <f t="shared" si="84"/>
        <v>5.3</v>
      </c>
      <c r="R80" s="89">
        <f t="shared" si="85"/>
        <v>211</v>
      </c>
      <c r="S80" s="88">
        <f t="shared" si="7"/>
        <v>0.02511848341</v>
      </c>
      <c r="T80" s="90">
        <f t="shared" si="8"/>
        <v>82.85764512</v>
      </c>
      <c r="V80" s="19"/>
      <c r="W80" s="109"/>
      <c r="X80" s="130">
        <f t="shared" ref="X80:Y80" si="91">C80/2</f>
        <v>2.5</v>
      </c>
      <c r="Y80" s="131">
        <f t="shared" si="91"/>
        <v>2.5</v>
      </c>
      <c r="Z80" s="96">
        <f t="shared" si="19"/>
        <v>30</v>
      </c>
      <c r="AA80" s="95">
        <f t="shared" si="87"/>
        <v>15</v>
      </c>
    </row>
    <row r="81" ht="15.75" customHeight="1">
      <c r="B81" s="132" t="s">
        <v>37</v>
      </c>
      <c r="C81" s="133">
        <v>5.0</v>
      </c>
      <c r="D81" s="134">
        <v>5.0</v>
      </c>
      <c r="E81" s="69">
        <f t="shared" si="1"/>
        <v>10</v>
      </c>
      <c r="F81" s="70">
        <f>C81</f>
        <v>5</v>
      </c>
      <c r="G81" s="69">
        <f t="shared" si="2"/>
        <v>15</v>
      </c>
      <c r="H81" s="70">
        <f t="shared" si="3"/>
        <v>10</v>
      </c>
      <c r="I81" s="71">
        <f t="shared" si="83"/>
        <v>94.24777962</v>
      </c>
      <c r="J81" s="72">
        <v>0.0</v>
      </c>
      <c r="K81" s="73">
        <v>97.8</v>
      </c>
      <c r="L81" s="74">
        <v>241.0</v>
      </c>
      <c r="M81" s="75">
        <v>97.3</v>
      </c>
      <c r="N81" s="76">
        <v>265.0</v>
      </c>
      <c r="O81" s="73">
        <v>96.6</v>
      </c>
      <c r="P81" s="74">
        <v>265.0</v>
      </c>
      <c r="Q81" s="77">
        <f t="shared" si="84"/>
        <v>97.23333333</v>
      </c>
      <c r="R81" s="78">
        <f t="shared" si="85"/>
        <v>257</v>
      </c>
      <c r="S81" s="77">
        <f t="shared" si="7"/>
        <v>0.3783398184</v>
      </c>
      <c r="T81" s="79">
        <f t="shared" si="8"/>
        <v>35.65768783</v>
      </c>
      <c r="V81" s="19"/>
      <c r="W81" s="109"/>
      <c r="X81" s="107">
        <f t="shared" ref="X81:Y81" si="92">C81/2</f>
        <v>2.5</v>
      </c>
      <c r="Y81" s="108">
        <f t="shared" si="92"/>
        <v>2.5</v>
      </c>
      <c r="Z81" s="47">
        <f t="shared" si="19"/>
        <v>10</v>
      </c>
      <c r="AA81" s="48">
        <f t="shared" si="87"/>
        <v>5</v>
      </c>
    </row>
    <row r="82" ht="15.75" customHeight="1">
      <c r="B82" s="80" t="s">
        <v>38</v>
      </c>
      <c r="C82" s="81">
        <v>5.0</v>
      </c>
      <c r="D82" s="82">
        <v>5.0</v>
      </c>
      <c r="E82" s="48">
        <f t="shared" si="1"/>
        <v>15</v>
      </c>
      <c r="F82" s="47">
        <f t="shared" ref="F82:F85" si="94">C81+F81</f>
        <v>10</v>
      </c>
      <c r="G82" s="48">
        <f t="shared" si="2"/>
        <v>20</v>
      </c>
      <c r="H82" s="47">
        <f t="shared" si="3"/>
        <v>15</v>
      </c>
      <c r="I82" s="91">
        <f t="shared" si="83"/>
        <v>376.9911185</v>
      </c>
      <c r="J82" s="83">
        <v>0.0</v>
      </c>
      <c r="K82" s="84">
        <v>130.6</v>
      </c>
      <c r="L82" s="85">
        <v>262.0</v>
      </c>
      <c r="M82" s="86">
        <v>130.7</v>
      </c>
      <c r="N82" s="87">
        <v>266.0</v>
      </c>
      <c r="O82" s="84">
        <v>131.0</v>
      </c>
      <c r="P82" s="85">
        <v>266.0</v>
      </c>
      <c r="Q82" s="88">
        <f t="shared" si="84"/>
        <v>130.7666667</v>
      </c>
      <c r="R82" s="89">
        <f t="shared" si="85"/>
        <v>264.6666667</v>
      </c>
      <c r="S82" s="88">
        <f t="shared" si="7"/>
        <v>0.4940806045</v>
      </c>
      <c r="T82" s="90">
        <f t="shared" si="8"/>
        <v>186.2639997</v>
      </c>
      <c r="V82" s="19"/>
      <c r="W82" s="109"/>
      <c r="X82" s="110">
        <f t="shared" ref="X82:Y82" si="93">C82/2</f>
        <v>2.5</v>
      </c>
      <c r="Y82" s="111">
        <f t="shared" si="93"/>
        <v>2.5</v>
      </c>
      <c r="Z82" s="47">
        <f t="shared" si="19"/>
        <v>15</v>
      </c>
      <c r="AA82" s="48">
        <f t="shared" si="87"/>
        <v>7.5</v>
      </c>
    </row>
    <row r="83" ht="15.75" customHeight="1">
      <c r="B83" s="80" t="s">
        <v>39</v>
      </c>
      <c r="C83" s="81">
        <v>5.0</v>
      </c>
      <c r="D83" s="82">
        <v>5.0</v>
      </c>
      <c r="E83" s="48">
        <f t="shared" si="1"/>
        <v>20</v>
      </c>
      <c r="F83" s="47">
        <f t="shared" si="94"/>
        <v>15</v>
      </c>
      <c r="G83" s="48">
        <f t="shared" si="2"/>
        <v>25</v>
      </c>
      <c r="H83" s="47">
        <f t="shared" si="3"/>
        <v>20</v>
      </c>
      <c r="I83" s="91">
        <f t="shared" si="83"/>
        <v>942.4777962</v>
      </c>
      <c r="J83" s="83">
        <v>0.0</v>
      </c>
      <c r="K83" s="84">
        <v>33.7</v>
      </c>
      <c r="L83" s="85">
        <v>263.0</v>
      </c>
      <c r="M83" s="86">
        <v>34.0</v>
      </c>
      <c r="N83" s="87">
        <v>266.0</v>
      </c>
      <c r="O83" s="84">
        <v>34.1</v>
      </c>
      <c r="P83" s="85">
        <v>270.0</v>
      </c>
      <c r="Q83" s="88">
        <f t="shared" si="84"/>
        <v>33.93333333</v>
      </c>
      <c r="R83" s="89">
        <f t="shared" si="85"/>
        <v>266.3333333</v>
      </c>
      <c r="S83" s="88">
        <f t="shared" si="7"/>
        <v>0.1274092616</v>
      </c>
      <c r="T83" s="90">
        <f t="shared" si="8"/>
        <v>120.0804001</v>
      </c>
      <c r="V83" s="19"/>
      <c r="W83" s="109"/>
      <c r="X83" s="110">
        <f t="shared" ref="X83:Y83" si="95">C83/2</f>
        <v>2.5</v>
      </c>
      <c r="Y83" s="111">
        <f t="shared" si="95"/>
        <v>2.5</v>
      </c>
      <c r="Z83" s="47">
        <f t="shared" si="19"/>
        <v>20</v>
      </c>
      <c r="AA83" s="48">
        <f t="shared" si="87"/>
        <v>10</v>
      </c>
    </row>
    <row r="84" ht="15.75" customHeight="1">
      <c r="B84" s="80" t="s">
        <v>40</v>
      </c>
      <c r="C84" s="81">
        <v>5.0</v>
      </c>
      <c r="D84" s="82">
        <v>5.0</v>
      </c>
      <c r="E84" s="48">
        <f t="shared" si="1"/>
        <v>25</v>
      </c>
      <c r="F84" s="47">
        <f t="shared" si="94"/>
        <v>20</v>
      </c>
      <c r="G84" s="48">
        <f t="shared" si="2"/>
        <v>30</v>
      </c>
      <c r="H84" s="47">
        <f t="shared" si="3"/>
        <v>25</v>
      </c>
      <c r="I84" s="91">
        <f t="shared" si="83"/>
        <v>1884.955592</v>
      </c>
      <c r="J84" s="83">
        <v>0.0</v>
      </c>
      <c r="K84" s="84">
        <v>18.6</v>
      </c>
      <c r="L84" s="85">
        <v>266.0</v>
      </c>
      <c r="M84" s="86">
        <v>17.4</v>
      </c>
      <c r="N84" s="87">
        <v>270.0</v>
      </c>
      <c r="O84" s="84">
        <v>17.7</v>
      </c>
      <c r="P84" s="85">
        <v>272.0</v>
      </c>
      <c r="Q84" s="88">
        <f t="shared" si="84"/>
        <v>17.9</v>
      </c>
      <c r="R84" s="89">
        <f t="shared" si="85"/>
        <v>269.3333333</v>
      </c>
      <c r="S84" s="88">
        <f t="shared" si="7"/>
        <v>0.06646039604</v>
      </c>
      <c r="T84" s="90">
        <f t="shared" si="8"/>
        <v>125.2748952</v>
      </c>
      <c r="V84" s="19"/>
      <c r="W84" s="109"/>
      <c r="X84" s="110">
        <f t="shared" ref="X84:Y84" si="96">C84/2</f>
        <v>2.5</v>
      </c>
      <c r="Y84" s="111">
        <f t="shared" si="96"/>
        <v>2.5</v>
      </c>
      <c r="Z84" s="47">
        <f t="shared" si="19"/>
        <v>25</v>
      </c>
      <c r="AA84" s="48">
        <f t="shared" si="87"/>
        <v>12.5</v>
      </c>
    </row>
    <row r="85" ht="15.75" customHeight="1">
      <c r="B85" s="92" t="s">
        <v>41</v>
      </c>
      <c r="C85" s="93">
        <v>5.0</v>
      </c>
      <c r="D85" s="94">
        <v>5.0</v>
      </c>
      <c r="E85" s="95">
        <f t="shared" si="1"/>
        <v>30</v>
      </c>
      <c r="F85" s="96">
        <f t="shared" si="94"/>
        <v>25</v>
      </c>
      <c r="G85" s="95">
        <f t="shared" si="2"/>
        <v>35</v>
      </c>
      <c r="H85" s="96">
        <f t="shared" si="3"/>
        <v>30</v>
      </c>
      <c r="I85" s="97">
        <f t="shared" si="83"/>
        <v>3298.672287</v>
      </c>
      <c r="J85" s="98">
        <v>0.0</v>
      </c>
      <c r="K85" s="99">
        <v>10.6</v>
      </c>
      <c r="L85" s="100">
        <v>246.0</v>
      </c>
      <c r="M85" s="101">
        <v>10.8</v>
      </c>
      <c r="N85" s="102">
        <v>268.0</v>
      </c>
      <c r="O85" s="99">
        <v>1.5</v>
      </c>
      <c r="P85" s="100">
        <v>271.0</v>
      </c>
      <c r="Q85" s="103">
        <f t="shared" si="84"/>
        <v>7.633333333</v>
      </c>
      <c r="R85" s="104">
        <f t="shared" si="85"/>
        <v>261.6666667</v>
      </c>
      <c r="S85" s="103">
        <f t="shared" si="7"/>
        <v>0.02917197452</v>
      </c>
      <c r="T85" s="105">
        <f t="shared" si="8"/>
        <v>96.22878391</v>
      </c>
      <c r="V85" s="19"/>
      <c r="W85" s="109"/>
      <c r="X85" s="112">
        <f t="shared" ref="X85:Y85" si="97">C85/2</f>
        <v>2.5</v>
      </c>
      <c r="Y85" s="113">
        <f t="shared" si="97"/>
        <v>2.5</v>
      </c>
      <c r="Z85" s="47">
        <f t="shared" si="19"/>
        <v>30</v>
      </c>
      <c r="AA85" s="48">
        <f t="shared" si="87"/>
        <v>15</v>
      </c>
    </row>
    <row r="86" ht="15.75" customHeight="1">
      <c r="B86" s="80" t="s">
        <v>37</v>
      </c>
      <c r="C86" s="135">
        <v>5.0</v>
      </c>
      <c r="D86" s="136">
        <v>5.0</v>
      </c>
      <c r="E86" s="48">
        <f t="shared" si="1"/>
        <v>10</v>
      </c>
      <c r="F86" s="47">
        <f>C86</f>
        <v>5</v>
      </c>
      <c r="G86" s="48">
        <f t="shared" si="2"/>
        <v>15</v>
      </c>
      <c r="H86" s="47">
        <f t="shared" si="3"/>
        <v>10</v>
      </c>
      <c r="I86" s="91">
        <f t="shared" si="83"/>
        <v>94.24777962</v>
      </c>
      <c r="J86" s="83">
        <v>0.0</v>
      </c>
      <c r="K86" s="117">
        <v>94.3</v>
      </c>
      <c r="L86" s="118">
        <v>406.0</v>
      </c>
      <c r="M86" s="119">
        <v>91.0</v>
      </c>
      <c r="N86" s="120">
        <v>401.0</v>
      </c>
      <c r="O86" s="117">
        <v>93.3</v>
      </c>
      <c r="P86" s="118">
        <v>402.0</v>
      </c>
      <c r="Q86" s="88">
        <f t="shared" si="84"/>
        <v>92.86666667</v>
      </c>
      <c r="R86" s="89">
        <f t="shared" si="85"/>
        <v>403</v>
      </c>
      <c r="S86" s="88">
        <f t="shared" si="7"/>
        <v>0.2304383788</v>
      </c>
      <c r="T86" s="90">
        <f t="shared" si="8"/>
        <v>21.71830554</v>
      </c>
      <c r="V86" s="19"/>
      <c r="W86" s="109"/>
      <c r="X86" s="122">
        <f t="shared" ref="X86:Y86" si="98">C86/2</f>
        <v>2.5</v>
      </c>
      <c r="Y86" s="123">
        <f t="shared" si="98"/>
        <v>2.5</v>
      </c>
      <c r="Z86" s="70">
        <f t="shared" si="19"/>
        <v>10</v>
      </c>
      <c r="AA86" s="69">
        <f t="shared" si="87"/>
        <v>5</v>
      </c>
    </row>
    <row r="87" ht="15.75" customHeight="1">
      <c r="B87" s="80" t="s">
        <v>38</v>
      </c>
      <c r="C87" s="81">
        <v>5.0</v>
      </c>
      <c r="D87" s="82">
        <v>5.0</v>
      </c>
      <c r="E87" s="48">
        <f t="shared" si="1"/>
        <v>15</v>
      </c>
      <c r="F87" s="47">
        <f t="shared" ref="F87:F90" si="100">C86+F86</f>
        <v>10</v>
      </c>
      <c r="G87" s="48">
        <f t="shared" si="2"/>
        <v>20</v>
      </c>
      <c r="H87" s="47">
        <f t="shared" si="3"/>
        <v>15</v>
      </c>
      <c r="I87" s="91">
        <f t="shared" si="83"/>
        <v>376.9911185</v>
      </c>
      <c r="J87" s="83">
        <v>0.0</v>
      </c>
      <c r="K87" s="84">
        <v>115.1</v>
      </c>
      <c r="L87" s="85">
        <v>406.0</v>
      </c>
      <c r="M87" s="86">
        <v>112.9</v>
      </c>
      <c r="N87" s="87">
        <v>411.0</v>
      </c>
      <c r="O87" s="84">
        <v>111.5</v>
      </c>
      <c r="P87" s="85">
        <v>409.0</v>
      </c>
      <c r="Q87" s="88">
        <f t="shared" si="84"/>
        <v>113.1666667</v>
      </c>
      <c r="R87" s="89">
        <f t="shared" si="85"/>
        <v>408.6666667</v>
      </c>
      <c r="S87" s="88">
        <f t="shared" si="7"/>
        <v>0.2769168026</v>
      </c>
      <c r="T87" s="90">
        <f t="shared" si="8"/>
        <v>104.3951751</v>
      </c>
      <c r="V87" s="19"/>
      <c r="W87" s="109"/>
      <c r="X87" s="110">
        <f t="shared" ref="X87:Y87" si="99">C87/2</f>
        <v>2.5</v>
      </c>
      <c r="Y87" s="111">
        <f t="shared" si="99"/>
        <v>2.5</v>
      </c>
      <c r="Z87" s="47">
        <f t="shared" si="19"/>
        <v>15</v>
      </c>
      <c r="AA87" s="48">
        <f t="shared" si="87"/>
        <v>7.5</v>
      </c>
    </row>
    <row r="88" ht="15.75" customHeight="1">
      <c r="B88" s="80" t="s">
        <v>39</v>
      </c>
      <c r="C88" s="81">
        <v>5.0</v>
      </c>
      <c r="D88" s="82">
        <v>5.0</v>
      </c>
      <c r="E88" s="48">
        <f t="shared" si="1"/>
        <v>20</v>
      </c>
      <c r="F88" s="47">
        <f t="shared" si="100"/>
        <v>15</v>
      </c>
      <c r="G88" s="48">
        <f t="shared" si="2"/>
        <v>25</v>
      </c>
      <c r="H88" s="47">
        <f t="shared" si="3"/>
        <v>20</v>
      </c>
      <c r="I88" s="91">
        <f t="shared" si="83"/>
        <v>942.4777962</v>
      </c>
      <c r="J88" s="83">
        <v>0.0</v>
      </c>
      <c r="K88" s="84">
        <v>44.0</v>
      </c>
      <c r="L88" s="85">
        <v>408.0</v>
      </c>
      <c r="M88" s="86">
        <v>43.9</v>
      </c>
      <c r="N88" s="87">
        <v>408.0</v>
      </c>
      <c r="O88" s="84">
        <v>43.8</v>
      </c>
      <c r="P88" s="85">
        <v>408.0</v>
      </c>
      <c r="Q88" s="88">
        <f t="shared" si="84"/>
        <v>43.9</v>
      </c>
      <c r="R88" s="89">
        <f t="shared" si="85"/>
        <v>408</v>
      </c>
      <c r="S88" s="88">
        <f t="shared" si="7"/>
        <v>0.1075980392</v>
      </c>
      <c r="T88" s="90">
        <f t="shared" si="8"/>
        <v>101.4087629</v>
      </c>
      <c r="V88" s="19"/>
      <c r="W88" s="109"/>
      <c r="X88" s="110">
        <f t="shared" ref="X88:Y88" si="101">C88/2</f>
        <v>2.5</v>
      </c>
      <c r="Y88" s="111">
        <f t="shared" si="101"/>
        <v>2.5</v>
      </c>
      <c r="Z88" s="47">
        <f t="shared" si="19"/>
        <v>20</v>
      </c>
      <c r="AA88" s="48">
        <f t="shared" si="87"/>
        <v>10</v>
      </c>
    </row>
    <row r="89" ht="15.75" customHeight="1">
      <c r="B89" s="80" t="s">
        <v>40</v>
      </c>
      <c r="C89" s="81">
        <v>5.0</v>
      </c>
      <c r="D89" s="82">
        <v>5.0</v>
      </c>
      <c r="E89" s="48">
        <f t="shared" si="1"/>
        <v>25</v>
      </c>
      <c r="F89" s="47">
        <f t="shared" si="100"/>
        <v>20</v>
      </c>
      <c r="G89" s="48">
        <f t="shared" si="2"/>
        <v>30</v>
      </c>
      <c r="H89" s="47">
        <f t="shared" si="3"/>
        <v>25</v>
      </c>
      <c r="I89" s="91">
        <f t="shared" si="83"/>
        <v>1884.955592</v>
      </c>
      <c r="J89" s="83">
        <v>0.0</v>
      </c>
      <c r="K89" s="84">
        <v>21.5</v>
      </c>
      <c r="L89" s="85">
        <v>407.0</v>
      </c>
      <c r="M89" s="86">
        <v>21.0</v>
      </c>
      <c r="N89" s="87">
        <v>407.0</v>
      </c>
      <c r="O89" s="84">
        <v>20.9</v>
      </c>
      <c r="P89" s="85">
        <v>407.0</v>
      </c>
      <c r="Q89" s="88">
        <f t="shared" si="84"/>
        <v>21.13333333</v>
      </c>
      <c r="R89" s="89">
        <f t="shared" si="85"/>
        <v>407</v>
      </c>
      <c r="S89" s="88">
        <f t="shared" si="7"/>
        <v>0.05192465192</v>
      </c>
      <c r="T89" s="90">
        <f t="shared" si="8"/>
        <v>97.87566303</v>
      </c>
      <c r="V89" s="19"/>
      <c r="W89" s="109"/>
      <c r="X89" s="110">
        <f t="shared" ref="X89:Y89" si="102">C89/2</f>
        <v>2.5</v>
      </c>
      <c r="Y89" s="111">
        <f t="shared" si="102"/>
        <v>2.5</v>
      </c>
      <c r="Z89" s="47">
        <f t="shared" si="19"/>
        <v>25</v>
      </c>
      <c r="AA89" s="48">
        <f t="shared" si="87"/>
        <v>12.5</v>
      </c>
    </row>
    <row r="90" ht="15.75" customHeight="1">
      <c r="B90" s="80" t="s">
        <v>41</v>
      </c>
      <c r="C90" s="124">
        <v>5.0</v>
      </c>
      <c r="D90" s="125">
        <v>5.0</v>
      </c>
      <c r="E90" s="48">
        <f t="shared" si="1"/>
        <v>30</v>
      </c>
      <c r="F90" s="47">
        <f t="shared" si="100"/>
        <v>25</v>
      </c>
      <c r="G90" s="48">
        <f t="shared" si="2"/>
        <v>35</v>
      </c>
      <c r="H90" s="47">
        <f t="shared" si="3"/>
        <v>30</v>
      </c>
      <c r="I90" s="91">
        <f t="shared" si="83"/>
        <v>3298.672287</v>
      </c>
      <c r="J90" s="83">
        <v>0.0</v>
      </c>
      <c r="K90" s="126">
        <v>12.8</v>
      </c>
      <c r="L90" s="127">
        <v>405.0</v>
      </c>
      <c r="M90" s="128">
        <v>12.7</v>
      </c>
      <c r="N90" s="129">
        <v>405.0</v>
      </c>
      <c r="O90" s="126">
        <v>12.7</v>
      </c>
      <c r="P90" s="127">
        <v>404.0</v>
      </c>
      <c r="Q90" s="88">
        <f t="shared" si="84"/>
        <v>12.73333333</v>
      </c>
      <c r="R90" s="89">
        <f t="shared" si="85"/>
        <v>404.6666667</v>
      </c>
      <c r="S90" s="88">
        <f t="shared" si="7"/>
        <v>0.03146622735</v>
      </c>
      <c r="T90" s="90">
        <f t="shared" si="8"/>
        <v>103.7967721</v>
      </c>
      <c r="V90" s="19"/>
      <c r="W90" s="109"/>
      <c r="X90" s="130">
        <f t="shared" ref="X90:Y90" si="103">C90/2</f>
        <v>2.5</v>
      </c>
      <c r="Y90" s="131">
        <f t="shared" si="103"/>
        <v>2.5</v>
      </c>
      <c r="Z90" s="96">
        <f t="shared" si="19"/>
        <v>30</v>
      </c>
      <c r="AA90" s="95">
        <f t="shared" si="87"/>
        <v>15</v>
      </c>
    </row>
    <row r="91" ht="15.75" customHeight="1">
      <c r="B91" s="132" t="s">
        <v>37</v>
      </c>
      <c r="C91" s="133">
        <v>5.0</v>
      </c>
      <c r="D91" s="134">
        <v>5.0</v>
      </c>
      <c r="E91" s="69">
        <f t="shared" si="1"/>
        <v>10</v>
      </c>
      <c r="F91" s="70">
        <f>C91</f>
        <v>5</v>
      </c>
      <c r="G91" s="69">
        <f t="shared" si="2"/>
        <v>15</v>
      </c>
      <c r="H91" s="70">
        <f t="shared" si="3"/>
        <v>10</v>
      </c>
      <c r="I91" s="71">
        <f t="shared" si="83"/>
        <v>94.24777962</v>
      </c>
      <c r="J91" s="72">
        <v>0.0</v>
      </c>
      <c r="K91" s="73">
        <v>90.6</v>
      </c>
      <c r="L91" s="74">
        <v>300.0</v>
      </c>
      <c r="M91" s="75">
        <v>91.3</v>
      </c>
      <c r="N91" s="76">
        <v>293.0</v>
      </c>
      <c r="O91" s="73">
        <v>91.3</v>
      </c>
      <c r="P91" s="74">
        <v>288.0</v>
      </c>
      <c r="Q91" s="77">
        <f t="shared" si="84"/>
        <v>91.06666667</v>
      </c>
      <c r="R91" s="78">
        <f t="shared" si="85"/>
        <v>293.6666667</v>
      </c>
      <c r="S91" s="77">
        <f t="shared" si="7"/>
        <v>0.3101021566</v>
      </c>
      <c r="T91" s="79">
        <f t="shared" si="8"/>
        <v>29.22643972</v>
      </c>
      <c r="V91" s="19"/>
      <c r="W91" s="109"/>
      <c r="X91" s="107">
        <f t="shared" ref="X91:Y91" si="104">C91/2</f>
        <v>2.5</v>
      </c>
      <c r="Y91" s="108">
        <f t="shared" si="104"/>
        <v>2.5</v>
      </c>
      <c r="Z91" s="47">
        <f t="shared" si="19"/>
        <v>10</v>
      </c>
      <c r="AA91" s="48">
        <f t="shared" si="87"/>
        <v>5</v>
      </c>
    </row>
    <row r="92" ht="15.75" customHeight="1">
      <c r="B92" s="80" t="s">
        <v>38</v>
      </c>
      <c r="C92" s="81">
        <v>5.0</v>
      </c>
      <c r="D92" s="82">
        <v>5.0</v>
      </c>
      <c r="E92" s="48">
        <f t="shared" si="1"/>
        <v>15</v>
      </c>
      <c r="F92" s="47">
        <f t="shared" ref="F92:F95" si="106">C91+F91</f>
        <v>10</v>
      </c>
      <c r="G92" s="48">
        <f t="shared" si="2"/>
        <v>20</v>
      </c>
      <c r="H92" s="47">
        <f t="shared" si="3"/>
        <v>15</v>
      </c>
      <c r="I92" s="91">
        <f t="shared" si="83"/>
        <v>376.9911185</v>
      </c>
      <c r="J92" s="83">
        <v>0.0</v>
      </c>
      <c r="K92" s="84">
        <v>104.4</v>
      </c>
      <c r="L92" s="85">
        <v>287.0</v>
      </c>
      <c r="M92" s="86">
        <v>103.5</v>
      </c>
      <c r="N92" s="87">
        <v>285.0</v>
      </c>
      <c r="O92" s="84">
        <v>102.7</v>
      </c>
      <c r="P92" s="85">
        <v>283.0</v>
      </c>
      <c r="Q92" s="88">
        <f t="shared" si="84"/>
        <v>103.5333333</v>
      </c>
      <c r="R92" s="89">
        <f t="shared" si="85"/>
        <v>285</v>
      </c>
      <c r="S92" s="88">
        <f t="shared" si="7"/>
        <v>0.3632748538</v>
      </c>
      <c r="T92" s="90">
        <f t="shared" si="8"/>
        <v>136.9513935</v>
      </c>
      <c r="V92" s="19"/>
      <c r="W92" s="109"/>
      <c r="X92" s="110">
        <f t="shared" ref="X92:Y92" si="105">C92/2</f>
        <v>2.5</v>
      </c>
      <c r="Y92" s="111">
        <f t="shared" si="105"/>
        <v>2.5</v>
      </c>
      <c r="Z92" s="47">
        <f t="shared" si="19"/>
        <v>15</v>
      </c>
      <c r="AA92" s="48">
        <f t="shared" si="87"/>
        <v>7.5</v>
      </c>
    </row>
    <row r="93" ht="15.75" customHeight="1">
      <c r="B93" s="80" t="s">
        <v>39</v>
      </c>
      <c r="C93" s="81">
        <v>5.0</v>
      </c>
      <c r="D93" s="82">
        <v>5.0</v>
      </c>
      <c r="E93" s="48">
        <f t="shared" si="1"/>
        <v>20</v>
      </c>
      <c r="F93" s="47">
        <f t="shared" si="106"/>
        <v>15</v>
      </c>
      <c r="G93" s="48">
        <f t="shared" si="2"/>
        <v>25</v>
      </c>
      <c r="H93" s="47">
        <f t="shared" si="3"/>
        <v>20</v>
      </c>
      <c r="I93" s="91">
        <f t="shared" si="83"/>
        <v>942.4777962</v>
      </c>
      <c r="J93" s="83">
        <v>0.0</v>
      </c>
      <c r="K93" s="84">
        <v>39.3</v>
      </c>
      <c r="L93" s="85">
        <v>282.0</v>
      </c>
      <c r="M93" s="86">
        <v>38.9</v>
      </c>
      <c r="N93" s="87">
        <v>280.0</v>
      </c>
      <c r="O93" s="84">
        <v>39.2</v>
      </c>
      <c r="P93" s="85">
        <v>279.0</v>
      </c>
      <c r="Q93" s="88">
        <f t="shared" si="84"/>
        <v>39.13333333</v>
      </c>
      <c r="R93" s="89">
        <f t="shared" si="85"/>
        <v>280.3333333</v>
      </c>
      <c r="S93" s="88">
        <f t="shared" si="7"/>
        <v>0.1395957194</v>
      </c>
      <c r="T93" s="90">
        <f t="shared" si="8"/>
        <v>131.565866</v>
      </c>
      <c r="V93" s="19"/>
      <c r="W93" s="109"/>
      <c r="X93" s="110">
        <f t="shared" ref="X93:Y93" si="107">C93/2</f>
        <v>2.5</v>
      </c>
      <c r="Y93" s="111">
        <f t="shared" si="107"/>
        <v>2.5</v>
      </c>
      <c r="Z93" s="47">
        <f t="shared" si="19"/>
        <v>20</v>
      </c>
      <c r="AA93" s="48">
        <f t="shared" si="87"/>
        <v>10</v>
      </c>
    </row>
    <row r="94" ht="15.75" customHeight="1">
      <c r="B94" s="80" t="s">
        <v>40</v>
      </c>
      <c r="C94" s="81">
        <v>5.0</v>
      </c>
      <c r="D94" s="82">
        <v>5.0</v>
      </c>
      <c r="E94" s="48">
        <f t="shared" si="1"/>
        <v>25</v>
      </c>
      <c r="F94" s="47">
        <f t="shared" si="106"/>
        <v>20</v>
      </c>
      <c r="G94" s="48">
        <f t="shared" si="2"/>
        <v>30</v>
      </c>
      <c r="H94" s="47">
        <f t="shared" si="3"/>
        <v>25</v>
      </c>
      <c r="I94" s="91">
        <f t="shared" si="83"/>
        <v>1884.955592</v>
      </c>
      <c r="J94" s="83">
        <v>0.0</v>
      </c>
      <c r="K94" s="84">
        <v>20.9</v>
      </c>
      <c r="L94" s="85">
        <v>278.0</v>
      </c>
      <c r="M94" s="86">
        <v>20.4</v>
      </c>
      <c r="N94" s="87">
        <v>277.0</v>
      </c>
      <c r="O94" s="84">
        <v>20.3</v>
      </c>
      <c r="P94" s="85">
        <v>278.0</v>
      </c>
      <c r="Q94" s="88">
        <f t="shared" si="84"/>
        <v>20.53333333</v>
      </c>
      <c r="R94" s="89">
        <f t="shared" si="85"/>
        <v>277.6666667</v>
      </c>
      <c r="S94" s="88">
        <f t="shared" si="7"/>
        <v>0.07394957983</v>
      </c>
      <c r="T94" s="90">
        <f t="shared" si="8"/>
        <v>139.3916741</v>
      </c>
      <c r="V94" s="19"/>
      <c r="W94" s="109"/>
      <c r="X94" s="110">
        <f t="shared" ref="X94:Y94" si="108">C94/2</f>
        <v>2.5</v>
      </c>
      <c r="Y94" s="111">
        <f t="shared" si="108"/>
        <v>2.5</v>
      </c>
      <c r="Z94" s="47">
        <f t="shared" si="19"/>
        <v>25</v>
      </c>
      <c r="AA94" s="48">
        <f t="shared" si="87"/>
        <v>12.5</v>
      </c>
    </row>
    <row r="95" ht="15.75" customHeight="1">
      <c r="B95" s="92" t="s">
        <v>41</v>
      </c>
      <c r="C95" s="93">
        <v>5.0</v>
      </c>
      <c r="D95" s="94">
        <v>5.0</v>
      </c>
      <c r="E95" s="95">
        <f t="shared" si="1"/>
        <v>30</v>
      </c>
      <c r="F95" s="96">
        <f t="shared" si="106"/>
        <v>25</v>
      </c>
      <c r="G95" s="95">
        <f t="shared" si="2"/>
        <v>35</v>
      </c>
      <c r="H95" s="96">
        <f t="shared" si="3"/>
        <v>30</v>
      </c>
      <c r="I95" s="97">
        <f t="shared" si="83"/>
        <v>3298.672287</v>
      </c>
      <c r="J95" s="98">
        <v>0.0</v>
      </c>
      <c r="K95" s="99">
        <v>20.1</v>
      </c>
      <c r="L95" s="100">
        <v>276.0</v>
      </c>
      <c r="M95" s="101">
        <v>19.8</v>
      </c>
      <c r="N95" s="102">
        <v>274.0</v>
      </c>
      <c r="O95" s="99">
        <v>20.1</v>
      </c>
      <c r="P95" s="100">
        <v>274.0</v>
      </c>
      <c r="Q95" s="103">
        <f t="shared" si="84"/>
        <v>20</v>
      </c>
      <c r="R95" s="104">
        <f t="shared" si="85"/>
        <v>274.6666667</v>
      </c>
      <c r="S95" s="103">
        <f t="shared" si="7"/>
        <v>0.07281553398</v>
      </c>
      <c r="T95" s="105">
        <f t="shared" si="8"/>
        <v>240.194584</v>
      </c>
      <c r="V95" s="19"/>
      <c r="W95" s="109"/>
      <c r="X95" s="112">
        <f t="shared" ref="X95:Y95" si="109">C95/2</f>
        <v>2.5</v>
      </c>
      <c r="Y95" s="113">
        <f t="shared" si="109"/>
        <v>2.5</v>
      </c>
      <c r="Z95" s="47">
        <f t="shared" si="19"/>
        <v>30</v>
      </c>
      <c r="AA95" s="48">
        <f t="shared" si="87"/>
        <v>15</v>
      </c>
    </row>
    <row r="96" ht="15.75" customHeight="1">
      <c r="B96" s="80" t="s">
        <v>37</v>
      </c>
      <c r="C96" s="135">
        <v>5.0</v>
      </c>
      <c r="D96" s="136">
        <v>5.0</v>
      </c>
      <c r="E96" s="48">
        <f t="shared" si="1"/>
        <v>10</v>
      </c>
      <c r="F96" s="47">
        <f>C96</f>
        <v>5</v>
      </c>
      <c r="G96" s="48">
        <f t="shared" si="2"/>
        <v>15</v>
      </c>
      <c r="H96" s="47">
        <f t="shared" si="3"/>
        <v>10</v>
      </c>
      <c r="I96" s="91">
        <f t="shared" si="83"/>
        <v>94.24777962</v>
      </c>
      <c r="J96" s="83">
        <v>0.0</v>
      </c>
      <c r="K96" s="117">
        <v>95.7</v>
      </c>
      <c r="L96" s="118">
        <v>311.0</v>
      </c>
      <c r="M96" s="119">
        <v>98.8</v>
      </c>
      <c r="N96" s="120">
        <v>311.0</v>
      </c>
      <c r="O96" s="117">
        <v>95.0</v>
      </c>
      <c r="P96" s="118">
        <v>310.0</v>
      </c>
      <c r="Q96" s="88">
        <f t="shared" si="84"/>
        <v>96.5</v>
      </c>
      <c r="R96" s="89">
        <f t="shared" si="85"/>
        <v>310.6666667</v>
      </c>
      <c r="S96" s="88">
        <f t="shared" si="7"/>
        <v>0.3106223176</v>
      </c>
      <c r="T96" s="90">
        <f t="shared" si="8"/>
        <v>29.27546373</v>
      </c>
      <c r="V96" s="19"/>
      <c r="W96" s="109"/>
      <c r="X96" s="122">
        <f t="shared" ref="X96:Y96" si="110">C96/2</f>
        <v>2.5</v>
      </c>
      <c r="Y96" s="123">
        <f t="shared" si="110"/>
        <v>2.5</v>
      </c>
      <c r="Z96" s="70">
        <f t="shared" si="19"/>
        <v>10</v>
      </c>
      <c r="AA96" s="69">
        <f t="shared" si="87"/>
        <v>5</v>
      </c>
    </row>
    <row r="97" ht="15.75" customHeight="1">
      <c r="B97" s="80" t="s">
        <v>38</v>
      </c>
      <c r="C97" s="81">
        <v>5.0</v>
      </c>
      <c r="D97" s="82">
        <v>5.0</v>
      </c>
      <c r="E97" s="48">
        <f t="shared" si="1"/>
        <v>15</v>
      </c>
      <c r="F97" s="47">
        <f t="shared" ref="F97:F99" si="112">C96+F96</f>
        <v>10</v>
      </c>
      <c r="G97" s="48">
        <f t="shared" si="2"/>
        <v>20</v>
      </c>
      <c r="H97" s="47">
        <f t="shared" si="3"/>
        <v>15</v>
      </c>
      <c r="I97" s="91">
        <f t="shared" si="83"/>
        <v>376.9911185</v>
      </c>
      <c r="J97" s="83">
        <v>0.0</v>
      </c>
      <c r="K97" s="84">
        <v>113.3</v>
      </c>
      <c r="L97" s="85">
        <v>310.0</v>
      </c>
      <c r="M97" s="86">
        <v>113.1</v>
      </c>
      <c r="N97" s="87">
        <v>310.0</v>
      </c>
      <c r="O97" s="84">
        <v>111.3</v>
      </c>
      <c r="P97" s="85">
        <v>310.0</v>
      </c>
      <c r="Q97" s="88">
        <f t="shared" si="84"/>
        <v>112.5666667</v>
      </c>
      <c r="R97" s="89">
        <f t="shared" si="85"/>
        <v>310</v>
      </c>
      <c r="S97" s="88">
        <f t="shared" si="7"/>
        <v>0.3631182796</v>
      </c>
      <c r="T97" s="90">
        <f t="shared" si="8"/>
        <v>136.8923664</v>
      </c>
      <c r="V97" s="19"/>
      <c r="W97" s="109"/>
      <c r="X97" s="110">
        <f t="shared" ref="X97:Y97" si="111">C97/2</f>
        <v>2.5</v>
      </c>
      <c r="Y97" s="111">
        <f t="shared" si="111"/>
        <v>2.5</v>
      </c>
      <c r="Z97" s="47">
        <f t="shared" si="19"/>
        <v>15</v>
      </c>
      <c r="AA97" s="48">
        <f t="shared" si="87"/>
        <v>7.5</v>
      </c>
    </row>
    <row r="98" ht="15.75" customHeight="1">
      <c r="B98" s="80" t="s">
        <v>39</v>
      </c>
      <c r="C98" s="81">
        <v>5.0</v>
      </c>
      <c r="D98" s="82">
        <v>5.0</v>
      </c>
      <c r="E98" s="48">
        <f t="shared" si="1"/>
        <v>20</v>
      </c>
      <c r="F98" s="47">
        <f t="shared" si="112"/>
        <v>15</v>
      </c>
      <c r="G98" s="48">
        <f t="shared" si="2"/>
        <v>25</v>
      </c>
      <c r="H98" s="47">
        <f t="shared" si="3"/>
        <v>20</v>
      </c>
      <c r="I98" s="91">
        <f t="shared" si="83"/>
        <v>942.4777962</v>
      </c>
      <c r="J98" s="83">
        <v>0.0</v>
      </c>
      <c r="K98" s="84">
        <v>45.0</v>
      </c>
      <c r="L98" s="85">
        <v>310.0</v>
      </c>
      <c r="M98" s="86">
        <v>44.7</v>
      </c>
      <c r="N98" s="87">
        <v>309.0</v>
      </c>
      <c r="O98" s="84">
        <v>44.5</v>
      </c>
      <c r="P98" s="85">
        <v>310.0</v>
      </c>
      <c r="Q98" s="88">
        <f t="shared" si="84"/>
        <v>44.73333333</v>
      </c>
      <c r="R98" s="89">
        <f t="shared" si="85"/>
        <v>309.6666667</v>
      </c>
      <c r="S98" s="88">
        <f t="shared" si="7"/>
        <v>0.1444564047</v>
      </c>
      <c r="T98" s="90">
        <f t="shared" si="8"/>
        <v>136.146954</v>
      </c>
      <c r="V98" s="19"/>
      <c r="W98" s="109"/>
      <c r="X98" s="110">
        <f t="shared" ref="X98:Y98" si="113">C98/2</f>
        <v>2.5</v>
      </c>
      <c r="Y98" s="111">
        <f t="shared" si="113"/>
        <v>2.5</v>
      </c>
      <c r="Z98" s="47">
        <f t="shared" si="19"/>
        <v>20</v>
      </c>
      <c r="AA98" s="48">
        <f t="shared" si="87"/>
        <v>10</v>
      </c>
    </row>
    <row r="99" ht="15.75" customHeight="1">
      <c r="B99" s="80" t="s">
        <v>40</v>
      </c>
      <c r="C99" s="124">
        <v>5.0</v>
      </c>
      <c r="D99" s="125">
        <v>5.0</v>
      </c>
      <c r="E99" s="48">
        <f t="shared" si="1"/>
        <v>25</v>
      </c>
      <c r="F99" s="47">
        <f t="shared" si="112"/>
        <v>20</v>
      </c>
      <c r="G99" s="48">
        <f t="shared" si="2"/>
        <v>30</v>
      </c>
      <c r="H99" s="47">
        <f t="shared" si="3"/>
        <v>25</v>
      </c>
      <c r="I99" s="91">
        <f t="shared" si="83"/>
        <v>1884.955592</v>
      </c>
      <c r="J99" s="83">
        <v>0.0</v>
      </c>
      <c r="K99" s="126">
        <v>38.2</v>
      </c>
      <c r="L99" s="127">
        <v>309.0</v>
      </c>
      <c r="M99" s="128">
        <v>38.2</v>
      </c>
      <c r="N99" s="129">
        <v>309.0</v>
      </c>
      <c r="O99" s="126">
        <v>38.1</v>
      </c>
      <c r="P99" s="127">
        <v>309.0</v>
      </c>
      <c r="Q99" s="88">
        <f t="shared" si="84"/>
        <v>38.16666667</v>
      </c>
      <c r="R99" s="89">
        <f t="shared" si="85"/>
        <v>309</v>
      </c>
      <c r="S99" s="88">
        <f t="shared" si="7"/>
        <v>0.1235167206</v>
      </c>
      <c r="T99" s="90">
        <f t="shared" si="8"/>
        <v>232.8235333</v>
      </c>
      <c r="V99" s="19"/>
      <c r="W99" s="109"/>
      <c r="X99" s="130">
        <f t="shared" ref="X99:Y99" si="114">C99/2</f>
        <v>2.5</v>
      </c>
      <c r="Y99" s="131">
        <f t="shared" si="114"/>
        <v>2.5</v>
      </c>
      <c r="Z99" s="96">
        <f t="shared" si="19"/>
        <v>25</v>
      </c>
      <c r="AA99" s="95">
        <f t="shared" si="87"/>
        <v>12.5</v>
      </c>
    </row>
    <row r="100" ht="15.75" customHeight="1">
      <c r="B100" s="132" t="s">
        <v>37</v>
      </c>
      <c r="C100" s="133">
        <v>5.0</v>
      </c>
      <c r="D100" s="134">
        <v>5.0</v>
      </c>
      <c r="E100" s="69">
        <f t="shared" si="1"/>
        <v>10</v>
      </c>
      <c r="F100" s="70">
        <f>C100</f>
        <v>5</v>
      </c>
      <c r="G100" s="69">
        <f t="shared" si="2"/>
        <v>15</v>
      </c>
      <c r="H100" s="70">
        <f t="shared" si="3"/>
        <v>10</v>
      </c>
      <c r="I100" s="71">
        <f t="shared" si="83"/>
        <v>94.24777962</v>
      </c>
      <c r="J100" s="72">
        <v>0.0</v>
      </c>
      <c r="K100" s="73">
        <v>76.3</v>
      </c>
      <c r="L100" s="74">
        <v>253.0</v>
      </c>
      <c r="M100" s="75">
        <v>80.0</v>
      </c>
      <c r="N100" s="76">
        <v>241.0</v>
      </c>
      <c r="O100" s="73">
        <v>75.0</v>
      </c>
      <c r="P100" s="74">
        <v>246.0</v>
      </c>
      <c r="Q100" s="77">
        <f t="shared" si="84"/>
        <v>77.1</v>
      </c>
      <c r="R100" s="78">
        <f t="shared" si="85"/>
        <v>246.6666667</v>
      </c>
      <c r="S100" s="77">
        <f t="shared" si="7"/>
        <v>0.3125675676</v>
      </c>
      <c r="T100" s="79">
        <f t="shared" si="8"/>
        <v>29.45879922</v>
      </c>
      <c r="V100" s="19"/>
      <c r="W100" s="109"/>
      <c r="X100" s="107">
        <f t="shared" ref="X100:Y100" si="115">C100/2</f>
        <v>2.5</v>
      </c>
      <c r="Y100" s="108">
        <f t="shared" si="115"/>
        <v>2.5</v>
      </c>
      <c r="Z100" s="47">
        <f t="shared" si="19"/>
        <v>10</v>
      </c>
      <c r="AA100" s="48">
        <f t="shared" si="87"/>
        <v>5</v>
      </c>
    </row>
    <row r="101" ht="15.75" customHeight="1">
      <c r="B101" s="80" t="s">
        <v>38</v>
      </c>
      <c r="C101" s="81">
        <v>5.0</v>
      </c>
      <c r="D101" s="82">
        <v>5.0</v>
      </c>
      <c r="E101" s="48">
        <f t="shared" si="1"/>
        <v>15</v>
      </c>
      <c r="F101" s="47">
        <f t="shared" ref="F101:F102" si="117">C100+F100</f>
        <v>10</v>
      </c>
      <c r="G101" s="48">
        <f t="shared" si="2"/>
        <v>20</v>
      </c>
      <c r="H101" s="47">
        <f t="shared" si="3"/>
        <v>15</v>
      </c>
      <c r="I101" s="91">
        <f t="shared" si="83"/>
        <v>376.9911185</v>
      </c>
      <c r="J101" s="83">
        <v>0.0</v>
      </c>
      <c r="K101" s="84">
        <v>108.2</v>
      </c>
      <c r="L101" s="85">
        <v>241.0</v>
      </c>
      <c r="M101" s="86">
        <v>108.3</v>
      </c>
      <c r="N101" s="87">
        <v>242.0</v>
      </c>
      <c r="O101" s="84">
        <v>108.6</v>
      </c>
      <c r="P101" s="85">
        <v>242.0</v>
      </c>
      <c r="Q101" s="88">
        <f t="shared" si="84"/>
        <v>108.3666667</v>
      </c>
      <c r="R101" s="89">
        <f t="shared" si="85"/>
        <v>241.6666667</v>
      </c>
      <c r="S101" s="88">
        <f t="shared" si="7"/>
        <v>0.4484137931</v>
      </c>
      <c r="T101" s="90">
        <f t="shared" si="8"/>
        <v>169.0480174</v>
      </c>
      <c r="V101" s="19"/>
      <c r="W101" s="109"/>
      <c r="X101" s="110">
        <f t="shared" ref="X101:Y101" si="116">C101/2</f>
        <v>2.5</v>
      </c>
      <c r="Y101" s="111">
        <f t="shared" si="116"/>
        <v>2.5</v>
      </c>
      <c r="Z101" s="47">
        <f t="shared" si="19"/>
        <v>15</v>
      </c>
      <c r="AA101" s="48">
        <f t="shared" si="87"/>
        <v>7.5</v>
      </c>
    </row>
    <row r="102" ht="15.75" customHeight="1">
      <c r="B102" s="92" t="s">
        <v>39</v>
      </c>
      <c r="C102" s="93">
        <v>5.0</v>
      </c>
      <c r="D102" s="94">
        <v>5.0</v>
      </c>
      <c r="E102" s="95">
        <f t="shared" si="1"/>
        <v>20</v>
      </c>
      <c r="F102" s="96">
        <f t="shared" si="117"/>
        <v>15</v>
      </c>
      <c r="G102" s="95">
        <f t="shared" si="2"/>
        <v>25</v>
      </c>
      <c r="H102" s="96">
        <f t="shared" si="3"/>
        <v>20</v>
      </c>
      <c r="I102" s="97">
        <f t="shared" si="83"/>
        <v>942.4777962</v>
      </c>
      <c r="J102" s="98">
        <v>0.0</v>
      </c>
      <c r="K102" s="99">
        <v>77.6</v>
      </c>
      <c r="L102" s="100">
        <v>235.0</v>
      </c>
      <c r="M102" s="101">
        <v>77.7</v>
      </c>
      <c r="N102" s="102">
        <v>235.0</v>
      </c>
      <c r="O102" s="99">
        <v>78.2</v>
      </c>
      <c r="P102" s="100">
        <v>237.0</v>
      </c>
      <c r="Q102" s="103">
        <f t="shared" si="84"/>
        <v>77.83333333</v>
      </c>
      <c r="R102" s="104">
        <f t="shared" si="85"/>
        <v>235.6666667</v>
      </c>
      <c r="S102" s="103">
        <f t="shared" si="7"/>
        <v>0.3302687412</v>
      </c>
      <c r="T102" s="105">
        <f t="shared" si="8"/>
        <v>311.2709553</v>
      </c>
      <c r="V102" s="19"/>
      <c r="W102" s="109"/>
      <c r="X102" s="112">
        <f t="shared" ref="X102:Y102" si="118">C102/2</f>
        <v>2.5</v>
      </c>
      <c r="Y102" s="113">
        <f t="shared" si="118"/>
        <v>2.5</v>
      </c>
      <c r="Z102" s="47">
        <f t="shared" si="19"/>
        <v>20</v>
      </c>
      <c r="AA102" s="48">
        <f t="shared" si="87"/>
        <v>10</v>
      </c>
    </row>
    <row r="103" ht="15.75" customHeight="1">
      <c r="B103" s="80" t="s">
        <v>37</v>
      </c>
      <c r="C103" s="135">
        <v>5.0</v>
      </c>
      <c r="D103" s="136">
        <v>5.0</v>
      </c>
      <c r="E103" s="48">
        <f t="shared" si="1"/>
        <v>10</v>
      </c>
      <c r="F103" s="47">
        <f>C103</f>
        <v>5</v>
      </c>
      <c r="G103" s="48">
        <f t="shared" si="2"/>
        <v>15</v>
      </c>
      <c r="H103" s="47">
        <f t="shared" si="3"/>
        <v>10</v>
      </c>
      <c r="I103" s="91">
        <f t="shared" si="83"/>
        <v>94.24777962</v>
      </c>
      <c r="J103" s="83">
        <v>0.0</v>
      </c>
      <c r="K103" s="117">
        <v>95.0</v>
      </c>
      <c r="L103" s="118">
        <v>667.0</v>
      </c>
      <c r="M103" s="119">
        <v>93.8</v>
      </c>
      <c r="N103" s="120">
        <v>665.0</v>
      </c>
      <c r="O103" s="117">
        <v>93.3</v>
      </c>
      <c r="P103" s="118">
        <v>664.0</v>
      </c>
      <c r="Q103" s="88">
        <f t="shared" si="84"/>
        <v>94.03333333</v>
      </c>
      <c r="R103" s="89">
        <f t="shared" si="85"/>
        <v>665.3333333</v>
      </c>
      <c r="S103" s="88">
        <f t="shared" si="7"/>
        <v>0.1413326653</v>
      </c>
      <c r="T103" s="90">
        <f t="shared" si="8"/>
        <v>13.3202899</v>
      </c>
      <c r="V103" s="19"/>
      <c r="W103" s="109"/>
      <c r="X103" s="122">
        <f t="shared" ref="X103:Y103" si="119">C103/2</f>
        <v>2.5</v>
      </c>
      <c r="Y103" s="123">
        <f t="shared" si="119"/>
        <v>2.5</v>
      </c>
      <c r="Z103" s="70">
        <f t="shared" si="19"/>
        <v>10</v>
      </c>
      <c r="AA103" s="69">
        <f t="shared" si="87"/>
        <v>5</v>
      </c>
    </row>
    <row r="104" ht="15.75" customHeight="1">
      <c r="B104" s="92" t="s">
        <v>38</v>
      </c>
      <c r="C104" s="93">
        <v>5.0</v>
      </c>
      <c r="D104" s="94">
        <v>5.0</v>
      </c>
      <c r="E104" s="95">
        <f t="shared" si="1"/>
        <v>15</v>
      </c>
      <c r="F104" s="96">
        <f>C103+F103</f>
        <v>10</v>
      </c>
      <c r="G104" s="95">
        <f t="shared" si="2"/>
        <v>20</v>
      </c>
      <c r="H104" s="96">
        <f t="shared" si="3"/>
        <v>15</v>
      </c>
      <c r="I104" s="97">
        <f t="shared" si="83"/>
        <v>376.9911185</v>
      </c>
      <c r="J104" s="98">
        <v>0.0</v>
      </c>
      <c r="K104" s="99">
        <v>191.1</v>
      </c>
      <c r="L104" s="100">
        <v>662.0</v>
      </c>
      <c r="M104" s="101">
        <v>189.9</v>
      </c>
      <c r="N104" s="102">
        <v>662.0</v>
      </c>
      <c r="O104" s="99">
        <v>190.0</v>
      </c>
      <c r="P104" s="100">
        <v>663.0</v>
      </c>
      <c r="Q104" s="103">
        <f t="shared" si="84"/>
        <v>190.3333333</v>
      </c>
      <c r="R104" s="104">
        <f t="shared" si="85"/>
        <v>662.3333333</v>
      </c>
      <c r="S104" s="103">
        <f t="shared" si="7"/>
        <v>0.2873678913</v>
      </c>
      <c r="T104" s="105">
        <f t="shared" si="8"/>
        <v>108.3351428</v>
      </c>
      <c r="V104" s="19"/>
      <c r="W104" s="109"/>
      <c r="X104" s="130">
        <f t="shared" ref="X104:Y104" si="120">C104/2</f>
        <v>2.5</v>
      </c>
      <c r="Y104" s="131">
        <f t="shared" si="120"/>
        <v>2.5</v>
      </c>
      <c r="Z104" s="96">
        <f t="shared" si="19"/>
        <v>15</v>
      </c>
      <c r="AA104" s="95">
        <f t="shared" si="87"/>
        <v>7.5</v>
      </c>
    </row>
    <row r="105" ht="15.75" customHeight="1">
      <c r="B105" s="92" t="s">
        <v>37</v>
      </c>
      <c r="C105" s="166">
        <v>5.0</v>
      </c>
      <c r="D105" s="167">
        <v>5.0</v>
      </c>
      <c r="E105" s="95">
        <f t="shared" si="1"/>
        <v>10</v>
      </c>
      <c r="F105" s="96">
        <f>C105</f>
        <v>5</v>
      </c>
      <c r="G105" s="95">
        <f t="shared" si="2"/>
        <v>15</v>
      </c>
      <c r="H105" s="96">
        <f t="shared" si="3"/>
        <v>10</v>
      </c>
      <c r="I105" s="97">
        <f t="shared" si="83"/>
        <v>94.24777962</v>
      </c>
      <c r="J105" s="98">
        <v>0.0</v>
      </c>
      <c r="K105" s="168">
        <v>90.2</v>
      </c>
      <c r="L105" s="169">
        <v>661.0</v>
      </c>
      <c r="M105" s="170">
        <v>90.1</v>
      </c>
      <c r="N105" s="171">
        <v>663.0</v>
      </c>
      <c r="O105" s="168">
        <v>192.3</v>
      </c>
      <c r="P105" s="169">
        <v>667.0</v>
      </c>
      <c r="Q105" s="103">
        <f t="shared" si="84"/>
        <v>124.2</v>
      </c>
      <c r="R105" s="104">
        <f t="shared" si="85"/>
        <v>663.6666667</v>
      </c>
      <c r="S105" s="103">
        <f t="shared" si="7"/>
        <v>0.1871421396</v>
      </c>
      <c r="T105" s="105">
        <f t="shared" si="8"/>
        <v>17.63773113</v>
      </c>
      <c r="V105" s="19"/>
      <c r="W105" s="109"/>
      <c r="X105" s="172">
        <f t="shared" ref="X105:Y105" si="121">C105/2</f>
        <v>2.5</v>
      </c>
      <c r="Y105" s="173">
        <f t="shared" si="121"/>
        <v>2.5</v>
      </c>
      <c r="Z105" s="96">
        <f t="shared" si="19"/>
        <v>10</v>
      </c>
      <c r="AA105" s="95">
        <f t="shared" si="87"/>
        <v>5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M4:N4"/>
    <mergeCell ref="O4:P4"/>
    <mergeCell ref="W4:AA4"/>
    <mergeCell ref="B2:T2"/>
    <mergeCell ref="B4:B5"/>
    <mergeCell ref="E4:E5"/>
    <mergeCell ref="F4:F5"/>
    <mergeCell ref="G4:G5"/>
    <mergeCell ref="H4:H5"/>
    <mergeCell ref="K4:L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18.43"/>
    <col customWidth="1" min="3" max="3" width="10.86"/>
    <col customWidth="1" min="4" max="4" width="10.29"/>
    <col customWidth="1" min="5" max="8" width="8.86"/>
    <col customWidth="1" min="9" max="10" width="10.71"/>
    <col customWidth="1" min="11" max="17" width="9.86"/>
    <col customWidth="1" min="18" max="19" width="10.86"/>
    <col customWidth="1" min="20" max="20" width="16.43"/>
    <col customWidth="1" min="21" max="21" width="8.0"/>
    <col customWidth="1" min="22" max="22" width="9.43"/>
    <col customWidth="1" min="23" max="26" width="8.0"/>
    <col customWidth="1" min="27" max="27" width="17.57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>
      <c r="B3" s="1"/>
      <c r="C3" s="1"/>
      <c r="D3" s="1"/>
      <c r="E3" s="1"/>
      <c r="F3" s="1"/>
      <c r="G3" s="1"/>
      <c r="H3" s="1"/>
      <c r="I3" s="5"/>
      <c r="J3" s="5"/>
      <c r="K3" s="6"/>
      <c r="L3" s="6"/>
      <c r="M3" s="6"/>
      <c r="N3" s="6"/>
      <c r="O3" s="6"/>
      <c r="P3" s="6"/>
      <c r="Q3" s="6"/>
      <c r="R3" s="1"/>
      <c r="S3" s="1"/>
      <c r="T3" s="1"/>
    </row>
    <row r="4" ht="13.5" customHeight="1">
      <c r="B4" s="7" t="s">
        <v>1</v>
      </c>
      <c r="C4" s="8" t="s">
        <v>2</v>
      </c>
      <c r="D4" s="9" t="s">
        <v>3</v>
      </c>
      <c r="E4" s="10" t="s">
        <v>4</v>
      </c>
      <c r="F4" s="11" t="s">
        <v>5</v>
      </c>
      <c r="G4" s="10" t="s">
        <v>6</v>
      </c>
      <c r="H4" s="11" t="s">
        <v>7</v>
      </c>
      <c r="I4" s="12" t="s">
        <v>8</v>
      </c>
      <c r="J4" s="13" t="s">
        <v>9</v>
      </c>
      <c r="K4" s="14" t="s">
        <v>10</v>
      </c>
      <c r="L4" s="15"/>
      <c r="M4" s="16" t="s">
        <v>11</v>
      </c>
      <c r="N4" s="17"/>
      <c r="O4" s="14" t="s">
        <v>12</v>
      </c>
      <c r="P4" s="15"/>
      <c r="Q4" s="18" t="s">
        <v>13</v>
      </c>
      <c r="R4" s="8" t="s">
        <v>14</v>
      </c>
      <c r="S4" s="9" t="s">
        <v>15</v>
      </c>
      <c r="T4" s="8" t="s">
        <v>16</v>
      </c>
      <c r="V4" s="19"/>
      <c r="W4" s="20" t="s">
        <v>17</v>
      </c>
      <c r="X4" s="21"/>
      <c r="Y4" s="21"/>
      <c r="Z4" s="21"/>
      <c r="AA4" s="22"/>
    </row>
    <row r="5">
      <c r="B5" s="174"/>
      <c r="C5" s="175" t="s">
        <v>18</v>
      </c>
      <c r="D5" s="176" t="s">
        <v>19</v>
      </c>
      <c r="E5" s="177"/>
      <c r="F5" s="178"/>
      <c r="G5" s="177"/>
      <c r="H5" s="178"/>
      <c r="I5" s="179" t="s">
        <v>20</v>
      </c>
      <c r="J5" s="180" t="s">
        <v>21</v>
      </c>
      <c r="K5" s="30" t="s">
        <v>22</v>
      </c>
      <c r="L5" s="31" t="s">
        <v>23</v>
      </c>
      <c r="M5" s="25" t="s">
        <v>24</v>
      </c>
      <c r="N5" s="25" t="s">
        <v>25</v>
      </c>
      <c r="O5" s="30" t="s">
        <v>26</v>
      </c>
      <c r="P5" s="31" t="s">
        <v>27</v>
      </c>
      <c r="Q5" s="176" t="s">
        <v>28</v>
      </c>
      <c r="R5" s="175" t="s">
        <v>29</v>
      </c>
      <c r="S5" s="176" t="s">
        <v>30</v>
      </c>
      <c r="T5" s="175" t="s">
        <v>31</v>
      </c>
      <c r="V5" s="19"/>
      <c r="W5" s="20" t="s">
        <v>32</v>
      </c>
      <c r="X5" s="32" t="s">
        <v>33</v>
      </c>
      <c r="Y5" s="33" t="s">
        <v>34</v>
      </c>
      <c r="Z5" s="34" t="s">
        <v>35</v>
      </c>
      <c r="AA5" s="33" t="s">
        <v>36</v>
      </c>
    </row>
    <row r="6">
      <c r="B6" s="114" t="s">
        <v>37</v>
      </c>
      <c r="C6" s="115">
        <v>5.0</v>
      </c>
      <c r="D6" s="116">
        <v>5.0</v>
      </c>
      <c r="E6" s="48">
        <f t="shared" ref="E6:E85" si="2">F6+C6</f>
        <v>10</v>
      </c>
      <c r="F6" s="47">
        <f>C6</f>
        <v>5</v>
      </c>
      <c r="G6" s="48">
        <f t="shared" ref="G6:G85" si="3">C6+D6+F6</f>
        <v>15</v>
      </c>
      <c r="H6" s="47">
        <f t="shared" ref="H6:H85" si="4">F6+D6</f>
        <v>10</v>
      </c>
      <c r="I6" s="91">
        <f t="shared" ref="I6:I85" si="5">-2*W$6/((1/E6)-(1/F6)-(1/G6)+(1/H6))</f>
        <v>94.24777962</v>
      </c>
      <c r="J6" s="83">
        <v>0.0</v>
      </c>
      <c r="K6" s="181">
        <v>99.4</v>
      </c>
      <c r="L6" s="182">
        <v>470.0</v>
      </c>
      <c r="M6" s="181">
        <v>99.9</v>
      </c>
      <c r="N6" s="183">
        <v>476.0</v>
      </c>
      <c r="O6" s="182">
        <v>99.0</v>
      </c>
      <c r="P6" s="183">
        <v>483.0</v>
      </c>
      <c r="Q6" s="88">
        <f t="shared" ref="Q6:Q85" si="6">(K6+M6+O6)/3-J6</f>
        <v>99.43333333</v>
      </c>
      <c r="R6" s="89">
        <f t="shared" ref="R6:R85" si="7">(L6+N6+P6)/3</f>
        <v>476.3333333</v>
      </c>
      <c r="S6" s="88">
        <f t="shared" ref="S6:S85" si="8">Q6/R6</f>
        <v>0.2087473758</v>
      </c>
      <c r="T6" s="90">
        <f t="shared" ref="T6:T85" si="9">S6*I6</f>
        <v>19.67397667</v>
      </c>
      <c r="V6" s="19"/>
      <c r="W6" s="106">
        <v>3.141592654</v>
      </c>
      <c r="X6" s="122">
        <f t="shared" ref="X6:Y6" si="1">C6/2</f>
        <v>2.5</v>
      </c>
      <c r="Y6" s="123">
        <f t="shared" si="1"/>
        <v>2.5</v>
      </c>
      <c r="Z6" s="70">
        <f t="shared" ref="Z6:Z85" si="11">X6+Y6+F6</f>
        <v>10</v>
      </c>
      <c r="AA6" s="69">
        <f t="shared" ref="AA6:AA85" si="12">Z6/2</f>
        <v>5</v>
      </c>
    </row>
    <row r="7">
      <c r="B7" s="80" t="s">
        <v>38</v>
      </c>
      <c r="C7" s="81">
        <v>5.0</v>
      </c>
      <c r="D7" s="82">
        <v>5.0</v>
      </c>
      <c r="E7" s="48">
        <f t="shared" si="2"/>
        <v>15</v>
      </c>
      <c r="F7" s="47">
        <f t="shared" ref="F7:F10" si="13">C6+F6</f>
        <v>10</v>
      </c>
      <c r="G7" s="48">
        <f t="shared" si="3"/>
        <v>20</v>
      </c>
      <c r="H7" s="47">
        <f t="shared" si="4"/>
        <v>15</v>
      </c>
      <c r="I7" s="91">
        <f t="shared" si="5"/>
        <v>376.9911185</v>
      </c>
      <c r="J7" s="83">
        <v>0.0</v>
      </c>
      <c r="K7" s="184">
        <v>47.6</v>
      </c>
      <c r="L7" s="185">
        <v>470.0</v>
      </c>
      <c r="M7" s="184">
        <v>47.4</v>
      </c>
      <c r="N7" s="186">
        <v>492.0</v>
      </c>
      <c r="O7" s="185">
        <v>47.6</v>
      </c>
      <c r="P7" s="186">
        <v>493.0</v>
      </c>
      <c r="Q7" s="88">
        <f t="shared" si="6"/>
        <v>47.53333333</v>
      </c>
      <c r="R7" s="89">
        <f t="shared" si="7"/>
        <v>485</v>
      </c>
      <c r="S7" s="88">
        <f t="shared" si="8"/>
        <v>0.09800687285</v>
      </c>
      <c r="T7" s="90">
        <f t="shared" si="9"/>
        <v>36.94772062</v>
      </c>
      <c r="V7" s="19"/>
      <c r="W7" s="109"/>
      <c r="X7" s="110">
        <f t="shared" ref="X7:Y7" si="10">C7/2</f>
        <v>2.5</v>
      </c>
      <c r="Y7" s="111">
        <f t="shared" si="10"/>
        <v>2.5</v>
      </c>
      <c r="Z7" s="47">
        <f t="shared" si="11"/>
        <v>15</v>
      </c>
      <c r="AA7" s="48">
        <f t="shared" si="12"/>
        <v>7.5</v>
      </c>
    </row>
    <row r="8">
      <c r="B8" s="80" t="s">
        <v>39</v>
      </c>
      <c r="C8" s="81">
        <v>5.0</v>
      </c>
      <c r="D8" s="82">
        <v>5.0</v>
      </c>
      <c r="E8" s="48">
        <f t="shared" si="2"/>
        <v>20</v>
      </c>
      <c r="F8" s="47">
        <f t="shared" si="13"/>
        <v>15</v>
      </c>
      <c r="G8" s="48">
        <f t="shared" si="3"/>
        <v>25</v>
      </c>
      <c r="H8" s="47">
        <f t="shared" si="4"/>
        <v>20</v>
      </c>
      <c r="I8" s="91">
        <f t="shared" si="5"/>
        <v>942.4777962</v>
      </c>
      <c r="J8" s="83">
        <v>0.0</v>
      </c>
      <c r="K8" s="184">
        <v>23.0</v>
      </c>
      <c r="L8" s="185">
        <v>497.0</v>
      </c>
      <c r="M8" s="184">
        <v>22.7</v>
      </c>
      <c r="N8" s="186">
        <v>497.0</v>
      </c>
      <c r="O8" s="185">
        <v>22.6</v>
      </c>
      <c r="P8" s="186">
        <v>499.0</v>
      </c>
      <c r="Q8" s="88">
        <f t="shared" si="6"/>
        <v>22.76666667</v>
      </c>
      <c r="R8" s="89">
        <f t="shared" si="7"/>
        <v>497.6666667</v>
      </c>
      <c r="S8" s="88">
        <f t="shared" si="8"/>
        <v>0.04574681849</v>
      </c>
      <c r="T8" s="90">
        <f t="shared" si="9"/>
        <v>43.11536067</v>
      </c>
      <c r="V8" s="19"/>
      <c r="W8" s="109"/>
      <c r="X8" s="110">
        <f t="shared" ref="X8:Y8" si="14">C8/2</f>
        <v>2.5</v>
      </c>
      <c r="Y8" s="111">
        <f t="shared" si="14"/>
        <v>2.5</v>
      </c>
      <c r="Z8" s="47">
        <f t="shared" si="11"/>
        <v>20</v>
      </c>
      <c r="AA8" s="48">
        <f t="shared" si="12"/>
        <v>10</v>
      </c>
    </row>
    <row r="9">
      <c r="B9" s="80" t="s">
        <v>40</v>
      </c>
      <c r="C9" s="81">
        <v>5.0</v>
      </c>
      <c r="D9" s="82">
        <v>5.0</v>
      </c>
      <c r="E9" s="48">
        <f t="shared" si="2"/>
        <v>25</v>
      </c>
      <c r="F9" s="47">
        <f t="shared" si="13"/>
        <v>20</v>
      </c>
      <c r="G9" s="48">
        <f t="shared" si="3"/>
        <v>30</v>
      </c>
      <c r="H9" s="47">
        <f t="shared" si="4"/>
        <v>25</v>
      </c>
      <c r="I9" s="91">
        <f t="shared" si="5"/>
        <v>1884.955592</v>
      </c>
      <c r="J9" s="83">
        <v>0.0</v>
      </c>
      <c r="K9" s="184">
        <v>13.2</v>
      </c>
      <c r="L9" s="185">
        <v>506.0</v>
      </c>
      <c r="M9" s="184">
        <v>13.1</v>
      </c>
      <c r="N9" s="186">
        <v>502.0</v>
      </c>
      <c r="O9" s="185">
        <v>13.0</v>
      </c>
      <c r="P9" s="186">
        <v>502.0</v>
      </c>
      <c r="Q9" s="88">
        <f t="shared" si="6"/>
        <v>13.1</v>
      </c>
      <c r="R9" s="89">
        <f t="shared" si="7"/>
        <v>503.3333333</v>
      </c>
      <c r="S9" s="88">
        <f t="shared" si="8"/>
        <v>0.02602649007</v>
      </c>
      <c r="T9" s="90">
        <f t="shared" si="9"/>
        <v>49.058778</v>
      </c>
      <c r="V9" s="19"/>
      <c r="W9" s="109"/>
      <c r="X9" s="110">
        <f t="shared" ref="X9:Y9" si="15">C9/2</f>
        <v>2.5</v>
      </c>
      <c r="Y9" s="111">
        <f t="shared" si="15"/>
        <v>2.5</v>
      </c>
      <c r="Z9" s="47">
        <f t="shared" si="11"/>
        <v>25</v>
      </c>
      <c r="AA9" s="48">
        <f t="shared" si="12"/>
        <v>12.5</v>
      </c>
    </row>
    <row r="10">
      <c r="B10" s="80" t="s">
        <v>41</v>
      </c>
      <c r="C10" s="124">
        <v>5.0</v>
      </c>
      <c r="D10" s="125">
        <v>5.0</v>
      </c>
      <c r="E10" s="48">
        <f t="shared" si="2"/>
        <v>30</v>
      </c>
      <c r="F10" s="47">
        <f t="shared" si="13"/>
        <v>25</v>
      </c>
      <c r="G10" s="48">
        <f t="shared" si="3"/>
        <v>35</v>
      </c>
      <c r="H10" s="47">
        <f t="shared" si="4"/>
        <v>30</v>
      </c>
      <c r="I10" s="91">
        <f t="shared" si="5"/>
        <v>3298.672287</v>
      </c>
      <c r="J10" s="83">
        <v>0.0</v>
      </c>
      <c r="K10" s="187">
        <v>9.1</v>
      </c>
      <c r="L10" s="188">
        <v>504.0</v>
      </c>
      <c r="M10" s="187">
        <v>9.0</v>
      </c>
      <c r="N10" s="189">
        <v>504.0</v>
      </c>
      <c r="O10" s="188">
        <v>9.0</v>
      </c>
      <c r="P10" s="189">
        <v>505.0</v>
      </c>
      <c r="Q10" s="88">
        <f t="shared" si="6"/>
        <v>9.033333333</v>
      </c>
      <c r="R10" s="89">
        <f t="shared" si="7"/>
        <v>504.3333333</v>
      </c>
      <c r="S10" s="88">
        <f t="shared" si="8"/>
        <v>0.01791143424</v>
      </c>
      <c r="T10" s="90">
        <f t="shared" si="9"/>
        <v>59.08395173</v>
      </c>
      <c r="V10" s="19"/>
      <c r="W10" s="109"/>
      <c r="X10" s="130">
        <f t="shared" ref="X10:Y10" si="16">C10/2</f>
        <v>2.5</v>
      </c>
      <c r="Y10" s="131">
        <f t="shared" si="16"/>
        <v>2.5</v>
      </c>
      <c r="Z10" s="96">
        <f t="shared" si="11"/>
        <v>30</v>
      </c>
      <c r="AA10" s="95">
        <f t="shared" si="12"/>
        <v>15</v>
      </c>
    </row>
    <row r="11">
      <c r="B11" s="190" t="s">
        <v>37</v>
      </c>
      <c r="C11" s="191">
        <v>5.0</v>
      </c>
      <c r="D11" s="192">
        <v>5.0</v>
      </c>
      <c r="E11" s="69">
        <f t="shared" si="2"/>
        <v>10</v>
      </c>
      <c r="F11" s="70">
        <f>C11</f>
        <v>5</v>
      </c>
      <c r="G11" s="69">
        <f t="shared" si="3"/>
        <v>15</v>
      </c>
      <c r="H11" s="70">
        <f t="shared" si="4"/>
        <v>10</v>
      </c>
      <c r="I11" s="71">
        <f t="shared" si="5"/>
        <v>94.24777962</v>
      </c>
      <c r="J11" s="72">
        <v>0.0</v>
      </c>
      <c r="K11" s="184">
        <v>97.5</v>
      </c>
      <c r="L11" s="185">
        <v>342.0</v>
      </c>
      <c r="M11" s="184">
        <v>98.3</v>
      </c>
      <c r="N11" s="186">
        <v>337.0</v>
      </c>
      <c r="O11" s="185">
        <v>99.6</v>
      </c>
      <c r="P11" s="186">
        <v>345.0</v>
      </c>
      <c r="Q11" s="77">
        <f t="shared" si="6"/>
        <v>98.46666667</v>
      </c>
      <c r="R11" s="78">
        <f t="shared" si="7"/>
        <v>341.3333333</v>
      </c>
      <c r="S11" s="77">
        <f t="shared" si="8"/>
        <v>0.2884765625</v>
      </c>
      <c r="T11" s="79">
        <f t="shared" si="9"/>
        <v>27.18827549</v>
      </c>
      <c r="V11" s="19"/>
      <c r="W11" s="121"/>
      <c r="X11" s="107">
        <f t="shared" ref="X11:Y11" si="17">C11/2</f>
        <v>2.5</v>
      </c>
      <c r="Y11" s="108">
        <f t="shared" si="17"/>
        <v>2.5</v>
      </c>
      <c r="Z11" s="47">
        <f t="shared" si="11"/>
        <v>10</v>
      </c>
      <c r="AA11" s="48">
        <f t="shared" si="12"/>
        <v>5</v>
      </c>
    </row>
    <row r="12">
      <c r="B12" s="80" t="s">
        <v>38</v>
      </c>
      <c r="C12" s="81">
        <v>5.0</v>
      </c>
      <c r="D12" s="82">
        <v>5.0</v>
      </c>
      <c r="E12" s="48">
        <f t="shared" si="2"/>
        <v>15</v>
      </c>
      <c r="F12" s="47">
        <f t="shared" ref="F12:F15" si="19">C11+F11</f>
        <v>10</v>
      </c>
      <c r="G12" s="48">
        <f t="shared" si="3"/>
        <v>20</v>
      </c>
      <c r="H12" s="47">
        <f t="shared" si="4"/>
        <v>15</v>
      </c>
      <c r="I12" s="91">
        <f t="shared" si="5"/>
        <v>376.9911185</v>
      </c>
      <c r="J12" s="83">
        <v>0.0</v>
      </c>
      <c r="K12" s="184">
        <v>35.7</v>
      </c>
      <c r="L12" s="185">
        <v>345.0</v>
      </c>
      <c r="M12" s="184">
        <v>35.2</v>
      </c>
      <c r="N12" s="186">
        <v>342.0</v>
      </c>
      <c r="O12" s="185">
        <v>35.0</v>
      </c>
      <c r="P12" s="186">
        <v>343.0</v>
      </c>
      <c r="Q12" s="88">
        <f t="shared" si="6"/>
        <v>35.3</v>
      </c>
      <c r="R12" s="89">
        <f t="shared" si="7"/>
        <v>343.3333333</v>
      </c>
      <c r="S12" s="88">
        <f t="shared" si="8"/>
        <v>0.102815534</v>
      </c>
      <c r="T12" s="90">
        <f t="shared" si="9"/>
        <v>38.76054315</v>
      </c>
      <c r="V12" s="19"/>
      <c r="W12" s="109"/>
      <c r="X12" s="110">
        <f t="shared" ref="X12:Y12" si="18">C12/2</f>
        <v>2.5</v>
      </c>
      <c r="Y12" s="111">
        <f t="shared" si="18"/>
        <v>2.5</v>
      </c>
      <c r="Z12" s="47">
        <f t="shared" si="11"/>
        <v>15</v>
      </c>
      <c r="AA12" s="48">
        <f t="shared" si="12"/>
        <v>7.5</v>
      </c>
    </row>
    <row r="13">
      <c r="B13" s="80" t="s">
        <v>39</v>
      </c>
      <c r="C13" s="81">
        <v>5.0</v>
      </c>
      <c r="D13" s="82">
        <v>5.0</v>
      </c>
      <c r="E13" s="48">
        <f t="shared" si="2"/>
        <v>20</v>
      </c>
      <c r="F13" s="47">
        <f t="shared" si="19"/>
        <v>15</v>
      </c>
      <c r="G13" s="48">
        <f t="shared" si="3"/>
        <v>25</v>
      </c>
      <c r="H13" s="47">
        <f t="shared" si="4"/>
        <v>20</v>
      </c>
      <c r="I13" s="91">
        <f t="shared" si="5"/>
        <v>942.4777962</v>
      </c>
      <c r="J13" s="83">
        <v>0.0</v>
      </c>
      <c r="K13" s="184">
        <v>13.0</v>
      </c>
      <c r="L13" s="185">
        <v>344.0</v>
      </c>
      <c r="M13" s="184">
        <v>13.1</v>
      </c>
      <c r="N13" s="186">
        <v>342.0</v>
      </c>
      <c r="O13" s="185">
        <v>12.4</v>
      </c>
      <c r="P13" s="186">
        <v>341.0</v>
      </c>
      <c r="Q13" s="88">
        <f t="shared" si="6"/>
        <v>12.83333333</v>
      </c>
      <c r="R13" s="89">
        <f t="shared" si="7"/>
        <v>342.3333333</v>
      </c>
      <c r="S13" s="88">
        <f t="shared" si="8"/>
        <v>0.03748782863</v>
      </c>
      <c r="T13" s="90">
        <f t="shared" si="9"/>
        <v>35.33144611</v>
      </c>
      <c r="V13" s="19"/>
      <c r="W13" s="109"/>
      <c r="X13" s="110">
        <f t="shared" ref="X13:Y13" si="20">C13/2</f>
        <v>2.5</v>
      </c>
      <c r="Y13" s="111">
        <f t="shared" si="20"/>
        <v>2.5</v>
      </c>
      <c r="Z13" s="47">
        <f t="shared" si="11"/>
        <v>20</v>
      </c>
      <c r="AA13" s="48">
        <f t="shared" si="12"/>
        <v>10</v>
      </c>
    </row>
    <row r="14">
      <c r="B14" s="80" t="s">
        <v>40</v>
      </c>
      <c r="C14" s="81">
        <v>5.0</v>
      </c>
      <c r="D14" s="82">
        <v>5.0</v>
      </c>
      <c r="E14" s="48">
        <f t="shared" si="2"/>
        <v>25</v>
      </c>
      <c r="F14" s="47">
        <f t="shared" si="19"/>
        <v>20</v>
      </c>
      <c r="G14" s="48">
        <f t="shared" si="3"/>
        <v>30</v>
      </c>
      <c r="H14" s="47">
        <f t="shared" si="4"/>
        <v>25</v>
      </c>
      <c r="I14" s="91">
        <f t="shared" si="5"/>
        <v>1884.955592</v>
      </c>
      <c r="J14" s="83">
        <v>0.0</v>
      </c>
      <c r="K14" s="184">
        <v>7.0</v>
      </c>
      <c r="L14" s="185">
        <v>342.0</v>
      </c>
      <c r="M14" s="184">
        <v>7.0</v>
      </c>
      <c r="N14" s="186">
        <v>339.0</v>
      </c>
      <c r="O14" s="185">
        <v>6.9</v>
      </c>
      <c r="P14" s="186">
        <v>339.0</v>
      </c>
      <c r="Q14" s="88">
        <f t="shared" si="6"/>
        <v>6.966666667</v>
      </c>
      <c r="R14" s="89">
        <f t="shared" si="7"/>
        <v>340</v>
      </c>
      <c r="S14" s="88">
        <f t="shared" si="8"/>
        <v>0.02049019608</v>
      </c>
      <c r="T14" s="90">
        <f t="shared" si="9"/>
        <v>38.62310969</v>
      </c>
      <c r="V14" s="19"/>
      <c r="W14" s="109"/>
      <c r="X14" s="110">
        <f t="shared" ref="X14:Y14" si="21">C14/2</f>
        <v>2.5</v>
      </c>
      <c r="Y14" s="111">
        <f t="shared" si="21"/>
        <v>2.5</v>
      </c>
      <c r="Z14" s="47">
        <f t="shared" si="11"/>
        <v>25</v>
      </c>
      <c r="AA14" s="48">
        <f t="shared" si="12"/>
        <v>12.5</v>
      </c>
    </row>
    <row r="15">
      <c r="B15" s="92" t="s">
        <v>41</v>
      </c>
      <c r="C15" s="93">
        <v>5.0</v>
      </c>
      <c r="D15" s="94">
        <v>5.0</v>
      </c>
      <c r="E15" s="95">
        <f t="shared" si="2"/>
        <v>30</v>
      </c>
      <c r="F15" s="96">
        <f t="shared" si="19"/>
        <v>25</v>
      </c>
      <c r="G15" s="95">
        <f t="shared" si="3"/>
        <v>35</v>
      </c>
      <c r="H15" s="96">
        <f t="shared" si="4"/>
        <v>30</v>
      </c>
      <c r="I15" s="97">
        <f t="shared" si="5"/>
        <v>3298.672287</v>
      </c>
      <c r="J15" s="98">
        <v>0.0</v>
      </c>
      <c r="K15" s="187">
        <v>4.0</v>
      </c>
      <c r="L15" s="188">
        <v>334.0</v>
      </c>
      <c r="M15" s="187">
        <v>4.0</v>
      </c>
      <c r="N15" s="189">
        <v>362.0</v>
      </c>
      <c r="O15" s="188">
        <v>4.1</v>
      </c>
      <c r="P15" s="189">
        <v>333.0</v>
      </c>
      <c r="Q15" s="103">
        <f t="shared" si="6"/>
        <v>4.033333333</v>
      </c>
      <c r="R15" s="104">
        <f t="shared" si="7"/>
        <v>343</v>
      </c>
      <c r="S15" s="103">
        <f t="shared" si="8"/>
        <v>0.01175898931</v>
      </c>
      <c r="T15" s="105">
        <f t="shared" si="9"/>
        <v>38.78905216</v>
      </c>
      <c r="V15" s="19"/>
      <c r="W15" s="109"/>
      <c r="X15" s="112">
        <f t="shared" ref="X15:Y15" si="22">C15/2</f>
        <v>2.5</v>
      </c>
      <c r="Y15" s="113">
        <f t="shared" si="22"/>
        <v>2.5</v>
      </c>
      <c r="Z15" s="47">
        <f t="shared" si="11"/>
        <v>30</v>
      </c>
      <c r="AA15" s="48">
        <f t="shared" si="12"/>
        <v>15</v>
      </c>
    </row>
    <row r="16">
      <c r="B16" s="80" t="s">
        <v>37</v>
      </c>
      <c r="C16" s="135">
        <v>5.0</v>
      </c>
      <c r="D16" s="136">
        <v>5.0</v>
      </c>
      <c r="E16" s="48">
        <f t="shared" si="2"/>
        <v>10</v>
      </c>
      <c r="F16" s="47">
        <f>C16</f>
        <v>5</v>
      </c>
      <c r="G16" s="48">
        <f t="shared" si="3"/>
        <v>15</v>
      </c>
      <c r="H16" s="47">
        <f t="shared" si="4"/>
        <v>10</v>
      </c>
      <c r="I16" s="91">
        <f t="shared" si="5"/>
        <v>94.24777962</v>
      </c>
      <c r="J16" s="83">
        <v>0.0</v>
      </c>
      <c r="K16" s="184">
        <v>93.4</v>
      </c>
      <c r="L16" s="185">
        <v>427.0</v>
      </c>
      <c r="M16" s="184">
        <v>94.0</v>
      </c>
      <c r="N16" s="186">
        <v>425.0</v>
      </c>
      <c r="O16" s="185">
        <v>93.9</v>
      </c>
      <c r="P16" s="186">
        <v>424.0</v>
      </c>
      <c r="Q16" s="88">
        <f t="shared" si="6"/>
        <v>93.76666667</v>
      </c>
      <c r="R16" s="89">
        <f t="shared" si="7"/>
        <v>425.3333333</v>
      </c>
      <c r="S16" s="88">
        <f t="shared" si="8"/>
        <v>0.2204545455</v>
      </c>
      <c r="T16" s="90">
        <f t="shared" si="9"/>
        <v>20.77735142</v>
      </c>
      <c r="V16" s="19"/>
      <c r="W16" s="109"/>
      <c r="X16" s="122">
        <f t="shared" ref="X16:Y16" si="23">C16/2</f>
        <v>2.5</v>
      </c>
      <c r="Y16" s="123">
        <f t="shared" si="23"/>
        <v>2.5</v>
      </c>
      <c r="Z16" s="70">
        <f t="shared" si="11"/>
        <v>10</v>
      </c>
      <c r="AA16" s="69">
        <f t="shared" si="12"/>
        <v>5</v>
      </c>
    </row>
    <row r="17">
      <c r="B17" s="80" t="s">
        <v>38</v>
      </c>
      <c r="C17" s="81">
        <v>5.0</v>
      </c>
      <c r="D17" s="82">
        <v>5.0</v>
      </c>
      <c r="E17" s="48">
        <f t="shared" si="2"/>
        <v>15</v>
      </c>
      <c r="F17" s="47">
        <f t="shared" ref="F17:F20" si="25">C16+F16</f>
        <v>10</v>
      </c>
      <c r="G17" s="48">
        <f t="shared" si="3"/>
        <v>20</v>
      </c>
      <c r="H17" s="47">
        <f t="shared" si="4"/>
        <v>15</v>
      </c>
      <c r="I17" s="91">
        <f t="shared" si="5"/>
        <v>376.9911185</v>
      </c>
      <c r="J17" s="83">
        <v>0.0</v>
      </c>
      <c r="K17" s="184">
        <v>50.8</v>
      </c>
      <c r="L17" s="185">
        <v>422.0</v>
      </c>
      <c r="M17" s="184">
        <v>50.0</v>
      </c>
      <c r="N17" s="186">
        <v>421.0</v>
      </c>
      <c r="O17" s="185">
        <v>49.8</v>
      </c>
      <c r="P17" s="186">
        <v>421.0</v>
      </c>
      <c r="Q17" s="88">
        <f t="shared" si="6"/>
        <v>50.2</v>
      </c>
      <c r="R17" s="89">
        <f t="shared" si="7"/>
        <v>421.3333333</v>
      </c>
      <c r="S17" s="88">
        <f t="shared" si="8"/>
        <v>0.1191455696</v>
      </c>
      <c r="T17" s="90">
        <f t="shared" si="9"/>
        <v>44.91682155</v>
      </c>
      <c r="V17" s="19"/>
      <c r="W17" s="109"/>
      <c r="X17" s="110">
        <f t="shared" ref="X17:Y17" si="24">C17/2</f>
        <v>2.5</v>
      </c>
      <c r="Y17" s="111">
        <f t="shared" si="24"/>
        <v>2.5</v>
      </c>
      <c r="Z17" s="47">
        <f t="shared" si="11"/>
        <v>15</v>
      </c>
      <c r="AA17" s="48">
        <f t="shared" si="12"/>
        <v>7.5</v>
      </c>
    </row>
    <row r="18">
      <c r="B18" s="80" t="s">
        <v>39</v>
      </c>
      <c r="C18" s="81">
        <v>5.0</v>
      </c>
      <c r="D18" s="82">
        <v>5.0</v>
      </c>
      <c r="E18" s="48">
        <f t="shared" si="2"/>
        <v>20</v>
      </c>
      <c r="F18" s="47">
        <f t="shared" si="25"/>
        <v>15</v>
      </c>
      <c r="G18" s="48">
        <f t="shared" si="3"/>
        <v>25</v>
      </c>
      <c r="H18" s="47">
        <f t="shared" si="4"/>
        <v>20</v>
      </c>
      <c r="I18" s="91">
        <f t="shared" si="5"/>
        <v>942.4777962</v>
      </c>
      <c r="J18" s="83">
        <v>0.0</v>
      </c>
      <c r="K18" s="184">
        <v>18.1</v>
      </c>
      <c r="L18" s="185">
        <v>418.0</v>
      </c>
      <c r="M18" s="184">
        <v>18.1</v>
      </c>
      <c r="N18" s="186">
        <v>416.0</v>
      </c>
      <c r="O18" s="185">
        <v>18.4</v>
      </c>
      <c r="P18" s="186">
        <v>416.0</v>
      </c>
      <c r="Q18" s="88">
        <f t="shared" si="6"/>
        <v>18.2</v>
      </c>
      <c r="R18" s="89">
        <f t="shared" si="7"/>
        <v>416.6666667</v>
      </c>
      <c r="S18" s="88">
        <f t="shared" si="8"/>
        <v>0.04368</v>
      </c>
      <c r="T18" s="90">
        <f t="shared" si="9"/>
        <v>41.16743014</v>
      </c>
      <c r="V18" s="19"/>
      <c r="W18" s="109"/>
      <c r="X18" s="110">
        <f t="shared" ref="X18:Y18" si="26">C18/2</f>
        <v>2.5</v>
      </c>
      <c r="Y18" s="111">
        <f t="shared" si="26"/>
        <v>2.5</v>
      </c>
      <c r="Z18" s="47">
        <f t="shared" si="11"/>
        <v>20</v>
      </c>
      <c r="AA18" s="48">
        <f t="shared" si="12"/>
        <v>10</v>
      </c>
    </row>
    <row r="19">
      <c r="B19" s="80" t="s">
        <v>40</v>
      </c>
      <c r="C19" s="81">
        <v>5.0</v>
      </c>
      <c r="D19" s="82">
        <v>5.0</v>
      </c>
      <c r="E19" s="48">
        <f t="shared" si="2"/>
        <v>25</v>
      </c>
      <c r="F19" s="47">
        <f t="shared" si="25"/>
        <v>20</v>
      </c>
      <c r="G19" s="48">
        <f t="shared" si="3"/>
        <v>30</v>
      </c>
      <c r="H19" s="47">
        <f t="shared" si="4"/>
        <v>25</v>
      </c>
      <c r="I19" s="91">
        <f t="shared" si="5"/>
        <v>1884.955592</v>
      </c>
      <c r="J19" s="83">
        <v>0.0</v>
      </c>
      <c r="K19" s="184">
        <v>8.0</v>
      </c>
      <c r="L19" s="185">
        <v>412.0</v>
      </c>
      <c r="M19" s="184">
        <v>8.1</v>
      </c>
      <c r="N19" s="186">
        <v>453.0</v>
      </c>
      <c r="O19" s="185">
        <v>8.1</v>
      </c>
      <c r="P19" s="186">
        <v>410.0</v>
      </c>
      <c r="Q19" s="88">
        <f t="shared" si="6"/>
        <v>8.066666667</v>
      </c>
      <c r="R19" s="89">
        <f t="shared" si="7"/>
        <v>425</v>
      </c>
      <c r="S19" s="88">
        <f t="shared" si="8"/>
        <v>0.01898039216</v>
      </c>
      <c r="T19" s="90">
        <f t="shared" si="9"/>
        <v>35.77719634</v>
      </c>
      <c r="V19" s="19"/>
      <c r="W19" s="109"/>
      <c r="X19" s="110">
        <f t="shared" ref="X19:Y19" si="27">C19/2</f>
        <v>2.5</v>
      </c>
      <c r="Y19" s="111">
        <f t="shared" si="27"/>
        <v>2.5</v>
      </c>
      <c r="Z19" s="47">
        <f t="shared" si="11"/>
        <v>25</v>
      </c>
      <c r="AA19" s="48">
        <f t="shared" si="12"/>
        <v>12.5</v>
      </c>
    </row>
    <row r="20">
      <c r="B20" s="80" t="s">
        <v>41</v>
      </c>
      <c r="C20" s="124">
        <v>5.0</v>
      </c>
      <c r="D20" s="125">
        <v>5.0</v>
      </c>
      <c r="E20" s="48">
        <f t="shared" si="2"/>
        <v>30</v>
      </c>
      <c r="F20" s="47">
        <f t="shared" si="25"/>
        <v>25</v>
      </c>
      <c r="G20" s="48">
        <f t="shared" si="3"/>
        <v>35</v>
      </c>
      <c r="H20" s="47">
        <f t="shared" si="4"/>
        <v>30</v>
      </c>
      <c r="I20" s="91">
        <f t="shared" si="5"/>
        <v>3298.672287</v>
      </c>
      <c r="J20" s="83">
        <v>0.0</v>
      </c>
      <c r="K20" s="184">
        <v>5.4</v>
      </c>
      <c r="L20" s="185">
        <v>409.0</v>
      </c>
      <c r="M20" s="184">
        <v>5.3</v>
      </c>
      <c r="N20" s="186">
        <v>407.0</v>
      </c>
      <c r="O20" s="185">
        <v>5.7</v>
      </c>
      <c r="P20" s="186">
        <v>404.0</v>
      </c>
      <c r="Q20" s="88">
        <f t="shared" si="6"/>
        <v>5.466666667</v>
      </c>
      <c r="R20" s="89">
        <f t="shared" si="7"/>
        <v>406.6666667</v>
      </c>
      <c r="S20" s="88">
        <f t="shared" si="8"/>
        <v>0.01344262295</v>
      </c>
      <c r="T20" s="90">
        <f t="shared" si="9"/>
        <v>44.34280779</v>
      </c>
      <c r="V20" s="19"/>
      <c r="W20" s="109"/>
      <c r="X20" s="130">
        <f t="shared" ref="X20:Y20" si="28">C20/2</f>
        <v>2.5</v>
      </c>
      <c r="Y20" s="131">
        <f t="shared" si="28"/>
        <v>2.5</v>
      </c>
      <c r="Z20" s="96">
        <f t="shared" si="11"/>
        <v>30</v>
      </c>
      <c r="AA20" s="95">
        <f t="shared" si="12"/>
        <v>15</v>
      </c>
    </row>
    <row r="21" ht="15.75" customHeight="1">
      <c r="B21" s="132" t="s">
        <v>37</v>
      </c>
      <c r="C21" s="133">
        <v>5.0</v>
      </c>
      <c r="D21" s="134">
        <v>5.0</v>
      </c>
      <c r="E21" s="69">
        <f t="shared" si="2"/>
        <v>10</v>
      </c>
      <c r="F21" s="70">
        <f>C21</f>
        <v>5</v>
      </c>
      <c r="G21" s="69">
        <f t="shared" si="3"/>
        <v>15</v>
      </c>
      <c r="H21" s="70">
        <f t="shared" si="4"/>
        <v>10</v>
      </c>
      <c r="I21" s="71">
        <f t="shared" si="5"/>
        <v>94.24777962</v>
      </c>
      <c r="J21" s="72">
        <v>0.0</v>
      </c>
      <c r="K21" s="181">
        <v>93.0</v>
      </c>
      <c r="L21" s="182">
        <v>666.0</v>
      </c>
      <c r="M21" s="181">
        <v>94.9</v>
      </c>
      <c r="N21" s="183">
        <v>746.0</v>
      </c>
      <c r="O21" s="182">
        <v>95.0</v>
      </c>
      <c r="P21" s="183">
        <v>629.0</v>
      </c>
      <c r="Q21" s="77">
        <f t="shared" si="6"/>
        <v>94.3</v>
      </c>
      <c r="R21" s="78">
        <f t="shared" si="7"/>
        <v>680.3333333</v>
      </c>
      <c r="S21" s="77">
        <f t="shared" si="8"/>
        <v>0.1386085252</v>
      </c>
      <c r="T21" s="79">
        <f t="shared" si="9"/>
        <v>13.06354574</v>
      </c>
      <c r="V21" s="19"/>
      <c r="W21" s="109"/>
      <c r="X21" s="107">
        <f t="shared" ref="X21:Y21" si="29">C21/2</f>
        <v>2.5</v>
      </c>
      <c r="Y21" s="108">
        <f t="shared" si="29"/>
        <v>2.5</v>
      </c>
      <c r="Z21" s="47">
        <f t="shared" si="11"/>
        <v>10</v>
      </c>
      <c r="AA21" s="48">
        <f t="shared" si="12"/>
        <v>5</v>
      </c>
    </row>
    <row r="22" ht="15.75" customHeight="1">
      <c r="B22" s="80" t="s">
        <v>38</v>
      </c>
      <c r="C22" s="81">
        <v>5.0</v>
      </c>
      <c r="D22" s="82">
        <v>5.0</v>
      </c>
      <c r="E22" s="48">
        <f t="shared" si="2"/>
        <v>15</v>
      </c>
      <c r="F22" s="47">
        <f t="shared" ref="F22:F25" si="31">C21+F21</f>
        <v>10</v>
      </c>
      <c r="G22" s="48">
        <f t="shared" si="3"/>
        <v>20</v>
      </c>
      <c r="H22" s="47">
        <f t="shared" si="4"/>
        <v>15</v>
      </c>
      <c r="I22" s="91">
        <f t="shared" si="5"/>
        <v>376.9911185</v>
      </c>
      <c r="J22" s="83">
        <v>0.0</v>
      </c>
      <c r="K22" s="184">
        <v>91.9</v>
      </c>
      <c r="L22" s="185">
        <v>643.0</v>
      </c>
      <c r="M22" s="184">
        <v>91.4</v>
      </c>
      <c r="N22" s="186">
        <v>631.0</v>
      </c>
      <c r="O22" s="185">
        <v>91.8</v>
      </c>
      <c r="P22" s="186">
        <v>628.0</v>
      </c>
      <c r="Q22" s="88">
        <f t="shared" si="6"/>
        <v>91.7</v>
      </c>
      <c r="R22" s="89">
        <f t="shared" si="7"/>
        <v>634</v>
      </c>
      <c r="S22" s="88">
        <f t="shared" si="8"/>
        <v>0.144637224</v>
      </c>
      <c r="T22" s="90">
        <f t="shared" si="9"/>
        <v>54.52694884</v>
      </c>
      <c r="V22" s="19"/>
      <c r="W22" s="109"/>
      <c r="X22" s="110">
        <f t="shared" ref="X22:Y22" si="30">C22/2</f>
        <v>2.5</v>
      </c>
      <c r="Y22" s="111">
        <f t="shared" si="30"/>
        <v>2.5</v>
      </c>
      <c r="Z22" s="47">
        <f t="shared" si="11"/>
        <v>15</v>
      </c>
      <c r="AA22" s="48">
        <f t="shared" si="12"/>
        <v>7.5</v>
      </c>
    </row>
    <row r="23" ht="15.75" customHeight="1">
      <c r="B23" s="80" t="s">
        <v>39</v>
      </c>
      <c r="C23" s="81">
        <v>5.0</v>
      </c>
      <c r="D23" s="82">
        <v>5.0</v>
      </c>
      <c r="E23" s="48">
        <f t="shared" si="2"/>
        <v>20</v>
      </c>
      <c r="F23" s="47">
        <f t="shared" si="31"/>
        <v>15</v>
      </c>
      <c r="G23" s="48">
        <f t="shared" si="3"/>
        <v>25</v>
      </c>
      <c r="H23" s="47">
        <f t="shared" si="4"/>
        <v>20</v>
      </c>
      <c r="I23" s="91">
        <f t="shared" si="5"/>
        <v>942.4777962</v>
      </c>
      <c r="J23" s="83">
        <v>0.0</v>
      </c>
      <c r="K23" s="184">
        <v>28.7</v>
      </c>
      <c r="L23" s="185">
        <v>629.0</v>
      </c>
      <c r="M23" s="184">
        <v>28.1</v>
      </c>
      <c r="N23" s="186">
        <v>628.0</v>
      </c>
      <c r="O23" s="185">
        <v>27.5</v>
      </c>
      <c r="P23" s="186">
        <v>627.0</v>
      </c>
      <c r="Q23" s="88">
        <f t="shared" si="6"/>
        <v>28.1</v>
      </c>
      <c r="R23" s="89">
        <f t="shared" si="7"/>
        <v>628</v>
      </c>
      <c r="S23" s="88">
        <f t="shared" si="8"/>
        <v>0.04474522293</v>
      </c>
      <c r="T23" s="90">
        <f t="shared" si="9"/>
        <v>42.1713791</v>
      </c>
      <c r="V23" s="19"/>
      <c r="W23" s="109"/>
      <c r="X23" s="110">
        <f t="shared" ref="X23:Y23" si="32">C23/2</f>
        <v>2.5</v>
      </c>
      <c r="Y23" s="111">
        <f t="shared" si="32"/>
        <v>2.5</v>
      </c>
      <c r="Z23" s="47">
        <f t="shared" si="11"/>
        <v>20</v>
      </c>
      <c r="AA23" s="48">
        <f t="shared" si="12"/>
        <v>10</v>
      </c>
    </row>
    <row r="24" ht="15.75" customHeight="1">
      <c r="B24" s="80" t="s">
        <v>40</v>
      </c>
      <c r="C24" s="81">
        <v>5.0</v>
      </c>
      <c r="D24" s="82">
        <v>5.0</v>
      </c>
      <c r="E24" s="48">
        <f t="shared" si="2"/>
        <v>25</v>
      </c>
      <c r="F24" s="47">
        <f t="shared" si="31"/>
        <v>20</v>
      </c>
      <c r="G24" s="48">
        <f t="shared" si="3"/>
        <v>30</v>
      </c>
      <c r="H24" s="47">
        <f t="shared" si="4"/>
        <v>25</v>
      </c>
      <c r="I24" s="91">
        <f t="shared" si="5"/>
        <v>1884.955592</v>
      </c>
      <c r="J24" s="83">
        <v>0.0</v>
      </c>
      <c r="K24" s="184">
        <v>14.3</v>
      </c>
      <c r="L24" s="185">
        <v>630.0</v>
      </c>
      <c r="M24" s="184">
        <v>14.0</v>
      </c>
      <c r="N24" s="186">
        <v>626.0</v>
      </c>
      <c r="O24" s="185">
        <v>14.0</v>
      </c>
      <c r="P24" s="186">
        <v>624.0</v>
      </c>
      <c r="Q24" s="88">
        <f t="shared" si="6"/>
        <v>14.1</v>
      </c>
      <c r="R24" s="89">
        <f t="shared" si="7"/>
        <v>626.6666667</v>
      </c>
      <c r="S24" s="88">
        <f t="shared" si="8"/>
        <v>0.0225</v>
      </c>
      <c r="T24" s="90">
        <f t="shared" si="9"/>
        <v>42.41150083</v>
      </c>
      <c r="V24" s="19"/>
      <c r="W24" s="109"/>
      <c r="X24" s="110">
        <f t="shared" ref="X24:Y24" si="33">C24/2</f>
        <v>2.5</v>
      </c>
      <c r="Y24" s="111">
        <f t="shared" si="33"/>
        <v>2.5</v>
      </c>
      <c r="Z24" s="47">
        <f t="shared" si="11"/>
        <v>25</v>
      </c>
      <c r="AA24" s="48">
        <f t="shared" si="12"/>
        <v>12.5</v>
      </c>
    </row>
    <row r="25" ht="15.75" customHeight="1">
      <c r="B25" s="92" t="s">
        <v>41</v>
      </c>
      <c r="C25" s="93">
        <v>5.0</v>
      </c>
      <c r="D25" s="94">
        <v>5.0</v>
      </c>
      <c r="E25" s="95">
        <f t="shared" si="2"/>
        <v>30</v>
      </c>
      <c r="F25" s="96">
        <f t="shared" si="31"/>
        <v>25</v>
      </c>
      <c r="G25" s="95">
        <f t="shared" si="3"/>
        <v>35</v>
      </c>
      <c r="H25" s="96">
        <f t="shared" si="4"/>
        <v>30</v>
      </c>
      <c r="I25" s="97">
        <f t="shared" si="5"/>
        <v>3298.672287</v>
      </c>
      <c r="J25" s="98">
        <v>0.0</v>
      </c>
      <c r="K25" s="187">
        <v>7.6</v>
      </c>
      <c r="L25" s="188">
        <v>628.0</v>
      </c>
      <c r="M25" s="187">
        <v>7.4</v>
      </c>
      <c r="N25" s="189">
        <v>625.0</v>
      </c>
      <c r="O25" s="188">
        <v>7.5</v>
      </c>
      <c r="P25" s="189">
        <v>639.0</v>
      </c>
      <c r="Q25" s="103">
        <f t="shared" si="6"/>
        <v>7.5</v>
      </c>
      <c r="R25" s="104">
        <f t="shared" si="7"/>
        <v>630.6666667</v>
      </c>
      <c r="S25" s="103">
        <f t="shared" si="8"/>
        <v>0.01189217759</v>
      </c>
      <c r="T25" s="105">
        <f t="shared" si="9"/>
        <v>39.22839664</v>
      </c>
      <c r="V25" s="19"/>
      <c r="W25" s="109"/>
      <c r="X25" s="112">
        <f t="shared" ref="X25:Y25" si="34">C25/2</f>
        <v>2.5</v>
      </c>
      <c r="Y25" s="113">
        <f t="shared" si="34"/>
        <v>2.5</v>
      </c>
      <c r="Z25" s="47">
        <f t="shared" si="11"/>
        <v>30</v>
      </c>
      <c r="AA25" s="48">
        <f t="shared" si="12"/>
        <v>15</v>
      </c>
    </row>
    <row r="26" ht="15.75" customHeight="1">
      <c r="B26" s="80" t="s">
        <v>37</v>
      </c>
      <c r="C26" s="135">
        <v>5.0</v>
      </c>
      <c r="D26" s="136">
        <v>5.0</v>
      </c>
      <c r="E26" s="48">
        <f t="shared" si="2"/>
        <v>10</v>
      </c>
      <c r="F26" s="47">
        <f>C26</f>
        <v>5</v>
      </c>
      <c r="G26" s="48">
        <f t="shared" si="3"/>
        <v>15</v>
      </c>
      <c r="H26" s="47">
        <f t="shared" si="4"/>
        <v>10</v>
      </c>
      <c r="I26" s="91">
        <f t="shared" si="5"/>
        <v>94.24777962</v>
      </c>
      <c r="J26" s="83">
        <v>0.0</v>
      </c>
      <c r="K26" s="184">
        <v>95.2</v>
      </c>
      <c r="L26" s="185">
        <v>656.0</v>
      </c>
      <c r="M26" s="184">
        <v>89.7</v>
      </c>
      <c r="N26" s="186">
        <v>654.0</v>
      </c>
      <c r="O26" s="185">
        <v>88.9</v>
      </c>
      <c r="P26" s="186">
        <v>631.0</v>
      </c>
      <c r="Q26" s="88">
        <f t="shared" si="6"/>
        <v>91.26666667</v>
      </c>
      <c r="R26" s="89">
        <f t="shared" si="7"/>
        <v>647</v>
      </c>
      <c r="S26" s="88">
        <f t="shared" si="8"/>
        <v>0.1410613086</v>
      </c>
      <c r="T26" s="90">
        <f t="shared" si="9"/>
        <v>13.29471513</v>
      </c>
      <c r="V26" s="19"/>
      <c r="W26" s="109"/>
      <c r="X26" s="122">
        <f t="shared" ref="X26:Y26" si="35">C26/2</f>
        <v>2.5</v>
      </c>
      <c r="Y26" s="123">
        <f t="shared" si="35"/>
        <v>2.5</v>
      </c>
      <c r="Z26" s="70">
        <f t="shared" si="11"/>
        <v>10</v>
      </c>
      <c r="AA26" s="69">
        <f t="shared" si="12"/>
        <v>5</v>
      </c>
    </row>
    <row r="27" ht="15.75" customHeight="1">
      <c r="B27" s="80" t="s">
        <v>38</v>
      </c>
      <c r="C27" s="81">
        <v>5.0</v>
      </c>
      <c r="D27" s="82">
        <v>5.0</v>
      </c>
      <c r="E27" s="48">
        <f t="shared" si="2"/>
        <v>15</v>
      </c>
      <c r="F27" s="47">
        <f t="shared" ref="F27:F30" si="37">C26+F26</f>
        <v>10</v>
      </c>
      <c r="G27" s="48">
        <f t="shared" si="3"/>
        <v>20</v>
      </c>
      <c r="H27" s="47">
        <f t="shared" si="4"/>
        <v>15</v>
      </c>
      <c r="I27" s="91">
        <f t="shared" si="5"/>
        <v>376.9911185</v>
      </c>
      <c r="J27" s="83">
        <v>0.0</v>
      </c>
      <c r="K27" s="184">
        <v>86.7</v>
      </c>
      <c r="L27" s="185">
        <v>631.0</v>
      </c>
      <c r="M27" s="184">
        <v>86.2</v>
      </c>
      <c r="N27" s="186">
        <v>625.0</v>
      </c>
      <c r="O27" s="185">
        <v>86.0</v>
      </c>
      <c r="P27" s="186">
        <v>622.0</v>
      </c>
      <c r="Q27" s="88">
        <f t="shared" si="6"/>
        <v>86.3</v>
      </c>
      <c r="R27" s="89">
        <f t="shared" si="7"/>
        <v>626</v>
      </c>
      <c r="S27" s="88">
        <f t="shared" si="8"/>
        <v>0.1378594249</v>
      </c>
      <c r="T27" s="90">
        <f t="shared" si="9"/>
        <v>51.97177879</v>
      </c>
      <c r="V27" s="19"/>
      <c r="W27" s="109"/>
      <c r="X27" s="110">
        <f t="shared" ref="X27:Y27" si="36">C27/2</f>
        <v>2.5</v>
      </c>
      <c r="Y27" s="111">
        <f t="shared" si="36"/>
        <v>2.5</v>
      </c>
      <c r="Z27" s="47">
        <f t="shared" si="11"/>
        <v>15</v>
      </c>
      <c r="AA27" s="48">
        <f t="shared" si="12"/>
        <v>7.5</v>
      </c>
    </row>
    <row r="28" ht="15.75" customHeight="1">
      <c r="B28" s="80" t="s">
        <v>39</v>
      </c>
      <c r="C28" s="81">
        <v>5.0</v>
      </c>
      <c r="D28" s="82">
        <v>5.0</v>
      </c>
      <c r="E28" s="48">
        <f t="shared" si="2"/>
        <v>20</v>
      </c>
      <c r="F28" s="47">
        <f t="shared" si="37"/>
        <v>15</v>
      </c>
      <c r="G28" s="48">
        <f t="shared" si="3"/>
        <v>25</v>
      </c>
      <c r="H28" s="47">
        <f t="shared" si="4"/>
        <v>20</v>
      </c>
      <c r="I28" s="91">
        <f t="shared" si="5"/>
        <v>942.4777962</v>
      </c>
      <c r="J28" s="83">
        <v>0.0</v>
      </c>
      <c r="K28" s="184">
        <v>26.7</v>
      </c>
      <c r="L28" s="185">
        <v>624.0</v>
      </c>
      <c r="M28" s="184">
        <v>26.6</v>
      </c>
      <c r="N28" s="186">
        <v>621.0</v>
      </c>
      <c r="O28" s="185">
        <v>26.5</v>
      </c>
      <c r="P28" s="186">
        <v>618.0</v>
      </c>
      <c r="Q28" s="88">
        <f t="shared" si="6"/>
        <v>26.6</v>
      </c>
      <c r="R28" s="89">
        <f t="shared" si="7"/>
        <v>621</v>
      </c>
      <c r="S28" s="88">
        <f t="shared" si="8"/>
        <v>0.04283413849</v>
      </c>
      <c r="T28" s="90">
        <f t="shared" si="9"/>
        <v>40.37022444</v>
      </c>
      <c r="V28" s="19"/>
      <c r="W28" s="109"/>
      <c r="X28" s="110">
        <f t="shared" ref="X28:Y28" si="38">C28/2</f>
        <v>2.5</v>
      </c>
      <c r="Y28" s="111">
        <f t="shared" si="38"/>
        <v>2.5</v>
      </c>
      <c r="Z28" s="47">
        <f t="shared" si="11"/>
        <v>20</v>
      </c>
      <c r="AA28" s="48">
        <f t="shared" si="12"/>
        <v>10</v>
      </c>
    </row>
    <row r="29" ht="15.75" customHeight="1">
      <c r="B29" s="80" t="s">
        <v>40</v>
      </c>
      <c r="C29" s="81">
        <v>5.0</v>
      </c>
      <c r="D29" s="82">
        <v>5.0</v>
      </c>
      <c r="E29" s="48">
        <f t="shared" si="2"/>
        <v>25</v>
      </c>
      <c r="F29" s="47">
        <f t="shared" si="37"/>
        <v>20</v>
      </c>
      <c r="G29" s="48">
        <f t="shared" si="3"/>
        <v>30</v>
      </c>
      <c r="H29" s="47">
        <f t="shared" si="4"/>
        <v>25</v>
      </c>
      <c r="I29" s="91">
        <f t="shared" si="5"/>
        <v>1884.955592</v>
      </c>
      <c r="J29" s="83">
        <v>0.0</v>
      </c>
      <c r="K29" s="184">
        <v>13.8</v>
      </c>
      <c r="L29" s="185">
        <v>621.0</v>
      </c>
      <c r="M29" s="184">
        <v>13.7</v>
      </c>
      <c r="N29" s="186">
        <v>618.0</v>
      </c>
      <c r="O29" s="185">
        <v>13.7</v>
      </c>
      <c r="P29" s="186">
        <v>616.0</v>
      </c>
      <c r="Q29" s="88">
        <f t="shared" si="6"/>
        <v>13.73333333</v>
      </c>
      <c r="R29" s="89">
        <f t="shared" si="7"/>
        <v>618.3333333</v>
      </c>
      <c r="S29" s="88">
        <f t="shared" si="8"/>
        <v>0.02221024259</v>
      </c>
      <c r="T29" s="90">
        <f t="shared" si="9"/>
        <v>41.86532097</v>
      </c>
      <c r="V29" s="19"/>
      <c r="W29" s="109"/>
      <c r="X29" s="110">
        <f t="shared" ref="X29:Y29" si="39">C29/2</f>
        <v>2.5</v>
      </c>
      <c r="Y29" s="111">
        <f t="shared" si="39"/>
        <v>2.5</v>
      </c>
      <c r="Z29" s="47">
        <f t="shared" si="11"/>
        <v>25</v>
      </c>
      <c r="AA29" s="48">
        <f t="shared" si="12"/>
        <v>12.5</v>
      </c>
    </row>
    <row r="30" ht="15.75" customHeight="1">
      <c r="B30" s="80" t="s">
        <v>41</v>
      </c>
      <c r="C30" s="124">
        <v>5.0</v>
      </c>
      <c r="D30" s="125">
        <v>5.0</v>
      </c>
      <c r="E30" s="48">
        <f t="shared" si="2"/>
        <v>30</v>
      </c>
      <c r="F30" s="47">
        <f t="shared" si="37"/>
        <v>25</v>
      </c>
      <c r="G30" s="48">
        <f t="shared" si="3"/>
        <v>35</v>
      </c>
      <c r="H30" s="47">
        <f t="shared" si="4"/>
        <v>30</v>
      </c>
      <c r="I30" s="91">
        <f t="shared" si="5"/>
        <v>3298.672287</v>
      </c>
      <c r="J30" s="83">
        <v>0.0</v>
      </c>
      <c r="K30" s="184">
        <v>7.3</v>
      </c>
      <c r="L30" s="185">
        <v>618.0</v>
      </c>
      <c r="M30" s="184">
        <v>7.2</v>
      </c>
      <c r="N30" s="186">
        <v>614.0</v>
      </c>
      <c r="O30" s="185">
        <v>7.2</v>
      </c>
      <c r="P30" s="186">
        <v>614.0</v>
      </c>
      <c r="Q30" s="88">
        <f t="shared" si="6"/>
        <v>7.233333333</v>
      </c>
      <c r="R30" s="89">
        <f t="shared" si="7"/>
        <v>615.3333333</v>
      </c>
      <c r="S30" s="88">
        <f t="shared" si="8"/>
        <v>0.01175514626</v>
      </c>
      <c r="T30" s="90">
        <f t="shared" si="9"/>
        <v>38.7763752</v>
      </c>
      <c r="V30" s="19"/>
      <c r="W30" s="109"/>
      <c r="X30" s="130">
        <f t="shared" ref="X30:Y30" si="40">C30/2</f>
        <v>2.5</v>
      </c>
      <c r="Y30" s="131">
        <f t="shared" si="40"/>
        <v>2.5</v>
      </c>
      <c r="Z30" s="96">
        <f t="shared" si="11"/>
        <v>30</v>
      </c>
      <c r="AA30" s="95">
        <f t="shared" si="12"/>
        <v>15</v>
      </c>
    </row>
    <row r="31" ht="15.75" customHeight="1">
      <c r="B31" s="132" t="s">
        <v>37</v>
      </c>
      <c r="C31" s="133">
        <v>5.0</v>
      </c>
      <c r="D31" s="134">
        <v>5.0</v>
      </c>
      <c r="E31" s="69">
        <f t="shared" si="2"/>
        <v>10</v>
      </c>
      <c r="F31" s="70">
        <f>C31</f>
        <v>5</v>
      </c>
      <c r="G31" s="69">
        <f t="shared" si="3"/>
        <v>15</v>
      </c>
      <c r="H31" s="70">
        <f t="shared" si="4"/>
        <v>10</v>
      </c>
      <c r="I31" s="71">
        <f t="shared" si="5"/>
        <v>94.24777962</v>
      </c>
      <c r="J31" s="72">
        <v>0.0</v>
      </c>
      <c r="K31" s="181">
        <v>92.2</v>
      </c>
      <c r="L31" s="182">
        <v>618.0</v>
      </c>
      <c r="M31" s="181">
        <v>88.6</v>
      </c>
      <c r="N31" s="183">
        <v>617.0</v>
      </c>
      <c r="O31" s="182">
        <v>88.6</v>
      </c>
      <c r="P31" s="183">
        <v>618.0</v>
      </c>
      <c r="Q31" s="77">
        <f t="shared" si="6"/>
        <v>89.8</v>
      </c>
      <c r="R31" s="78">
        <f t="shared" si="7"/>
        <v>617.6666667</v>
      </c>
      <c r="S31" s="77">
        <f t="shared" si="8"/>
        <v>0.1453858608</v>
      </c>
      <c r="T31" s="79">
        <f t="shared" si="9"/>
        <v>13.70229457</v>
      </c>
      <c r="V31" s="19"/>
      <c r="W31" s="109"/>
      <c r="X31" s="107">
        <f t="shared" ref="X31:Y31" si="41">C31/2</f>
        <v>2.5</v>
      </c>
      <c r="Y31" s="108">
        <f t="shared" si="41"/>
        <v>2.5</v>
      </c>
      <c r="Z31" s="47">
        <f t="shared" si="11"/>
        <v>10</v>
      </c>
      <c r="AA31" s="48">
        <f t="shared" si="12"/>
        <v>5</v>
      </c>
    </row>
    <row r="32" ht="15.75" customHeight="1">
      <c r="B32" s="80" t="s">
        <v>38</v>
      </c>
      <c r="C32" s="81">
        <v>5.0</v>
      </c>
      <c r="D32" s="82">
        <v>5.0</v>
      </c>
      <c r="E32" s="48">
        <f t="shared" si="2"/>
        <v>15</v>
      </c>
      <c r="F32" s="47">
        <f t="shared" ref="F32:F35" si="43">C31+F31</f>
        <v>10</v>
      </c>
      <c r="G32" s="48">
        <f t="shared" si="3"/>
        <v>20</v>
      </c>
      <c r="H32" s="47">
        <f t="shared" si="4"/>
        <v>15</v>
      </c>
      <c r="I32" s="91">
        <f t="shared" si="5"/>
        <v>376.9911185</v>
      </c>
      <c r="J32" s="83">
        <v>0.0</v>
      </c>
      <c r="K32" s="184">
        <v>76.3</v>
      </c>
      <c r="L32" s="185">
        <v>624.0</v>
      </c>
      <c r="M32" s="184">
        <v>75.6</v>
      </c>
      <c r="N32" s="186">
        <v>621.0</v>
      </c>
      <c r="O32" s="185">
        <v>75.5</v>
      </c>
      <c r="P32" s="186">
        <v>620.0</v>
      </c>
      <c r="Q32" s="88">
        <f t="shared" si="6"/>
        <v>75.8</v>
      </c>
      <c r="R32" s="89">
        <f t="shared" si="7"/>
        <v>621.6666667</v>
      </c>
      <c r="S32" s="88">
        <f t="shared" si="8"/>
        <v>0.1219302949</v>
      </c>
      <c r="T32" s="90">
        <f t="shared" si="9"/>
        <v>45.96663825</v>
      </c>
      <c r="V32" s="19"/>
      <c r="W32" s="109"/>
      <c r="X32" s="110">
        <f t="shared" ref="X32:Y32" si="42">C32/2</f>
        <v>2.5</v>
      </c>
      <c r="Y32" s="111">
        <f t="shared" si="42"/>
        <v>2.5</v>
      </c>
      <c r="Z32" s="47">
        <f t="shared" si="11"/>
        <v>15</v>
      </c>
      <c r="AA32" s="48">
        <f t="shared" si="12"/>
        <v>7.5</v>
      </c>
    </row>
    <row r="33" ht="15.75" customHeight="1">
      <c r="B33" s="80" t="s">
        <v>39</v>
      </c>
      <c r="C33" s="81">
        <v>5.0</v>
      </c>
      <c r="D33" s="82">
        <v>5.0</v>
      </c>
      <c r="E33" s="48">
        <f t="shared" si="2"/>
        <v>20</v>
      </c>
      <c r="F33" s="47">
        <f t="shared" si="43"/>
        <v>15</v>
      </c>
      <c r="G33" s="48">
        <f t="shared" si="3"/>
        <v>25</v>
      </c>
      <c r="H33" s="47">
        <f t="shared" si="4"/>
        <v>20</v>
      </c>
      <c r="I33" s="91">
        <f t="shared" si="5"/>
        <v>942.4777962</v>
      </c>
      <c r="J33" s="83">
        <v>0.0</v>
      </c>
      <c r="K33" s="184">
        <v>27.5</v>
      </c>
      <c r="L33" s="185">
        <v>624.0</v>
      </c>
      <c r="M33" s="184">
        <v>27.3</v>
      </c>
      <c r="N33" s="186">
        <v>621.0</v>
      </c>
      <c r="O33" s="185">
        <v>27.2</v>
      </c>
      <c r="P33" s="186">
        <v>618.0</v>
      </c>
      <c r="Q33" s="88">
        <f t="shared" si="6"/>
        <v>27.33333333</v>
      </c>
      <c r="R33" s="89">
        <f t="shared" si="7"/>
        <v>621</v>
      </c>
      <c r="S33" s="88">
        <f t="shared" si="8"/>
        <v>0.04401502952</v>
      </c>
      <c r="T33" s="90">
        <f t="shared" si="9"/>
        <v>41.48318802</v>
      </c>
      <c r="V33" s="19"/>
      <c r="W33" s="109"/>
      <c r="X33" s="110">
        <f t="shared" ref="X33:Y33" si="44">C33/2</f>
        <v>2.5</v>
      </c>
      <c r="Y33" s="111">
        <f t="shared" si="44"/>
        <v>2.5</v>
      </c>
      <c r="Z33" s="47">
        <f t="shared" si="11"/>
        <v>20</v>
      </c>
      <c r="AA33" s="48">
        <f t="shared" si="12"/>
        <v>10</v>
      </c>
    </row>
    <row r="34" ht="15.75" customHeight="1">
      <c r="B34" s="80" t="s">
        <v>40</v>
      </c>
      <c r="C34" s="81">
        <v>5.0</v>
      </c>
      <c r="D34" s="82">
        <v>5.0</v>
      </c>
      <c r="E34" s="48">
        <f t="shared" si="2"/>
        <v>25</v>
      </c>
      <c r="F34" s="47">
        <f t="shared" si="43"/>
        <v>20</v>
      </c>
      <c r="G34" s="48">
        <f t="shared" si="3"/>
        <v>30</v>
      </c>
      <c r="H34" s="47">
        <f t="shared" si="4"/>
        <v>25</v>
      </c>
      <c r="I34" s="91">
        <f t="shared" si="5"/>
        <v>1884.955592</v>
      </c>
      <c r="J34" s="83">
        <v>0.0</v>
      </c>
      <c r="K34" s="184">
        <v>11.3</v>
      </c>
      <c r="L34" s="185">
        <v>621.0</v>
      </c>
      <c r="M34" s="184">
        <v>11.2</v>
      </c>
      <c r="N34" s="186">
        <v>618.0</v>
      </c>
      <c r="O34" s="185">
        <v>11.1</v>
      </c>
      <c r="P34" s="186">
        <v>616.0</v>
      </c>
      <c r="Q34" s="88">
        <f t="shared" si="6"/>
        <v>11.2</v>
      </c>
      <c r="R34" s="89">
        <f t="shared" si="7"/>
        <v>618.3333333</v>
      </c>
      <c r="S34" s="88">
        <f t="shared" si="8"/>
        <v>0.01811320755</v>
      </c>
      <c r="T34" s="90">
        <f t="shared" si="9"/>
        <v>34.14259186</v>
      </c>
      <c r="V34" s="19"/>
      <c r="W34" s="109"/>
      <c r="X34" s="110">
        <f t="shared" ref="X34:Y34" si="45">C34/2</f>
        <v>2.5</v>
      </c>
      <c r="Y34" s="111">
        <f t="shared" si="45"/>
        <v>2.5</v>
      </c>
      <c r="Z34" s="47">
        <f t="shared" si="11"/>
        <v>25</v>
      </c>
      <c r="AA34" s="48">
        <f t="shared" si="12"/>
        <v>12.5</v>
      </c>
    </row>
    <row r="35" ht="15.75" customHeight="1">
      <c r="B35" s="92" t="s">
        <v>41</v>
      </c>
      <c r="C35" s="93">
        <v>5.0</v>
      </c>
      <c r="D35" s="94">
        <v>5.0</v>
      </c>
      <c r="E35" s="95">
        <f t="shared" si="2"/>
        <v>30</v>
      </c>
      <c r="F35" s="96">
        <f t="shared" si="43"/>
        <v>25</v>
      </c>
      <c r="G35" s="95">
        <f t="shared" si="3"/>
        <v>35</v>
      </c>
      <c r="H35" s="96">
        <f t="shared" si="4"/>
        <v>30</v>
      </c>
      <c r="I35" s="97">
        <f t="shared" si="5"/>
        <v>3298.672287</v>
      </c>
      <c r="J35" s="98">
        <v>0.0</v>
      </c>
      <c r="K35" s="187">
        <v>8.2</v>
      </c>
      <c r="L35" s="188">
        <v>627.0</v>
      </c>
      <c r="M35" s="187">
        <v>8.0</v>
      </c>
      <c r="N35" s="189">
        <v>621.0</v>
      </c>
      <c r="O35" s="188">
        <v>8.0</v>
      </c>
      <c r="P35" s="189">
        <v>617.0</v>
      </c>
      <c r="Q35" s="103">
        <f t="shared" si="6"/>
        <v>8.066666667</v>
      </c>
      <c r="R35" s="104">
        <f t="shared" si="7"/>
        <v>621.6666667</v>
      </c>
      <c r="S35" s="103">
        <f t="shared" si="8"/>
        <v>0.01297587131</v>
      </c>
      <c r="T35" s="105">
        <f t="shared" si="9"/>
        <v>42.8031471</v>
      </c>
      <c r="V35" s="19"/>
      <c r="W35" s="109"/>
      <c r="X35" s="112">
        <f t="shared" ref="X35:Y35" si="46">C35/2</f>
        <v>2.5</v>
      </c>
      <c r="Y35" s="113">
        <f t="shared" si="46"/>
        <v>2.5</v>
      </c>
      <c r="Z35" s="47">
        <f t="shared" si="11"/>
        <v>30</v>
      </c>
      <c r="AA35" s="48">
        <f t="shared" si="12"/>
        <v>15</v>
      </c>
    </row>
    <row r="36" ht="15.75" customHeight="1">
      <c r="B36" s="80" t="s">
        <v>37</v>
      </c>
      <c r="C36" s="135">
        <v>5.0</v>
      </c>
      <c r="D36" s="136">
        <v>5.0</v>
      </c>
      <c r="E36" s="48">
        <f t="shared" si="2"/>
        <v>10</v>
      </c>
      <c r="F36" s="47">
        <f>C36</f>
        <v>5</v>
      </c>
      <c r="G36" s="48">
        <f t="shared" si="3"/>
        <v>15</v>
      </c>
      <c r="H36" s="47">
        <f t="shared" si="4"/>
        <v>10</v>
      </c>
      <c r="I36" s="91">
        <f t="shared" si="5"/>
        <v>94.24777962</v>
      </c>
      <c r="J36" s="83">
        <v>0.0</v>
      </c>
      <c r="K36" s="184">
        <v>95.5</v>
      </c>
      <c r="L36" s="185">
        <v>458.0</v>
      </c>
      <c r="M36" s="184">
        <v>93.9</v>
      </c>
      <c r="N36" s="186">
        <v>449.0</v>
      </c>
      <c r="O36" s="185">
        <v>92.3</v>
      </c>
      <c r="P36" s="186">
        <v>443.0</v>
      </c>
      <c r="Q36" s="88">
        <f t="shared" si="6"/>
        <v>93.9</v>
      </c>
      <c r="R36" s="89">
        <f t="shared" si="7"/>
        <v>450</v>
      </c>
      <c r="S36" s="88">
        <f t="shared" si="8"/>
        <v>0.2086666667</v>
      </c>
      <c r="T36" s="90">
        <f t="shared" si="9"/>
        <v>19.66637001</v>
      </c>
      <c r="V36" s="19"/>
      <c r="W36" s="109"/>
      <c r="X36" s="122">
        <f t="shared" ref="X36:Y36" si="47">C36/2</f>
        <v>2.5</v>
      </c>
      <c r="Y36" s="123">
        <f t="shared" si="47"/>
        <v>2.5</v>
      </c>
      <c r="Z36" s="70">
        <f t="shared" si="11"/>
        <v>10</v>
      </c>
      <c r="AA36" s="69">
        <f t="shared" si="12"/>
        <v>5</v>
      </c>
    </row>
    <row r="37" ht="15.75" customHeight="1">
      <c r="B37" s="80" t="s">
        <v>38</v>
      </c>
      <c r="C37" s="81">
        <v>5.0</v>
      </c>
      <c r="D37" s="82">
        <v>5.0</v>
      </c>
      <c r="E37" s="48">
        <f t="shared" si="2"/>
        <v>15</v>
      </c>
      <c r="F37" s="47">
        <f t="shared" ref="F37:F40" si="49">C36+F36</f>
        <v>10</v>
      </c>
      <c r="G37" s="48">
        <f t="shared" si="3"/>
        <v>20</v>
      </c>
      <c r="H37" s="47">
        <f t="shared" si="4"/>
        <v>15</v>
      </c>
      <c r="I37" s="91">
        <f t="shared" si="5"/>
        <v>376.9911185</v>
      </c>
      <c r="J37" s="83">
        <v>0.0</v>
      </c>
      <c r="K37" s="184">
        <v>71.8</v>
      </c>
      <c r="L37" s="185">
        <v>450.0</v>
      </c>
      <c r="M37" s="184">
        <v>71.0</v>
      </c>
      <c r="N37" s="186">
        <v>444.0</v>
      </c>
      <c r="O37" s="185">
        <v>71.0</v>
      </c>
      <c r="P37" s="186">
        <v>441.0</v>
      </c>
      <c r="Q37" s="88">
        <f t="shared" si="6"/>
        <v>71.26666667</v>
      </c>
      <c r="R37" s="89">
        <f t="shared" si="7"/>
        <v>445</v>
      </c>
      <c r="S37" s="88">
        <f t="shared" si="8"/>
        <v>0.1601498127</v>
      </c>
      <c r="T37" s="90">
        <f t="shared" si="9"/>
        <v>60.37505703</v>
      </c>
      <c r="V37" s="19"/>
      <c r="W37" s="109"/>
      <c r="X37" s="110">
        <f t="shared" ref="X37:Y37" si="48">C37/2</f>
        <v>2.5</v>
      </c>
      <c r="Y37" s="111">
        <f t="shared" si="48"/>
        <v>2.5</v>
      </c>
      <c r="Z37" s="47">
        <f t="shared" si="11"/>
        <v>15</v>
      </c>
      <c r="AA37" s="48">
        <f t="shared" si="12"/>
        <v>7.5</v>
      </c>
    </row>
    <row r="38" ht="15.75" customHeight="1">
      <c r="B38" s="80" t="s">
        <v>39</v>
      </c>
      <c r="C38" s="81">
        <v>5.0</v>
      </c>
      <c r="D38" s="82">
        <v>5.0</v>
      </c>
      <c r="E38" s="48">
        <f t="shared" si="2"/>
        <v>20</v>
      </c>
      <c r="F38" s="47">
        <f t="shared" si="49"/>
        <v>15</v>
      </c>
      <c r="G38" s="48">
        <f t="shared" si="3"/>
        <v>25</v>
      </c>
      <c r="H38" s="47">
        <f t="shared" si="4"/>
        <v>20</v>
      </c>
      <c r="I38" s="91">
        <f t="shared" si="5"/>
        <v>942.4777962</v>
      </c>
      <c r="J38" s="83">
        <v>0.0</v>
      </c>
      <c r="K38" s="184">
        <v>18.5</v>
      </c>
      <c r="L38" s="185">
        <v>442.0</v>
      </c>
      <c r="M38" s="184">
        <v>18.3</v>
      </c>
      <c r="N38" s="186">
        <v>437.0</v>
      </c>
      <c r="O38" s="185">
        <v>18.3</v>
      </c>
      <c r="P38" s="186">
        <v>435.0</v>
      </c>
      <c r="Q38" s="88">
        <f t="shared" si="6"/>
        <v>18.36666667</v>
      </c>
      <c r="R38" s="89">
        <f t="shared" si="7"/>
        <v>438</v>
      </c>
      <c r="S38" s="88">
        <f t="shared" si="8"/>
        <v>0.04193302892</v>
      </c>
      <c r="T38" s="90">
        <f t="shared" si="9"/>
        <v>39.52094868</v>
      </c>
      <c r="V38" s="19"/>
      <c r="W38" s="109"/>
      <c r="X38" s="110">
        <f t="shared" ref="X38:Y38" si="50">C38/2</f>
        <v>2.5</v>
      </c>
      <c r="Y38" s="111">
        <f t="shared" si="50"/>
        <v>2.5</v>
      </c>
      <c r="Z38" s="47">
        <f t="shared" si="11"/>
        <v>20</v>
      </c>
      <c r="AA38" s="48">
        <f t="shared" si="12"/>
        <v>10</v>
      </c>
    </row>
    <row r="39" ht="15.75" customHeight="1">
      <c r="B39" s="80" t="s">
        <v>40</v>
      </c>
      <c r="C39" s="81">
        <v>5.0</v>
      </c>
      <c r="D39" s="82">
        <v>5.0</v>
      </c>
      <c r="E39" s="48">
        <f t="shared" si="2"/>
        <v>25</v>
      </c>
      <c r="F39" s="47">
        <f t="shared" si="49"/>
        <v>20</v>
      </c>
      <c r="G39" s="48">
        <f t="shared" si="3"/>
        <v>30</v>
      </c>
      <c r="H39" s="47">
        <f t="shared" si="4"/>
        <v>25</v>
      </c>
      <c r="I39" s="91">
        <f t="shared" si="5"/>
        <v>1884.955592</v>
      </c>
      <c r="J39" s="83">
        <v>0.0</v>
      </c>
      <c r="K39" s="184">
        <v>9.9</v>
      </c>
      <c r="L39" s="185">
        <v>439.0</v>
      </c>
      <c r="M39" s="184">
        <v>9.8</v>
      </c>
      <c r="N39" s="186">
        <v>434.0</v>
      </c>
      <c r="O39" s="185">
        <v>9.8</v>
      </c>
      <c r="P39" s="186">
        <v>431.0</v>
      </c>
      <c r="Q39" s="88">
        <f t="shared" si="6"/>
        <v>9.833333333</v>
      </c>
      <c r="R39" s="89">
        <f t="shared" si="7"/>
        <v>434.6666667</v>
      </c>
      <c r="S39" s="88">
        <f t="shared" si="8"/>
        <v>0.02262269939</v>
      </c>
      <c r="T39" s="90">
        <f t="shared" si="9"/>
        <v>42.64278372</v>
      </c>
      <c r="V39" s="19"/>
      <c r="W39" s="109"/>
      <c r="X39" s="110">
        <f t="shared" ref="X39:Y39" si="51">C39/2</f>
        <v>2.5</v>
      </c>
      <c r="Y39" s="111">
        <f t="shared" si="51"/>
        <v>2.5</v>
      </c>
      <c r="Z39" s="47">
        <f t="shared" si="11"/>
        <v>25</v>
      </c>
      <c r="AA39" s="48">
        <f t="shared" si="12"/>
        <v>12.5</v>
      </c>
    </row>
    <row r="40" ht="15.75" customHeight="1">
      <c r="B40" s="80" t="s">
        <v>41</v>
      </c>
      <c r="C40" s="124">
        <v>5.0</v>
      </c>
      <c r="D40" s="125">
        <v>5.0</v>
      </c>
      <c r="E40" s="48">
        <f t="shared" si="2"/>
        <v>30</v>
      </c>
      <c r="F40" s="47">
        <f t="shared" si="49"/>
        <v>25</v>
      </c>
      <c r="G40" s="48">
        <f t="shared" si="3"/>
        <v>35</v>
      </c>
      <c r="H40" s="47">
        <f t="shared" si="4"/>
        <v>30</v>
      </c>
      <c r="I40" s="91">
        <f t="shared" si="5"/>
        <v>3298.672287</v>
      </c>
      <c r="J40" s="83">
        <v>0.0</v>
      </c>
      <c r="K40" s="184">
        <v>7.9</v>
      </c>
      <c r="L40" s="185">
        <v>446.0</v>
      </c>
      <c r="M40" s="184">
        <v>7.7</v>
      </c>
      <c r="N40" s="186">
        <v>438.0</v>
      </c>
      <c r="O40" s="185">
        <v>7.7</v>
      </c>
      <c r="P40" s="186">
        <v>434.0</v>
      </c>
      <c r="Q40" s="88">
        <f t="shared" si="6"/>
        <v>7.766666667</v>
      </c>
      <c r="R40" s="89">
        <f t="shared" si="7"/>
        <v>439.3333333</v>
      </c>
      <c r="S40" s="88">
        <f t="shared" si="8"/>
        <v>0.01767830046</v>
      </c>
      <c r="T40" s="90">
        <f t="shared" si="9"/>
        <v>58.31491979</v>
      </c>
      <c r="V40" s="19"/>
      <c r="W40" s="109"/>
      <c r="X40" s="130">
        <f t="shared" ref="X40:Y40" si="52">C40/2</f>
        <v>2.5</v>
      </c>
      <c r="Y40" s="131">
        <f t="shared" si="52"/>
        <v>2.5</v>
      </c>
      <c r="Z40" s="96">
        <f t="shared" si="11"/>
        <v>30</v>
      </c>
      <c r="AA40" s="95">
        <f t="shared" si="12"/>
        <v>15</v>
      </c>
    </row>
    <row r="41" ht="15.75" customHeight="1">
      <c r="B41" s="132" t="s">
        <v>37</v>
      </c>
      <c r="C41" s="133">
        <v>5.0</v>
      </c>
      <c r="D41" s="134">
        <v>5.0</v>
      </c>
      <c r="E41" s="69">
        <f t="shared" si="2"/>
        <v>10</v>
      </c>
      <c r="F41" s="70">
        <f>C41</f>
        <v>5</v>
      </c>
      <c r="G41" s="69">
        <f t="shared" si="3"/>
        <v>15</v>
      </c>
      <c r="H41" s="70">
        <f t="shared" si="4"/>
        <v>10</v>
      </c>
      <c r="I41" s="71">
        <f t="shared" si="5"/>
        <v>94.24777962</v>
      </c>
      <c r="J41" s="72">
        <v>0.0</v>
      </c>
      <c r="K41" s="181">
        <v>94.1</v>
      </c>
      <c r="L41" s="182">
        <v>435.0</v>
      </c>
      <c r="M41" s="181">
        <v>93.9</v>
      </c>
      <c r="N41" s="183">
        <v>434.0</v>
      </c>
      <c r="O41" s="182">
        <v>91.1</v>
      </c>
      <c r="P41" s="183">
        <v>432.0</v>
      </c>
      <c r="Q41" s="77">
        <f t="shared" si="6"/>
        <v>93.03333333</v>
      </c>
      <c r="R41" s="78">
        <f t="shared" si="7"/>
        <v>433.6666667</v>
      </c>
      <c r="S41" s="77">
        <f t="shared" si="8"/>
        <v>0.2145272867</v>
      </c>
      <c r="T41" s="79">
        <f t="shared" si="9"/>
        <v>20.21872044</v>
      </c>
      <c r="V41" s="19"/>
      <c r="W41" s="109"/>
      <c r="X41" s="107">
        <f t="shared" ref="X41:Y41" si="53">C41/2</f>
        <v>2.5</v>
      </c>
      <c r="Y41" s="108">
        <f t="shared" si="53"/>
        <v>2.5</v>
      </c>
      <c r="Z41" s="47">
        <f t="shared" si="11"/>
        <v>10</v>
      </c>
      <c r="AA41" s="48">
        <f t="shared" si="12"/>
        <v>5</v>
      </c>
    </row>
    <row r="42" ht="15.75" customHeight="1">
      <c r="B42" s="80" t="s">
        <v>38</v>
      </c>
      <c r="C42" s="81">
        <v>5.0</v>
      </c>
      <c r="D42" s="82">
        <v>5.0</v>
      </c>
      <c r="E42" s="48">
        <f t="shared" si="2"/>
        <v>15</v>
      </c>
      <c r="F42" s="47">
        <f t="shared" ref="F42:F45" si="55">C41+F41</f>
        <v>10</v>
      </c>
      <c r="G42" s="48">
        <f t="shared" si="3"/>
        <v>20</v>
      </c>
      <c r="H42" s="47">
        <f t="shared" si="4"/>
        <v>15</v>
      </c>
      <c r="I42" s="91">
        <f t="shared" si="5"/>
        <v>376.9911185</v>
      </c>
      <c r="J42" s="83">
        <v>0.0</v>
      </c>
      <c r="K42" s="184">
        <v>88.1</v>
      </c>
      <c r="L42" s="185">
        <v>429.0</v>
      </c>
      <c r="M42" s="184">
        <v>87.7</v>
      </c>
      <c r="N42" s="186">
        <v>428.0</v>
      </c>
      <c r="O42" s="185">
        <v>87.6</v>
      </c>
      <c r="P42" s="186">
        <v>428.0</v>
      </c>
      <c r="Q42" s="88">
        <f t="shared" si="6"/>
        <v>87.8</v>
      </c>
      <c r="R42" s="89">
        <f t="shared" si="7"/>
        <v>428.3333333</v>
      </c>
      <c r="S42" s="88">
        <f t="shared" si="8"/>
        <v>0.2049805447</v>
      </c>
      <c r="T42" s="90">
        <f t="shared" si="9"/>
        <v>77.27584483</v>
      </c>
      <c r="V42" s="19"/>
      <c r="W42" s="109"/>
      <c r="X42" s="110">
        <f t="shared" ref="X42:Y42" si="54">C42/2</f>
        <v>2.5</v>
      </c>
      <c r="Y42" s="111">
        <f t="shared" si="54"/>
        <v>2.5</v>
      </c>
      <c r="Z42" s="47">
        <f t="shared" si="11"/>
        <v>15</v>
      </c>
      <c r="AA42" s="48">
        <f t="shared" si="12"/>
        <v>7.5</v>
      </c>
    </row>
    <row r="43" ht="15.75" customHeight="1">
      <c r="B43" s="80" t="s">
        <v>39</v>
      </c>
      <c r="C43" s="81">
        <v>5.0</v>
      </c>
      <c r="D43" s="82">
        <v>5.0</v>
      </c>
      <c r="E43" s="48">
        <f t="shared" si="2"/>
        <v>20</v>
      </c>
      <c r="F43" s="47">
        <f t="shared" si="55"/>
        <v>15</v>
      </c>
      <c r="G43" s="48">
        <f t="shared" si="3"/>
        <v>25</v>
      </c>
      <c r="H43" s="47">
        <f t="shared" si="4"/>
        <v>20</v>
      </c>
      <c r="I43" s="91">
        <f t="shared" si="5"/>
        <v>942.4777962</v>
      </c>
      <c r="J43" s="83">
        <v>0.0</v>
      </c>
      <c r="K43" s="184">
        <v>30.9</v>
      </c>
      <c r="L43" s="185">
        <v>427.0</v>
      </c>
      <c r="M43" s="184">
        <v>30.8</v>
      </c>
      <c r="N43" s="186">
        <v>427.0</v>
      </c>
      <c r="O43" s="185">
        <v>30.8</v>
      </c>
      <c r="P43" s="186">
        <v>427.0</v>
      </c>
      <c r="Q43" s="88">
        <f t="shared" si="6"/>
        <v>30.83333333</v>
      </c>
      <c r="R43" s="89">
        <f t="shared" si="7"/>
        <v>427</v>
      </c>
      <c r="S43" s="88">
        <f t="shared" si="8"/>
        <v>0.07220921155</v>
      </c>
      <c r="T43" s="90">
        <f t="shared" si="9"/>
        <v>68.05557857</v>
      </c>
      <c r="V43" s="19"/>
      <c r="W43" s="109"/>
      <c r="X43" s="110">
        <f t="shared" ref="X43:Y43" si="56">C43/2</f>
        <v>2.5</v>
      </c>
      <c r="Y43" s="111">
        <f t="shared" si="56"/>
        <v>2.5</v>
      </c>
      <c r="Z43" s="47">
        <f t="shared" si="11"/>
        <v>20</v>
      </c>
      <c r="AA43" s="48">
        <f t="shared" si="12"/>
        <v>10</v>
      </c>
    </row>
    <row r="44" ht="15.75" customHeight="1">
      <c r="B44" s="80" t="s">
        <v>40</v>
      </c>
      <c r="C44" s="81">
        <v>5.0</v>
      </c>
      <c r="D44" s="82">
        <v>5.0</v>
      </c>
      <c r="E44" s="48">
        <f t="shared" si="2"/>
        <v>25</v>
      </c>
      <c r="F44" s="47">
        <f t="shared" si="55"/>
        <v>20</v>
      </c>
      <c r="G44" s="48">
        <f t="shared" si="3"/>
        <v>30</v>
      </c>
      <c r="H44" s="47">
        <f t="shared" si="4"/>
        <v>25</v>
      </c>
      <c r="I44" s="91">
        <f t="shared" si="5"/>
        <v>1884.955592</v>
      </c>
      <c r="J44" s="83">
        <v>0.0</v>
      </c>
      <c r="K44" s="184">
        <v>18.3</v>
      </c>
      <c r="L44" s="185">
        <v>425.0</v>
      </c>
      <c r="M44" s="184">
        <v>18.2</v>
      </c>
      <c r="N44" s="186">
        <v>424.0</v>
      </c>
      <c r="O44" s="185">
        <v>18.2</v>
      </c>
      <c r="P44" s="186">
        <v>425.0</v>
      </c>
      <c r="Q44" s="88">
        <f t="shared" si="6"/>
        <v>18.23333333</v>
      </c>
      <c r="R44" s="89">
        <f t="shared" si="7"/>
        <v>424.6666667</v>
      </c>
      <c r="S44" s="88">
        <f t="shared" si="8"/>
        <v>0.04293563579</v>
      </c>
      <c r="T44" s="90">
        <f t="shared" si="9"/>
        <v>80.9317668</v>
      </c>
      <c r="V44" s="19"/>
      <c r="W44" s="109"/>
      <c r="X44" s="110">
        <f t="shared" ref="X44:Y44" si="57">C44/2</f>
        <v>2.5</v>
      </c>
      <c r="Y44" s="111">
        <f t="shared" si="57"/>
        <v>2.5</v>
      </c>
      <c r="Z44" s="47">
        <f t="shared" si="11"/>
        <v>25</v>
      </c>
      <c r="AA44" s="48">
        <f t="shared" si="12"/>
        <v>12.5</v>
      </c>
    </row>
    <row r="45" ht="15.75" customHeight="1">
      <c r="B45" s="92" t="s">
        <v>41</v>
      </c>
      <c r="C45" s="93">
        <v>5.0</v>
      </c>
      <c r="D45" s="94">
        <v>5.0</v>
      </c>
      <c r="E45" s="95">
        <f t="shared" si="2"/>
        <v>30</v>
      </c>
      <c r="F45" s="96">
        <f t="shared" si="55"/>
        <v>25</v>
      </c>
      <c r="G45" s="95">
        <f t="shared" si="3"/>
        <v>35</v>
      </c>
      <c r="H45" s="96">
        <f t="shared" si="4"/>
        <v>30</v>
      </c>
      <c r="I45" s="97">
        <f t="shared" si="5"/>
        <v>3298.672287</v>
      </c>
      <c r="J45" s="98">
        <v>0.0</v>
      </c>
      <c r="K45" s="187">
        <v>9.7</v>
      </c>
      <c r="L45" s="188">
        <v>421.0</v>
      </c>
      <c r="M45" s="187">
        <v>10.0</v>
      </c>
      <c r="N45" s="189">
        <v>419.0</v>
      </c>
      <c r="O45" s="188">
        <v>9.9</v>
      </c>
      <c r="P45" s="189">
        <v>419.0</v>
      </c>
      <c r="Q45" s="103">
        <f t="shared" si="6"/>
        <v>9.866666667</v>
      </c>
      <c r="R45" s="104">
        <f t="shared" si="7"/>
        <v>419.6666667</v>
      </c>
      <c r="S45" s="103">
        <f t="shared" si="8"/>
        <v>0.0235107228</v>
      </c>
      <c r="T45" s="105">
        <f t="shared" si="9"/>
        <v>77.55416973</v>
      </c>
      <c r="V45" s="19"/>
      <c r="W45" s="109"/>
      <c r="X45" s="112">
        <f t="shared" ref="X45:Y45" si="58">C45/2</f>
        <v>2.5</v>
      </c>
      <c r="Y45" s="113">
        <f t="shared" si="58"/>
        <v>2.5</v>
      </c>
      <c r="Z45" s="47">
        <f t="shared" si="11"/>
        <v>30</v>
      </c>
      <c r="AA45" s="48">
        <f t="shared" si="12"/>
        <v>15</v>
      </c>
    </row>
    <row r="46" ht="15.75" customHeight="1">
      <c r="B46" s="80" t="s">
        <v>37</v>
      </c>
      <c r="C46" s="135">
        <v>5.0</v>
      </c>
      <c r="D46" s="136">
        <v>5.0</v>
      </c>
      <c r="E46" s="48">
        <f t="shared" si="2"/>
        <v>10</v>
      </c>
      <c r="F46" s="47">
        <f>C46</f>
        <v>5</v>
      </c>
      <c r="G46" s="48">
        <f t="shared" si="3"/>
        <v>15</v>
      </c>
      <c r="H46" s="47">
        <f t="shared" si="4"/>
        <v>10</v>
      </c>
      <c r="I46" s="91">
        <f t="shared" si="5"/>
        <v>94.24777962</v>
      </c>
      <c r="J46" s="83">
        <v>0.0</v>
      </c>
      <c r="K46" s="184">
        <v>94.3</v>
      </c>
      <c r="L46" s="185">
        <v>733.0</v>
      </c>
      <c r="M46" s="184">
        <v>97.6</v>
      </c>
      <c r="N46" s="186">
        <v>742.0</v>
      </c>
      <c r="O46" s="185">
        <v>98.1</v>
      </c>
      <c r="P46" s="186">
        <v>749.0</v>
      </c>
      <c r="Q46" s="88">
        <f t="shared" si="6"/>
        <v>96.66666667</v>
      </c>
      <c r="R46" s="89">
        <f t="shared" si="7"/>
        <v>741.3333333</v>
      </c>
      <c r="S46" s="88">
        <f t="shared" si="8"/>
        <v>0.1303956835</v>
      </c>
      <c r="T46" s="90">
        <f t="shared" si="9"/>
        <v>12.28950364</v>
      </c>
      <c r="V46" s="19"/>
      <c r="W46" s="109"/>
      <c r="X46" s="122">
        <f t="shared" ref="X46:Y46" si="59">C46/2</f>
        <v>2.5</v>
      </c>
      <c r="Y46" s="123">
        <f t="shared" si="59"/>
        <v>2.5</v>
      </c>
      <c r="Z46" s="70">
        <f t="shared" si="11"/>
        <v>10</v>
      </c>
      <c r="AA46" s="69">
        <f t="shared" si="12"/>
        <v>5</v>
      </c>
    </row>
    <row r="47" ht="15.75" customHeight="1">
      <c r="B47" s="80" t="s">
        <v>38</v>
      </c>
      <c r="C47" s="81">
        <v>5.0</v>
      </c>
      <c r="D47" s="82">
        <v>5.0</v>
      </c>
      <c r="E47" s="48">
        <f t="shared" si="2"/>
        <v>15</v>
      </c>
      <c r="F47" s="47">
        <f t="shared" ref="F47:F50" si="61">C46+F46</f>
        <v>10</v>
      </c>
      <c r="G47" s="48">
        <f t="shared" si="3"/>
        <v>20</v>
      </c>
      <c r="H47" s="47">
        <f t="shared" si="4"/>
        <v>15</v>
      </c>
      <c r="I47" s="91">
        <f t="shared" si="5"/>
        <v>376.9911185</v>
      </c>
      <c r="J47" s="83">
        <v>0.0</v>
      </c>
      <c r="K47" s="184">
        <v>128.1</v>
      </c>
      <c r="L47" s="185">
        <v>759.0</v>
      </c>
      <c r="M47" s="184">
        <v>126.6</v>
      </c>
      <c r="N47" s="186">
        <v>755.0</v>
      </c>
      <c r="O47" s="185">
        <v>126.2</v>
      </c>
      <c r="P47" s="186">
        <v>754.0</v>
      </c>
      <c r="Q47" s="88">
        <f t="shared" si="6"/>
        <v>126.9666667</v>
      </c>
      <c r="R47" s="89">
        <f t="shared" si="7"/>
        <v>756</v>
      </c>
      <c r="S47" s="88">
        <f t="shared" si="8"/>
        <v>0.1679453263</v>
      </c>
      <c r="T47" s="90">
        <f t="shared" si="9"/>
        <v>63.3138964</v>
      </c>
      <c r="V47" s="19"/>
      <c r="W47" s="109"/>
      <c r="X47" s="110">
        <f t="shared" ref="X47:Y47" si="60">C47/2</f>
        <v>2.5</v>
      </c>
      <c r="Y47" s="111">
        <f t="shared" si="60"/>
        <v>2.5</v>
      </c>
      <c r="Z47" s="47">
        <f t="shared" si="11"/>
        <v>15</v>
      </c>
      <c r="AA47" s="48">
        <f t="shared" si="12"/>
        <v>7.5</v>
      </c>
    </row>
    <row r="48" ht="15.75" customHeight="1">
      <c r="B48" s="80" t="s">
        <v>39</v>
      </c>
      <c r="C48" s="81">
        <v>5.0</v>
      </c>
      <c r="D48" s="82">
        <v>5.0</v>
      </c>
      <c r="E48" s="48">
        <f t="shared" si="2"/>
        <v>20</v>
      </c>
      <c r="F48" s="47">
        <f t="shared" si="61"/>
        <v>15</v>
      </c>
      <c r="G48" s="48">
        <f t="shared" si="3"/>
        <v>25</v>
      </c>
      <c r="H48" s="47">
        <f t="shared" si="4"/>
        <v>20</v>
      </c>
      <c r="I48" s="91">
        <f t="shared" si="5"/>
        <v>942.4777962</v>
      </c>
      <c r="J48" s="83">
        <v>0.0</v>
      </c>
      <c r="K48" s="184">
        <v>52.8</v>
      </c>
      <c r="L48" s="185">
        <v>760.0</v>
      </c>
      <c r="M48" s="184">
        <v>52.5</v>
      </c>
      <c r="N48" s="186">
        <v>754.0</v>
      </c>
      <c r="O48" s="185">
        <v>52.5</v>
      </c>
      <c r="P48" s="186">
        <v>757.0</v>
      </c>
      <c r="Q48" s="88">
        <f t="shared" si="6"/>
        <v>52.6</v>
      </c>
      <c r="R48" s="89">
        <f t="shared" si="7"/>
        <v>757</v>
      </c>
      <c r="S48" s="88">
        <f t="shared" si="8"/>
        <v>0.06948480845</v>
      </c>
      <c r="T48" s="90">
        <f t="shared" si="9"/>
        <v>65.48788914</v>
      </c>
      <c r="V48" s="19"/>
      <c r="W48" s="109"/>
      <c r="X48" s="110">
        <f t="shared" ref="X48:Y48" si="62">C48/2</f>
        <v>2.5</v>
      </c>
      <c r="Y48" s="111">
        <f t="shared" si="62"/>
        <v>2.5</v>
      </c>
      <c r="Z48" s="47">
        <f t="shared" si="11"/>
        <v>20</v>
      </c>
      <c r="AA48" s="48">
        <f t="shared" si="12"/>
        <v>10</v>
      </c>
    </row>
    <row r="49" ht="15.75" customHeight="1">
      <c r="B49" s="80" t="s">
        <v>40</v>
      </c>
      <c r="C49" s="81">
        <v>5.0</v>
      </c>
      <c r="D49" s="82">
        <v>5.0</v>
      </c>
      <c r="E49" s="48">
        <f t="shared" si="2"/>
        <v>25</v>
      </c>
      <c r="F49" s="47">
        <f t="shared" si="61"/>
        <v>20</v>
      </c>
      <c r="G49" s="48">
        <f t="shared" si="3"/>
        <v>30</v>
      </c>
      <c r="H49" s="47">
        <f t="shared" si="4"/>
        <v>25</v>
      </c>
      <c r="I49" s="91">
        <f t="shared" si="5"/>
        <v>1884.955592</v>
      </c>
      <c r="J49" s="83">
        <v>0.0</v>
      </c>
      <c r="K49" s="184">
        <v>23.2</v>
      </c>
      <c r="L49" s="185">
        <v>750.0</v>
      </c>
      <c r="M49" s="184">
        <v>23.4</v>
      </c>
      <c r="N49" s="186">
        <v>754.0</v>
      </c>
      <c r="O49" s="185">
        <v>23.0</v>
      </c>
      <c r="P49" s="186">
        <v>753.0</v>
      </c>
      <c r="Q49" s="88">
        <f t="shared" si="6"/>
        <v>23.2</v>
      </c>
      <c r="R49" s="89">
        <f t="shared" si="7"/>
        <v>752.3333333</v>
      </c>
      <c r="S49" s="88">
        <f t="shared" si="8"/>
        <v>0.03083739477</v>
      </c>
      <c r="T49" s="90">
        <f t="shared" si="9"/>
        <v>58.12711973</v>
      </c>
      <c r="V49" s="19"/>
      <c r="W49" s="109"/>
      <c r="X49" s="110">
        <f t="shared" ref="X49:Y49" si="63">C49/2</f>
        <v>2.5</v>
      </c>
      <c r="Y49" s="111">
        <f t="shared" si="63"/>
        <v>2.5</v>
      </c>
      <c r="Z49" s="47">
        <f t="shared" si="11"/>
        <v>25</v>
      </c>
      <c r="AA49" s="48">
        <f t="shared" si="12"/>
        <v>12.5</v>
      </c>
    </row>
    <row r="50" ht="15.75" customHeight="1">
      <c r="B50" s="80" t="s">
        <v>41</v>
      </c>
      <c r="C50" s="124">
        <v>5.0</v>
      </c>
      <c r="D50" s="125">
        <v>5.0</v>
      </c>
      <c r="E50" s="48">
        <f t="shared" si="2"/>
        <v>30</v>
      </c>
      <c r="F50" s="47">
        <f t="shared" si="61"/>
        <v>25</v>
      </c>
      <c r="G50" s="48">
        <f t="shared" si="3"/>
        <v>35</v>
      </c>
      <c r="H50" s="47">
        <f t="shared" si="4"/>
        <v>30</v>
      </c>
      <c r="I50" s="91">
        <f t="shared" si="5"/>
        <v>3298.672287</v>
      </c>
      <c r="J50" s="83">
        <v>0.0</v>
      </c>
      <c r="K50" s="184">
        <v>14.0</v>
      </c>
      <c r="L50" s="185">
        <v>759.0</v>
      </c>
      <c r="M50" s="184">
        <v>13.7</v>
      </c>
      <c r="N50" s="186">
        <v>751.0</v>
      </c>
      <c r="O50" s="185">
        <v>13.6</v>
      </c>
      <c r="P50" s="186">
        <v>748.0</v>
      </c>
      <c r="Q50" s="88">
        <f t="shared" si="6"/>
        <v>13.76666667</v>
      </c>
      <c r="R50" s="89">
        <f t="shared" si="7"/>
        <v>752.6666667</v>
      </c>
      <c r="S50" s="88">
        <f t="shared" si="8"/>
        <v>0.01829052259</v>
      </c>
      <c r="T50" s="90">
        <f t="shared" si="9"/>
        <v>60.33443996</v>
      </c>
      <c r="V50" s="19"/>
      <c r="W50" s="109"/>
      <c r="X50" s="130">
        <f t="shared" ref="X50:Y50" si="64">C50/2</f>
        <v>2.5</v>
      </c>
      <c r="Y50" s="131">
        <f t="shared" si="64"/>
        <v>2.5</v>
      </c>
      <c r="Z50" s="96">
        <f t="shared" si="11"/>
        <v>30</v>
      </c>
      <c r="AA50" s="95">
        <f t="shared" si="12"/>
        <v>15</v>
      </c>
    </row>
    <row r="51" ht="15.75" customHeight="1">
      <c r="B51" s="132" t="s">
        <v>37</v>
      </c>
      <c r="C51" s="133">
        <v>5.0</v>
      </c>
      <c r="D51" s="134">
        <v>5.0</v>
      </c>
      <c r="E51" s="69">
        <f t="shared" si="2"/>
        <v>10</v>
      </c>
      <c r="F51" s="70">
        <f>C51</f>
        <v>5</v>
      </c>
      <c r="G51" s="69">
        <f t="shared" si="3"/>
        <v>15</v>
      </c>
      <c r="H51" s="70">
        <f t="shared" si="4"/>
        <v>10</v>
      </c>
      <c r="I51" s="71">
        <f t="shared" si="5"/>
        <v>94.24777962</v>
      </c>
      <c r="J51" s="72">
        <v>0.0</v>
      </c>
      <c r="K51" s="181">
        <v>87.8</v>
      </c>
      <c r="L51" s="182">
        <v>643.0</v>
      </c>
      <c r="M51" s="181">
        <v>91.7</v>
      </c>
      <c r="N51" s="183">
        <v>650.0</v>
      </c>
      <c r="O51" s="182">
        <v>94.9</v>
      </c>
      <c r="P51" s="183">
        <v>656.0</v>
      </c>
      <c r="Q51" s="77">
        <f t="shared" si="6"/>
        <v>91.46666667</v>
      </c>
      <c r="R51" s="78">
        <f t="shared" si="7"/>
        <v>649.6666667</v>
      </c>
      <c r="S51" s="77">
        <f t="shared" si="8"/>
        <v>0.1407901488</v>
      </c>
      <c r="T51" s="79">
        <f t="shared" si="9"/>
        <v>13.26915892</v>
      </c>
      <c r="V51" s="19"/>
      <c r="W51" s="109"/>
      <c r="X51" s="107">
        <f t="shared" ref="X51:Y51" si="65">C51/2</f>
        <v>2.5</v>
      </c>
      <c r="Y51" s="108">
        <f t="shared" si="65"/>
        <v>2.5</v>
      </c>
      <c r="Z51" s="47">
        <f t="shared" si="11"/>
        <v>10</v>
      </c>
      <c r="AA51" s="48">
        <f t="shared" si="12"/>
        <v>5</v>
      </c>
    </row>
    <row r="52" ht="15.75" customHeight="1">
      <c r="B52" s="80" t="s">
        <v>38</v>
      </c>
      <c r="C52" s="81">
        <v>5.0</v>
      </c>
      <c r="D52" s="82">
        <v>5.0</v>
      </c>
      <c r="E52" s="48">
        <f t="shared" si="2"/>
        <v>15</v>
      </c>
      <c r="F52" s="47">
        <f t="shared" ref="F52:F55" si="67">C51+F51</f>
        <v>10</v>
      </c>
      <c r="G52" s="48">
        <f t="shared" si="3"/>
        <v>20</v>
      </c>
      <c r="H52" s="47">
        <f t="shared" si="4"/>
        <v>15</v>
      </c>
      <c r="I52" s="91">
        <f t="shared" si="5"/>
        <v>376.9911185</v>
      </c>
      <c r="J52" s="83">
        <v>0.0</v>
      </c>
      <c r="K52" s="184">
        <v>145.4</v>
      </c>
      <c r="L52" s="185">
        <v>661.0</v>
      </c>
      <c r="M52" s="184">
        <v>145.3</v>
      </c>
      <c r="N52" s="186">
        <v>661.0</v>
      </c>
      <c r="O52" s="185">
        <v>145.3</v>
      </c>
      <c r="P52" s="186">
        <v>658.0</v>
      </c>
      <c r="Q52" s="88">
        <f t="shared" si="6"/>
        <v>145.3333333</v>
      </c>
      <c r="R52" s="89">
        <f t="shared" si="7"/>
        <v>660</v>
      </c>
      <c r="S52" s="88">
        <f t="shared" si="8"/>
        <v>0.2202020202</v>
      </c>
      <c r="T52" s="90">
        <f t="shared" si="9"/>
        <v>83.01420589</v>
      </c>
      <c r="V52" s="19"/>
      <c r="W52" s="109"/>
      <c r="X52" s="110">
        <f t="shared" ref="X52:Y52" si="66">C52/2</f>
        <v>2.5</v>
      </c>
      <c r="Y52" s="111">
        <f t="shared" si="66"/>
        <v>2.5</v>
      </c>
      <c r="Z52" s="47">
        <f t="shared" si="11"/>
        <v>15</v>
      </c>
      <c r="AA52" s="48">
        <f t="shared" si="12"/>
        <v>7.5</v>
      </c>
    </row>
    <row r="53" ht="15.75" customHeight="1">
      <c r="B53" s="80" t="s">
        <v>39</v>
      </c>
      <c r="C53" s="81">
        <v>5.0</v>
      </c>
      <c r="D53" s="82">
        <v>5.0</v>
      </c>
      <c r="E53" s="48">
        <f t="shared" si="2"/>
        <v>20</v>
      </c>
      <c r="F53" s="47">
        <f t="shared" si="67"/>
        <v>15</v>
      </c>
      <c r="G53" s="48">
        <f t="shared" si="3"/>
        <v>25</v>
      </c>
      <c r="H53" s="47">
        <f t="shared" si="4"/>
        <v>20</v>
      </c>
      <c r="I53" s="91">
        <f t="shared" si="5"/>
        <v>942.4777962</v>
      </c>
      <c r="J53" s="83">
        <v>0.0</v>
      </c>
      <c r="K53" s="184">
        <v>49.1</v>
      </c>
      <c r="L53" s="185">
        <v>670.0</v>
      </c>
      <c r="M53" s="184">
        <v>48.7</v>
      </c>
      <c r="N53" s="186">
        <v>663.0</v>
      </c>
      <c r="O53" s="185">
        <v>48.7</v>
      </c>
      <c r="P53" s="186">
        <v>663.0</v>
      </c>
      <c r="Q53" s="88">
        <f t="shared" si="6"/>
        <v>48.83333333</v>
      </c>
      <c r="R53" s="89">
        <f t="shared" si="7"/>
        <v>665.3333333</v>
      </c>
      <c r="S53" s="88">
        <f t="shared" si="8"/>
        <v>0.07339679359</v>
      </c>
      <c r="T53" s="90">
        <f t="shared" si="9"/>
        <v>69.17484827</v>
      </c>
      <c r="V53" s="19"/>
      <c r="W53" s="109"/>
      <c r="X53" s="110">
        <f t="shared" ref="X53:Y53" si="68">C53/2</f>
        <v>2.5</v>
      </c>
      <c r="Y53" s="111">
        <f t="shared" si="68"/>
        <v>2.5</v>
      </c>
      <c r="Z53" s="47">
        <f t="shared" si="11"/>
        <v>20</v>
      </c>
      <c r="AA53" s="48">
        <f t="shared" si="12"/>
        <v>10</v>
      </c>
    </row>
    <row r="54" ht="15.75" customHeight="1">
      <c r="B54" s="80" t="s">
        <v>40</v>
      </c>
      <c r="C54" s="81">
        <v>5.0</v>
      </c>
      <c r="D54" s="82">
        <v>5.0</v>
      </c>
      <c r="E54" s="48">
        <f t="shared" si="2"/>
        <v>25</v>
      </c>
      <c r="F54" s="47">
        <f t="shared" si="67"/>
        <v>20</v>
      </c>
      <c r="G54" s="48">
        <f t="shared" si="3"/>
        <v>30</v>
      </c>
      <c r="H54" s="47">
        <f t="shared" si="4"/>
        <v>25</v>
      </c>
      <c r="I54" s="91">
        <f t="shared" si="5"/>
        <v>1884.955592</v>
      </c>
      <c r="J54" s="83">
        <v>0.0</v>
      </c>
      <c r="K54" s="184">
        <v>24.3</v>
      </c>
      <c r="L54" s="185">
        <v>672.0</v>
      </c>
      <c r="M54" s="184">
        <v>24.6</v>
      </c>
      <c r="N54" s="186">
        <v>664.0</v>
      </c>
      <c r="O54" s="185">
        <v>24.7</v>
      </c>
      <c r="P54" s="186">
        <v>666.0</v>
      </c>
      <c r="Q54" s="88">
        <f t="shared" si="6"/>
        <v>24.53333333</v>
      </c>
      <c r="R54" s="89">
        <f t="shared" si="7"/>
        <v>667.3333333</v>
      </c>
      <c r="S54" s="88">
        <f t="shared" si="8"/>
        <v>0.03676323676</v>
      </c>
      <c r="T54" s="90">
        <f t="shared" si="9"/>
        <v>69.29706873</v>
      </c>
      <c r="V54" s="19"/>
      <c r="W54" s="109"/>
      <c r="X54" s="110">
        <f t="shared" ref="X54:Y54" si="69">C54/2</f>
        <v>2.5</v>
      </c>
      <c r="Y54" s="111">
        <f t="shared" si="69"/>
        <v>2.5</v>
      </c>
      <c r="Z54" s="47">
        <f t="shared" si="11"/>
        <v>25</v>
      </c>
      <c r="AA54" s="48">
        <f t="shared" si="12"/>
        <v>12.5</v>
      </c>
    </row>
    <row r="55" ht="15.75" customHeight="1">
      <c r="B55" s="92" t="s">
        <v>41</v>
      </c>
      <c r="C55" s="93">
        <v>5.0</v>
      </c>
      <c r="D55" s="94">
        <v>5.0</v>
      </c>
      <c r="E55" s="95">
        <f t="shared" si="2"/>
        <v>30</v>
      </c>
      <c r="F55" s="96">
        <f t="shared" si="67"/>
        <v>25</v>
      </c>
      <c r="G55" s="95">
        <f t="shared" si="3"/>
        <v>35</v>
      </c>
      <c r="H55" s="96">
        <f t="shared" si="4"/>
        <v>30</v>
      </c>
      <c r="I55" s="97">
        <f t="shared" si="5"/>
        <v>3298.672287</v>
      </c>
      <c r="J55" s="98">
        <v>0.0</v>
      </c>
      <c r="K55" s="187">
        <v>16.3</v>
      </c>
      <c r="L55" s="188">
        <v>703.0</v>
      </c>
      <c r="M55" s="187">
        <v>15.9</v>
      </c>
      <c r="N55" s="189">
        <v>680.0</v>
      </c>
      <c r="O55" s="188">
        <v>15.8</v>
      </c>
      <c r="P55" s="189">
        <v>674.0</v>
      </c>
      <c r="Q55" s="103">
        <f t="shared" si="6"/>
        <v>16</v>
      </c>
      <c r="R55" s="104">
        <f t="shared" si="7"/>
        <v>685.6666667</v>
      </c>
      <c r="S55" s="103">
        <f t="shared" si="8"/>
        <v>0.02333495382</v>
      </c>
      <c r="T55" s="105">
        <f t="shared" si="9"/>
        <v>76.97436547</v>
      </c>
      <c r="V55" s="19"/>
      <c r="W55" s="109"/>
      <c r="X55" s="112">
        <f t="shared" ref="X55:Y55" si="70">C55/2</f>
        <v>2.5</v>
      </c>
      <c r="Y55" s="113">
        <f t="shared" si="70"/>
        <v>2.5</v>
      </c>
      <c r="Z55" s="47">
        <f t="shared" si="11"/>
        <v>30</v>
      </c>
      <c r="AA55" s="48">
        <f t="shared" si="12"/>
        <v>15</v>
      </c>
    </row>
    <row r="56" ht="15.75" customHeight="1">
      <c r="B56" s="80" t="s">
        <v>37</v>
      </c>
      <c r="C56" s="135">
        <v>5.0</v>
      </c>
      <c r="D56" s="136">
        <v>5.0</v>
      </c>
      <c r="E56" s="48">
        <f t="shared" si="2"/>
        <v>10</v>
      </c>
      <c r="F56" s="47">
        <f>C56</f>
        <v>5</v>
      </c>
      <c r="G56" s="48">
        <f t="shared" si="3"/>
        <v>15</v>
      </c>
      <c r="H56" s="47">
        <f t="shared" si="4"/>
        <v>10</v>
      </c>
      <c r="I56" s="91">
        <f t="shared" si="5"/>
        <v>94.24777962</v>
      </c>
      <c r="J56" s="83">
        <v>0.0</v>
      </c>
      <c r="K56" s="184">
        <v>93.8</v>
      </c>
      <c r="L56" s="185">
        <v>412.0</v>
      </c>
      <c r="M56" s="184">
        <v>94.4</v>
      </c>
      <c r="N56" s="186">
        <v>411.0</v>
      </c>
      <c r="O56" s="185">
        <v>94.0</v>
      </c>
      <c r="P56" s="186">
        <v>411.0</v>
      </c>
      <c r="Q56" s="88">
        <f t="shared" si="6"/>
        <v>94.06666667</v>
      </c>
      <c r="R56" s="89">
        <f t="shared" si="7"/>
        <v>411.3333333</v>
      </c>
      <c r="S56" s="88">
        <f t="shared" si="8"/>
        <v>0.2286871961</v>
      </c>
      <c r="T56" s="90">
        <f t="shared" si="9"/>
        <v>21.55326046</v>
      </c>
      <c r="V56" s="19"/>
      <c r="W56" s="109"/>
      <c r="X56" s="122">
        <f t="shared" ref="X56:Y56" si="71">C56/2</f>
        <v>2.5</v>
      </c>
      <c r="Y56" s="123">
        <f t="shared" si="71"/>
        <v>2.5</v>
      </c>
      <c r="Z56" s="70">
        <f t="shared" si="11"/>
        <v>10</v>
      </c>
      <c r="AA56" s="69">
        <f t="shared" si="12"/>
        <v>5</v>
      </c>
    </row>
    <row r="57" ht="15.75" customHeight="1">
      <c r="B57" s="80" t="s">
        <v>38</v>
      </c>
      <c r="C57" s="81">
        <v>5.0</v>
      </c>
      <c r="D57" s="82">
        <v>5.0</v>
      </c>
      <c r="E57" s="48">
        <f t="shared" si="2"/>
        <v>15</v>
      </c>
      <c r="F57" s="47">
        <f t="shared" ref="F57:F60" si="73">C56+F56</f>
        <v>10</v>
      </c>
      <c r="G57" s="48">
        <f t="shared" si="3"/>
        <v>20</v>
      </c>
      <c r="H57" s="47">
        <f t="shared" si="4"/>
        <v>15</v>
      </c>
      <c r="I57" s="91">
        <f t="shared" si="5"/>
        <v>376.9911185</v>
      </c>
      <c r="J57" s="83">
        <v>0.0</v>
      </c>
      <c r="K57" s="184">
        <v>62.0</v>
      </c>
      <c r="L57" s="185">
        <v>416.0</v>
      </c>
      <c r="M57" s="184">
        <v>52.4</v>
      </c>
      <c r="N57" s="186">
        <v>413.0</v>
      </c>
      <c r="O57" s="185">
        <v>52.2</v>
      </c>
      <c r="P57" s="186">
        <v>413.0</v>
      </c>
      <c r="Q57" s="88">
        <f t="shared" si="6"/>
        <v>55.53333333</v>
      </c>
      <c r="R57" s="89">
        <f t="shared" si="7"/>
        <v>414</v>
      </c>
      <c r="S57" s="88">
        <f t="shared" si="8"/>
        <v>0.1341384863</v>
      </c>
      <c r="T57" s="90">
        <f t="shared" si="9"/>
        <v>50.56901799</v>
      </c>
      <c r="V57" s="19"/>
      <c r="W57" s="109"/>
      <c r="X57" s="110">
        <f t="shared" ref="X57:Y57" si="72">C57/2</f>
        <v>2.5</v>
      </c>
      <c r="Y57" s="111">
        <f t="shared" si="72"/>
        <v>2.5</v>
      </c>
      <c r="Z57" s="47">
        <f t="shared" si="11"/>
        <v>15</v>
      </c>
      <c r="AA57" s="48">
        <f t="shared" si="12"/>
        <v>7.5</v>
      </c>
    </row>
    <row r="58" ht="15.75" customHeight="1">
      <c r="B58" s="80" t="s">
        <v>39</v>
      </c>
      <c r="C58" s="81">
        <v>5.0</v>
      </c>
      <c r="D58" s="82">
        <v>5.0</v>
      </c>
      <c r="E58" s="48">
        <f t="shared" si="2"/>
        <v>20</v>
      </c>
      <c r="F58" s="47">
        <f t="shared" si="73"/>
        <v>15</v>
      </c>
      <c r="G58" s="48">
        <f t="shared" si="3"/>
        <v>25</v>
      </c>
      <c r="H58" s="47">
        <f t="shared" si="4"/>
        <v>20</v>
      </c>
      <c r="I58" s="91">
        <f t="shared" si="5"/>
        <v>942.4777962</v>
      </c>
      <c r="J58" s="83">
        <v>0.0</v>
      </c>
      <c r="K58" s="184">
        <v>20.8</v>
      </c>
      <c r="L58" s="185">
        <v>416.0</v>
      </c>
      <c r="M58" s="184">
        <v>20.5</v>
      </c>
      <c r="N58" s="186">
        <v>414.0</v>
      </c>
      <c r="O58" s="185">
        <v>20.3</v>
      </c>
      <c r="P58" s="186">
        <v>415.0</v>
      </c>
      <c r="Q58" s="88">
        <f t="shared" si="6"/>
        <v>20.53333333</v>
      </c>
      <c r="R58" s="89">
        <f t="shared" si="7"/>
        <v>415</v>
      </c>
      <c r="S58" s="88">
        <f t="shared" si="8"/>
        <v>0.04947791165</v>
      </c>
      <c r="T58" s="90">
        <f t="shared" si="9"/>
        <v>46.63183313</v>
      </c>
      <c r="V58" s="19"/>
      <c r="W58" s="109"/>
      <c r="X58" s="110">
        <f t="shared" ref="X58:Y58" si="74">C58/2</f>
        <v>2.5</v>
      </c>
      <c r="Y58" s="111">
        <f t="shared" si="74"/>
        <v>2.5</v>
      </c>
      <c r="Z58" s="47">
        <f t="shared" si="11"/>
        <v>20</v>
      </c>
      <c r="AA58" s="48">
        <f t="shared" si="12"/>
        <v>10</v>
      </c>
    </row>
    <row r="59" ht="15.75" customHeight="1">
      <c r="B59" s="80" t="s">
        <v>40</v>
      </c>
      <c r="C59" s="81">
        <v>5.0</v>
      </c>
      <c r="D59" s="82">
        <v>5.0</v>
      </c>
      <c r="E59" s="48">
        <f t="shared" si="2"/>
        <v>25</v>
      </c>
      <c r="F59" s="47">
        <f t="shared" si="73"/>
        <v>20</v>
      </c>
      <c r="G59" s="48">
        <f t="shared" si="3"/>
        <v>30</v>
      </c>
      <c r="H59" s="47">
        <f t="shared" si="4"/>
        <v>25</v>
      </c>
      <c r="I59" s="91">
        <f t="shared" si="5"/>
        <v>1884.955592</v>
      </c>
      <c r="J59" s="83">
        <v>0.0</v>
      </c>
      <c r="K59" s="184">
        <v>11.1</v>
      </c>
      <c r="L59" s="185">
        <v>419.0</v>
      </c>
      <c r="M59" s="184">
        <v>10.9</v>
      </c>
      <c r="N59" s="186">
        <v>416.0</v>
      </c>
      <c r="O59" s="185">
        <v>10.8</v>
      </c>
      <c r="P59" s="186">
        <v>416.0</v>
      </c>
      <c r="Q59" s="88">
        <f t="shared" si="6"/>
        <v>10.93333333</v>
      </c>
      <c r="R59" s="89">
        <f t="shared" si="7"/>
        <v>417</v>
      </c>
      <c r="S59" s="88">
        <f t="shared" si="8"/>
        <v>0.02621902478</v>
      </c>
      <c r="T59" s="90">
        <f t="shared" si="9"/>
        <v>49.42169739</v>
      </c>
      <c r="V59" s="19"/>
      <c r="W59" s="109"/>
      <c r="X59" s="110">
        <f t="shared" ref="X59:Y59" si="75">C59/2</f>
        <v>2.5</v>
      </c>
      <c r="Y59" s="111">
        <f t="shared" si="75"/>
        <v>2.5</v>
      </c>
      <c r="Z59" s="47">
        <f t="shared" si="11"/>
        <v>25</v>
      </c>
      <c r="AA59" s="48">
        <f t="shared" si="12"/>
        <v>12.5</v>
      </c>
    </row>
    <row r="60" ht="15.75" customHeight="1">
      <c r="B60" s="80" t="s">
        <v>41</v>
      </c>
      <c r="C60" s="124">
        <v>5.0</v>
      </c>
      <c r="D60" s="125">
        <v>5.0</v>
      </c>
      <c r="E60" s="48">
        <f t="shared" si="2"/>
        <v>30</v>
      </c>
      <c r="F60" s="47">
        <f t="shared" si="73"/>
        <v>25</v>
      </c>
      <c r="G60" s="48">
        <f t="shared" si="3"/>
        <v>35</v>
      </c>
      <c r="H60" s="47">
        <f t="shared" si="4"/>
        <v>30</v>
      </c>
      <c r="I60" s="91">
        <f t="shared" si="5"/>
        <v>3298.672287</v>
      </c>
      <c r="J60" s="83">
        <v>0.0</v>
      </c>
      <c r="K60" s="184">
        <v>10.9</v>
      </c>
      <c r="L60" s="185">
        <v>419.0</v>
      </c>
      <c r="M60" s="184">
        <v>10.7</v>
      </c>
      <c r="N60" s="186">
        <v>416.0</v>
      </c>
      <c r="O60" s="185">
        <v>10.7</v>
      </c>
      <c r="P60" s="186">
        <v>416.0</v>
      </c>
      <c r="Q60" s="88">
        <f t="shared" si="6"/>
        <v>10.76666667</v>
      </c>
      <c r="R60" s="89">
        <f t="shared" si="7"/>
        <v>417</v>
      </c>
      <c r="S60" s="88">
        <f t="shared" si="8"/>
        <v>0.02581934452</v>
      </c>
      <c r="T60" s="90">
        <f t="shared" si="9"/>
        <v>85.16955624</v>
      </c>
      <c r="V60" s="19"/>
      <c r="W60" s="109"/>
      <c r="X60" s="130">
        <f t="shared" ref="X60:Y60" si="76">C60/2</f>
        <v>2.5</v>
      </c>
      <c r="Y60" s="131">
        <f t="shared" si="76"/>
        <v>2.5</v>
      </c>
      <c r="Z60" s="96">
        <f t="shared" si="11"/>
        <v>30</v>
      </c>
      <c r="AA60" s="95">
        <f t="shared" si="12"/>
        <v>15</v>
      </c>
    </row>
    <row r="61" ht="15.75" customHeight="1">
      <c r="B61" s="132" t="s">
        <v>37</v>
      </c>
      <c r="C61" s="133">
        <v>5.0</v>
      </c>
      <c r="D61" s="134">
        <v>5.0</v>
      </c>
      <c r="E61" s="69">
        <f t="shared" si="2"/>
        <v>10</v>
      </c>
      <c r="F61" s="70">
        <f>C61</f>
        <v>5</v>
      </c>
      <c r="G61" s="69">
        <f t="shared" si="3"/>
        <v>15</v>
      </c>
      <c r="H61" s="70">
        <f t="shared" si="4"/>
        <v>10</v>
      </c>
      <c r="I61" s="71">
        <f t="shared" si="5"/>
        <v>94.24777962</v>
      </c>
      <c r="J61" s="72">
        <v>0.0</v>
      </c>
      <c r="K61" s="181">
        <v>174.0</v>
      </c>
      <c r="L61" s="182">
        <v>206.0</v>
      </c>
      <c r="M61" s="181">
        <v>168.0</v>
      </c>
      <c r="N61" s="183">
        <v>208.0</v>
      </c>
      <c r="O61" s="182">
        <v>165.0</v>
      </c>
      <c r="P61" s="183">
        <v>210.0</v>
      </c>
      <c r="Q61" s="77">
        <f t="shared" si="6"/>
        <v>169</v>
      </c>
      <c r="R61" s="78">
        <f t="shared" si="7"/>
        <v>208</v>
      </c>
      <c r="S61" s="77">
        <f t="shared" si="8"/>
        <v>0.8125</v>
      </c>
      <c r="T61" s="79">
        <f t="shared" si="9"/>
        <v>76.57632094</v>
      </c>
      <c r="V61" s="19"/>
      <c r="W61" s="109"/>
      <c r="X61" s="107">
        <f t="shared" ref="X61:Y61" si="77">C61/2</f>
        <v>2.5</v>
      </c>
      <c r="Y61" s="108">
        <f t="shared" si="77"/>
        <v>2.5</v>
      </c>
      <c r="Z61" s="47">
        <f t="shared" si="11"/>
        <v>10</v>
      </c>
      <c r="AA61" s="48">
        <f t="shared" si="12"/>
        <v>5</v>
      </c>
    </row>
    <row r="62" ht="15.75" customHeight="1">
      <c r="B62" s="80" t="s">
        <v>38</v>
      </c>
      <c r="C62" s="81">
        <v>5.0</v>
      </c>
      <c r="D62" s="82">
        <v>5.0</v>
      </c>
      <c r="E62" s="48">
        <f t="shared" si="2"/>
        <v>15</v>
      </c>
      <c r="F62" s="47">
        <f t="shared" ref="F62:F65" si="79">C61+F61</f>
        <v>10</v>
      </c>
      <c r="G62" s="48">
        <f t="shared" si="3"/>
        <v>20</v>
      </c>
      <c r="H62" s="47">
        <f t="shared" si="4"/>
        <v>15</v>
      </c>
      <c r="I62" s="91">
        <f t="shared" si="5"/>
        <v>376.9911185</v>
      </c>
      <c r="J62" s="83">
        <v>0.0</v>
      </c>
      <c r="K62" s="184">
        <v>38.2</v>
      </c>
      <c r="L62" s="185">
        <v>212.0</v>
      </c>
      <c r="M62" s="184">
        <v>37.6</v>
      </c>
      <c r="N62" s="186">
        <v>212.0</v>
      </c>
      <c r="O62" s="185">
        <v>37.2</v>
      </c>
      <c r="P62" s="186">
        <v>213.0</v>
      </c>
      <c r="Q62" s="88">
        <f t="shared" si="6"/>
        <v>37.66666667</v>
      </c>
      <c r="R62" s="89">
        <f t="shared" si="7"/>
        <v>212.3333333</v>
      </c>
      <c r="S62" s="88">
        <f t="shared" si="8"/>
        <v>0.1773940345</v>
      </c>
      <c r="T62" s="90">
        <f t="shared" si="9"/>
        <v>66.87597549</v>
      </c>
      <c r="V62" s="19"/>
      <c r="W62" s="109"/>
      <c r="X62" s="110">
        <f t="shared" ref="X62:Y62" si="78">C62/2</f>
        <v>2.5</v>
      </c>
      <c r="Y62" s="111">
        <f t="shared" si="78"/>
        <v>2.5</v>
      </c>
      <c r="Z62" s="47">
        <f t="shared" si="11"/>
        <v>15</v>
      </c>
      <c r="AA62" s="48">
        <f t="shared" si="12"/>
        <v>7.5</v>
      </c>
    </row>
    <row r="63" ht="15.75" customHeight="1">
      <c r="B63" s="80" t="s">
        <v>39</v>
      </c>
      <c r="C63" s="81">
        <v>5.0</v>
      </c>
      <c r="D63" s="82">
        <v>5.0</v>
      </c>
      <c r="E63" s="48">
        <f t="shared" si="2"/>
        <v>20</v>
      </c>
      <c r="F63" s="47">
        <f t="shared" si="79"/>
        <v>15</v>
      </c>
      <c r="G63" s="48">
        <f t="shared" si="3"/>
        <v>25</v>
      </c>
      <c r="H63" s="47">
        <f t="shared" si="4"/>
        <v>20</v>
      </c>
      <c r="I63" s="91">
        <f t="shared" si="5"/>
        <v>942.4777962</v>
      </c>
      <c r="J63" s="83">
        <v>0.0</v>
      </c>
      <c r="K63" s="184">
        <v>15.0</v>
      </c>
      <c r="L63" s="185">
        <v>214.0</v>
      </c>
      <c r="M63" s="184">
        <v>14.8</v>
      </c>
      <c r="N63" s="186">
        <v>214.0</v>
      </c>
      <c r="O63" s="185">
        <v>14.8</v>
      </c>
      <c r="P63" s="186">
        <v>214.0</v>
      </c>
      <c r="Q63" s="88">
        <f t="shared" si="6"/>
        <v>14.86666667</v>
      </c>
      <c r="R63" s="89">
        <f t="shared" si="7"/>
        <v>214</v>
      </c>
      <c r="S63" s="88">
        <f t="shared" si="8"/>
        <v>0.06947040498</v>
      </c>
      <c r="T63" s="90">
        <f t="shared" si="9"/>
        <v>65.47431419</v>
      </c>
      <c r="V63" s="19"/>
      <c r="W63" s="109"/>
      <c r="X63" s="110">
        <f t="shared" ref="X63:Y63" si="80">C63/2</f>
        <v>2.5</v>
      </c>
      <c r="Y63" s="111">
        <f t="shared" si="80"/>
        <v>2.5</v>
      </c>
      <c r="Z63" s="47">
        <f t="shared" si="11"/>
        <v>20</v>
      </c>
      <c r="AA63" s="48">
        <f t="shared" si="12"/>
        <v>10</v>
      </c>
    </row>
    <row r="64" ht="15.75" customHeight="1">
      <c r="B64" s="80" t="s">
        <v>40</v>
      </c>
      <c r="C64" s="81">
        <v>5.0</v>
      </c>
      <c r="D64" s="82">
        <v>5.0</v>
      </c>
      <c r="E64" s="48">
        <f t="shared" si="2"/>
        <v>25</v>
      </c>
      <c r="F64" s="47">
        <f t="shared" si="79"/>
        <v>20</v>
      </c>
      <c r="G64" s="48">
        <f t="shared" si="3"/>
        <v>30</v>
      </c>
      <c r="H64" s="47">
        <f t="shared" si="4"/>
        <v>25</v>
      </c>
      <c r="I64" s="91">
        <f t="shared" si="5"/>
        <v>1884.955592</v>
      </c>
      <c r="J64" s="83">
        <v>0.0</v>
      </c>
      <c r="K64" s="184">
        <v>12.4</v>
      </c>
      <c r="L64" s="185">
        <v>216.0</v>
      </c>
      <c r="M64" s="184">
        <v>12.3</v>
      </c>
      <c r="N64" s="186">
        <v>215.0</v>
      </c>
      <c r="O64" s="185">
        <v>12.4</v>
      </c>
      <c r="P64" s="186">
        <v>214.0</v>
      </c>
      <c r="Q64" s="88">
        <f t="shared" si="6"/>
        <v>12.36666667</v>
      </c>
      <c r="R64" s="89">
        <f t="shared" si="7"/>
        <v>215</v>
      </c>
      <c r="S64" s="88">
        <f t="shared" si="8"/>
        <v>0.05751937984</v>
      </c>
      <c r="T64" s="90">
        <f t="shared" si="9"/>
        <v>108.4214767</v>
      </c>
      <c r="V64" s="19"/>
      <c r="W64" s="109"/>
      <c r="X64" s="110">
        <f t="shared" ref="X64:Y64" si="81">C64/2</f>
        <v>2.5</v>
      </c>
      <c r="Y64" s="111">
        <f t="shared" si="81"/>
        <v>2.5</v>
      </c>
      <c r="Z64" s="47">
        <f t="shared" si="11"/>
        <v>25</v>
      </c>
      <c r="AA64" s="48">
        <f t="shared" si="12"/>
        <v>12.5</v>
      </c>
    </row>
    <row r="65" ht="15.75" customHeight="1">
      <c r="B65" s="92" t="s">
        <v>41</v>
      </c>
      <c r="C65" s="93">
        <v>5.0</v>
      </c>
      <c r="D65" s="94">
        <v>5.0</v>
      </c>
      <c r="E65" s="95">
        <f t="shared" si="2"/>
        <v>30</v>
      </c>
      <c r="F65" s="96">
        <f t="shared" si="79"/>
        <v>25</v>
      </c>
      <c r="G65" s="95">
        <f t="shared" si="3"/>
        <v>35</v>
      </c>
      <c r="H65" s="96">
        <f t="shared" si="4"/>
        <v>30</v>
      </c>
      <c r="I65" s="97">
        <f t="shared" si="5"/>
        <v>3298.672287</v>
      </c>
      <c r="J65" s="98">
        <v>0.0</v>
      </c>
      <c r="K65" s="187">
        <v>8.2</v>
      </c>
      <c r="L65" s="188">
        <v>217.0</v>
      </c>
      <c r="M65" s="187">
        <v>8.1</v>
      </c>
      <c r="N65" s="189">
        <v>215.0</v>
      </c>
      <c r="O65" s="188">
        <v>8.1</v>
      </c>
      <c r="P65" s="189">
        <v>216.0</v>
      </c>
      <c r="Q65" s="103">
        <f t="shared" si="6"/>
        <v>8.133333333</v>
      </c>
      <c r="R65" s="104">
        <f t="shared" si="7"/>
        <v>216</v>
      </c>
      <c r="S65" s="103">
        <f t="shared" si="8"/>
        <v>0.03765432099</v>
      </c>
      <c r="T65" s="105">
        <f t="shared" si="9"/>
        <v>124.2092651</v>
      </c>
      <c r="V65" s="19"/>
      <c r="W65" s="109"/>
      <c r="X65" s="112">
        <f t="shared" ref="X65:Y65" si="82">C65/2</f>
        <v>2.5</v>
      </c>
      <c r="Y65" s="113">
        <f t="shared" si="82"/>
        <v>2.5</v>
      </c>
      <c r="Z65" s="47">
        <f t="shared" si="11"/>
        <v>30</v>
      </c>
      <c r="AA65" s="48">
        <f t="shared" si="12"/>
        <v>15</v>
      </c>
    </row>
    <row r="66" ht="15.75" customHeight="1">
      <c r="B66" s="80" t="s">
        <v>37</v>
      </c>
      <c r="C66" s="135">
        <v>5.0</v>
      </c>
      <c r="D66" s="136">
        <v>5.0</v>
      </c>
      <c r="E66" s="48">
        <f t="shared" si="2"/>
        <v>10</v>
      </c>
      <c r="F66" s="47">
        <f>C66</f>
        <v>5</v>
      </c>
      <c r="G66" s="48">
        <f t="shared" si="3"/>
        <v>15</v>
      </c>
      <c r="H66" s="47">
        <f t="shared" si="4"/>
        <v>10</v>
      </c>
      <c r="I66" s="91">
        <f t="shared" si="5"/>
        <v>94.24777962</v>
      </c>
      <c r="J66" s="83">
        <v>0.0</v>
      </c>
      <c r="K66" s="184">
        <v>97.0</v>
      </c>
      <c r="L66" s="185">
        <v>180.0</v>
      </c>
      <c r="M66" s="184">
        <v>92.4</v>
      </c>
      <c r="N66" s="186">
        <v>176.1</v>
      </c>
      <c r="O66" s="185">
        <v>99.3</v>
      </c>
      <c r="P66" s="186">
        <v>174.0</v>
      </c>
      <c r="Q66" s="88">
        <f t="shared" si="6"/>
        <v>96.23333333</v>
      </c>
      <c r="R66" s="89">
        <f t="shared" si="7"/>
        <v>176.7</v>
      </c>
      <c r="S66" s="88">
        <f t="shared" si="8"/>
        <v>0.5446142237</v>
      </c>
      <c r="T66" s="90">
        <f t="shared" si="9"/>
        <v>51.32868134</v>
      </c>
      <c r="V66" s="19"/>
      <c r="W66" s="109"/>
      <c r="X66" s="122">
        <f t="shared" ref="X66:Y66" si="83">C66/2</f>
        <v>2.5</v>
      </c>
      <c r="Y66" s="123">
        <f t="shared" si="83"/>
        <v>2.5</v>
      </c>
      <c r="Z66" s="70">
        <f t="shared" si="11"/>
        <v>10</v>
      </c>
      <c r="AA66" s="69">
        <f t="shared" si="12"/>
        <v>5</v>
      </c>
    </row>
    <row r="67" ht="15.75" customHeight="1">
      <c r="B67" s="80" t="s">
        <v>38</v>
      </c>
      <c r="C67" s="81">
        <v>5.0</v>
      </c>
      <c r="D67" s="82">
        <v>5.0</v>
      </c>
      <c r="E67" s="48">
        <f t="shared" si="2"/>
        <v>15</v>
      </c>
      <c r="F67" s="47">
        <f t="shared" ref="F67:F70" si="85">C66+F66</f>
        <v>10</v>
      </c>
      <c r="G67" s="48">
        <f t="shared" si="3"/>
        <v>20</v>
      </c>
      <c r="H67" s="47">
        <f t="shared" si="4"/>
        <v>15</v>
      </c>
      <c r="I67" s="91">
        <f t="shared" si="5"/>
        <v>376.9911185</v>
      </c>
      <c r="J67" s="83">
        <v>0.0</v>
      </c>
      <c r="K67" s="184">
        <v>41.7</v>
      </c>
      <c r="L67" s="185">
        <v>179.0</v>
      </c>
      <c r="M67" s="184">
        <v>41.1</v>
      </c>
      <c r="N67" s="186">
        <v>175.8</v>
      </c>
      <c r="O67" s="185">
        <v>41.0</v>
      </c>
      <c r="P67" s="186">
        <v>174.8</v>
      </c>
      <c r="Q67" s="88">
        <f t="shared" si="6"/>
        <v>41.26666667</v>
      </c>
      <c r="R67" s="89">
        <f t="shared" si="7"/>
        <v>176.5333333</v>
      </c>
      <c r="S67" s="88">
        <f t="shared" si="8"/>
        <v>0.2337613293</v>
      </c>
      <c r="T67" s="90">
        <f t="shared" si="9"/>
        <v>88.12594499</v>
      </c>
      <c r="V67" s="19"/>
      <c r="W67" s="109"/>
      <c r="X67" s="110">
        <f t="shared" ref="X67:Y67" si="84">C67/2</f>
        <v>2.5</v>
      </c>
      <c r="Y67" s="111">
        <f t="shared" si="84"/>
        <v>2.5</v>
      </c>
      <c r="Z67" s="47">
        <f t="shared" si="11"/>
        <v>15</v>
      </c>
      <c r="AA67" s="48">
        <f t="shared" si="12"/>
        <v>7.5</v>
      </c>
    </row>
    <row r="68" ht="15.75" customHeight="1">
      <c r="B68" s="80" t="s">
        <v>39</v>
      </c>
      <c r="C68" s="81">
        <v>5.0</v>
      </c>
      <c r="D68" s="82">
        <v>5.0</v>
      </c>
      <c r="E68" s="48">
        <f t="shared" si="2"/>
        <v>20</v>
      </c>
      <c r="F68" s="47">
        <f t="shared" si="85"/>
        <v>15</v>
      </c>
      <c r="G68" s="48">
        <f t="shared" si="3"/>
        <v>25</v>
      </c>
      <c r="H68" s="47">
        <f t="shared" si="4"/>
        <v>20</v>
      </c>
      <c r="I68" s="91">
        <f t="shared" si="5"/>
        <v>942.4777962</v>
      </c>
      <c r="J68" s="83">
        <v>0.0</v>
      </c>
      <c r="K68" s="184">
        <v>24.6</v>
      </c>
      <c r="L68" s="185">
        <v>175.0</v>
      </c>
      <c r="M68" s="184">
        <v>24.6</v>
      </c>
      <c r="N68" s="186">
        <v>174.2</v>
      </c>
      <c r="O68" s="185">
        <v>24.5</v>
      </c>
      <c r="P68" s="186">
        <v>173.8</v>
      </c>
      <c r="Q68" s="88">
        <f t="shared" si="6"/>
        <v>24.56666667</v>
      </c>
      <c r="R68" s="89">
        <f t="shared" si="7"/>
        <v>174.3333333</v>
      </c>
      <c r="S68" s="88">
        <f t="shared" si="8"/>
        <v>0.140917782</v>
      </c>
      <c r="T68" s="90">
        <f t="shared" si="9"/>
        <v>132.8118806</v>
      </c>
      <c r="V68" s="19"/>
      <c r="W68" s="109"/>
      <c r="X68" s="110">
        <f t="shared" ref="X68:Y68" si="86">C68/2</f>
        <v>2.5</v>
      </c>
      <c r="Y68" s="111">
        <f t="shared" si="86"/>
        <v>2.5</v>
      </c>
      <c r="Z68" s="47">
        <f t="shared" si="11"/>
        <v>20</v>
      </c>
      <c r="AA68" s="48">
        <f t="shared" si="12"/>
        <v>10</v>
      </c>
    </row>
    <row r="69" ht="15.75" customHeight="1">
      <c r="B69" s="80" t="s">
        <v>40</v>
      </c>
      <c r="C69" s="81">
        <v>5.0</v>
      </c>
      <c r="D69" s="82">
        <v>5.0</v>
      </c>
      <c r="E69" s="48">
        <f t="shared" si="2"/>
        <v>25</v>
      </c>
      <c r="F69" s="47">
        <f t="shared" si="85"/>
        <v>20</v>
      </c>
      <c r="G69" s="48">
        <f t="shared" si="3"/>
        <v>30</v>
      </c>
      <c r="H69" s="47">
        <f t="shared" si="4"/>
        <v>25</v>
      </c>
      <c r="I69" s="91">
        <f t="shared" si="5"/>
        <v>1884.955592</v>
      </c>
      <c r="J69" s="83">
        <v>0.0</v>
      </c>
      <c r="K69" s="184">
        <v>13.3</v>
      </c>
      <c r="L69" s="185">
        <v>175.2</v>
      </c>
      <c r="M69" s="184">
        <v>13.4</v>
      </c>
      <c r="N69" s="186">
        <v>173.2</v>
      </c>
      <c r="O69" s="185">
        <v>13.3</v>
      </c>
      <c r="P69" s="186">
        <v>173.0</v>
      </c>
      <c r="Q69" s="88">
        <f t="shared" si="6"/>
        <v>13.33333333</v>
      </c>
      <c r="R69" s="89">
        <f t="shared" si="7"/>
        <v>173.8</v>
      </c>
      <c r="S69" s="88">
        <f t="shared" si="8"/>
        <v>0.07671653241</v>
      </c>
      <c r="T69" s="90">
        <f t="shared" si="9"/>
        <v>144.6072568</v>
      </c>
      <c r="V69" s="19"/>
      <c r="W69" s="109"/>
      <c r="X69" s="110">
        <f t="shared" ref="X69:Y69" si="87">C69/2</f>
        <v>2.5</v>
      </c>
      <c r="Y69" s="111">
        <f t="shared" si="87"/>
        <v>2.5</v>
      </c>
      <c r="Z69" s="47">
        <f t="shared" si="11"/>
        <v>25</v>
      </c>
      <c r="AA69" s="48">
        <f t="shared" si="12"/>
        <v>12.5</v>
      </c>
    </row>
    <row r="70" ht="15.75" customHeight="1">
      <c r="B70" s="80" t="s">
        <v>41</v>
      </c>
      <c r="C70" s="124">
        <v>5.0</v>
      </c>
      <c r="D70" s="125">
        <v>5.0</v>
      </c>
      <c r="E70" s="48">
        <f t="shared" si="2"/>
        <v>30</v>
      </c>
      <c r="F70" s="47">
        <f t="shared" si="85"/>
        <v>25</v>
      </c>
      <c r="G70" s="48">
        <f t="shared" si="3"/>
        <v>35</v>
      </c>
      <c r="H70" s="47">
        <f t="shared" si="4"/>
        <v>30</v>
      </c>
      <c r="I70" s="91">
        <f t="shared" si="5"/>
        <v>3298.672287</v>
      </c>
      <c r="J70" s="83">
        <v>0.0</v>
      </c>
      <c r="K70" s="184">
        <v>7.2</v>
      </c>
      <c r="L70" s="185">
        <v>174.4</v>
      </c>
      <c r="M70" s="184">
        <v>7.2</v>
      </c>
      <c r="N70" s="186">
        <v>173.1</v>
      </c>
      <c r="O70" s="185">
        <v>7.3</v>
      </c>
      <c r="P70" s="186">
        <v>173.4</v>
      </c>
      <c r="Q70" s="88">
        <f t="shared" si="6"/>
        <v>7.233333333</v>
      </c>
      <c r="R70" s="89">
        <f t="shared" si="7"/>
        <v>173.6333333</v>
      </c>
      <c r="S70" s="88">
        <f t="shared" si="8"/>
        <v>0.04165866769</v>
      </c>
      <c r="T70" s="90">
        <f t="shared" si="9"/>
        <v>137.4182926</v>
      </c>
      <c r="V70" s="19"/>
      <c r="W70" s="109"/>
      <c r="X70" s="130">
        <f t="shared" ref="X70:Y70" si="88">C70/2</f>
        <v>2.5</v>
      </c>
      <c r="Y70" s="131">
        <f t="shared" si="88"/>
        <v>2.5</v>
      </c>
      <c r="Z70" s="96">
        <f t="shared" si="11"/>
        <v>30</v>
      </c>
      <c r="AA70" s="95">
        <f t="shared" si="12"/>
        <v>15</v>
      </c>
    </row>
    <row r="71" ht="15.75" customHeight="1">
      <c r="B71" s="132" t="s">
        <v>37</v>
      </c>
      <c r="C71" s="133">
        <v>5.0</v>
      </c>
      <c r="D71" s="134">
        <v>5.0</v>
      </c>
      <c r="E71" s="69">
        <f t="shared" si="2"/>
        <v>10</v>
      </c>
      <c r="F71" s="70">
        <f>C71</f>
        <v>5</v>
      </c>
      <c r="G71" s="69">
        <f t="shared" si="3"/>
        <v>15</v>
      </c>
      <c r="H71" s="70">
        <f t="shared" si="4"/>
        <v>10</v>
      </c>
      <c r="I71" s="71">
        <f t="shared" si="5"/>
        <v>94.24777962</v>
      </c>
      <c r="J71" s="72">
        <v>0.0</v>
      </c>
      <c r="K71" s="181">
        <v>151.2</v>
      </c>
      <c r="L71" s="182">
        <v>121.8</v>
      </c>
      <c r="M71" s="181">
        <v>147.8</v>
      </c>
      <c r="N71" s="183">
        <v>122.3</v>
      </c>
      <c r="O71" s="182">
        <v>145.8</v>
      </c>
      <c r="P71" s="183">
        <v>123.2</v>
      </c>
      <c r="Q71" s="77">
        <f t="shared" si="6"/>
        <v>148.2666667</v>
      </c>
      <c r="R71" s="78">
        <f t="shared" si="7"/>
        <v>122.4333333</v>
      </c>
      <c r="S71" s="77">
        <f t="shared" si="8"/>
        <v>1.210999183</v>
      </c>
      <c r="T71" s="79">
        <f t="shared" si="9"/>
        <v>114.1339841</v>
      </c>
      <c r="V71" s="19"/>
      <c r="W71" s="109"/>
      <c r="X71" s="107">
        <f t="shared" ref="X71:Y71" si="89">C71/2</f>
        <v>2.5</v>
      </c>
      <c r="Y71" s="108">
        <f t="shared" si="89"/>
        <v>2.5</v>
      </c>
      <c r="Z71" s="47">
        <f t="shared" si="11"/>
        <v>10</v>
      </c>
      <c r="AA71" s="48">
        <f t="shared" si="12"/>
        <v>5</v>
      </c>
    </row>
    <row r="72" ht="15.75" customHeight="1">
      <c r="B72" s="80" t="s">
        <v>38</v>
      </c>
      <c r="C72" s="81">
        <v>5.0</v>
      </c>
      <c r="D72" s="82">
        <v>5.0</v>
      </c>
      <c r="E72" s="48">
        <f t="shared" si="2"/>
        <v>15</v>
      </c>
      <c r="F72" s="47">
        <f t="shared" ref="F72:F75" si="91">C71+F71</f>
        <v>10</v>
      </c>
      <c r="G72" s="48">
        <f t="shared" si="3"/>
        <v>20</v>
      </c>
      <c r="H72" s="47">
        <f t="shared" si="4"/>
        <v>15</v>
      </c>
      <c r="I72" s="91">
        <f t="shared" si="5"/>
        <v>376.9911185</v>
      </c>
      <c r="J72" s="83">
        <v>0.0</v>
      </c>
      <c r="K72" s="184">
        <v>47.4</v>
      </c>
      <c r="L72" s="185">
        <v>123.0</v>
      </c>
      <c r="M72" s="184">
        <v>46.8</v>
      </c>
      <c r="N72" s="186">
        <v>121.9</v>
      </c>
      <c r="O72" s="185">
        <v>46.5</v>
      </c>
      <c r="P72" s="186">
        <v>122.4</v>
      </c>
      <c r="Q72" s="88">
        <f t="shared" si="6"/>
        <v>46.9</v>
      </c>
      <c r="R72" s="89">
        <f t="shared" si="7"/>
        <v>122.4333333</v>
      </c>
      <c r="S72" s="88">
        <f t="shared" si="8"/>
        <v>0.3830656139</v>
      </c>
      <c r="T72" s="90">
        <f t="shared" si="9"/>
        <v>144.4123343</v>
      </c>
      <c r="V72" s="19"/>
      <c r="W72" s="109"/>
      <c r="X72" s="110">
        <f t="shared" ref="X72:Y72" si="90">C72/2</f>
        <v>2.5</v>
      </c>
      <c r="Y72" s="111">
        <f t="shared" si="90"/>
        <v>2.5</v>
      </c>
      <c r="Z72" s="47">
        <f t="shared" si="11"/>
        <v>15</v>
      </c>
      <c r="AA72" s="48">
        <f t="shared" si="12"/>
        <v>7.5</v>
      </c>
    </row>
    <row r="73" ht="15.75" customHeight="1">
      <c r="B73" s="80" t="s">
        <v>39</v>
      </c>
      <c r="C73" s="81">
        <v>5.0</v>
      </c>
      <c r="D73" s="82">
        <v>5.0</v>
      </c>
      <c r="E73" s="48">
        <f t="shared" si="2"/>
        <v>20</v>
      </c>
      <c r="F73" s="47">
        <f t="shared" si="91"/>
        <v>15</v>
      </c>
      <c r="G73" s="48">
        <f t="shared" si="3"/>
        <v>25</v>
      </c>
      <c r="H73" s="47">
        <f t="shared" si="4"/>
        <v>20</v>
      </c>
      <c r="I73" s="91">
        <f t="shared" si="5"/>
        <v>942.4777962</v>
      </c>
      <c r="J73" s="83">
        <v>0.0</v>
      </c>
      <c r="K73" s="184">
        <v>20.1</v>
      </c>
      <c r="L73" s="185">
        <v>121.0</v>
      </c>
      <c r="M73" s="184">
        <v>19.7</v>
      </c>
      <c r="N73" s="186">
        <v>121.3</v>
      </c>
      <c r="O73" s="185">
        <v>19.6</v>
      </c>
      <c r="P73" s="186">
        <v>119.3</v>
      </c>
      <c r="Q73" s="88">
        <f t="shared" si="6"/>
        <v>19.8</v>
      </c>
      <c r="R73" s="89">
        <f t="shared" si="7"/>
        <v>120.5333333</v>
      </c>
      <c r="S73" s="88">
        <f t="shared" si="8"/>
        <v>0.1642699115</v>
      </c>
      <c r="T73" s="90">
        <f t="shared" si="9"/>
        <v>154.8207442</v>
      </c>
      <c r="V73" s="19"/>
      <c r="W73" s="109"/>
      <c r="X73" s="110">
        <f t="shared" ref="X73:Y73" si="92">C73/2</f>
        <v>2.5</v>
      </c>
      <c r="Y73" s="111">
        <f t="shared" si="92"/>
        <v>2.5</v>
      </c>
      <c r="Z73" s="47">
        <f t="shared" si="11"/>
        <v>20</v>
      </c>
      <c r="AA73" s="48">
        <f t="shared" si="12"/>
        <v>10</v>
      </c>
    </row>
    <row r="74" ht="15.75" customHeight="1">
      <c r="B74" s="80" t="s">
        <v>40</v>
      </c>
      <c r="C74" s="81">
        <v>5.0</v>
      </c>
      <c r="D74" s="82">
        <v>5.0</v>
      </c>
      <c r="E74" s="48">
        <f t="shared" si="2"/>
        <v>25</v>
      </c>
      <c r="F74" s="47">
        <f t="shared" si="91"/>
        <v>20</v>
      </c>
      <c r="G74" s="48">
        <f t="shared" si="3"/>
        <v>30</v>
      </c>
      <c r="H74" s="47">
        <f t="shared" si="4"/>
        <v>25</v>
      </c>
      <c r="I74" s="91">
        <f t="shared" si="5"/>
        <v>1884.955592</v>
      </c>
      <c r="J74" s="83">
        <v>0.0</v>
      </c>
      <c r="K74" s="184">
        <v>9.1</v>
      </c>
      <c r="L74" s="185">
        <v>120.5</v>
      </c>
      <c r="M74" s="184">
        <v>9.0</v>
      </c>
      <c r="N74" s="186">
        <v>120.0</v>
      </c>
      <c r="O74" s="185">
        <v>8.9</v>
      </c>
      <c r="P74" s="186">
        <v>118.6</v>
      </c>
      <c r="Q74" s="88">
        <f t="shared" si="6"/>
        <v>9</v>
      </c>
      <c r="R74" s="89">
        <f t="shared" si="7"/>
        <v>119.7</v>
      </c>
      <c r="S74" s="88">
        <f t="shared" si="8"/>
        <v>0.07518796992</v>
      </c>
      <c r="T74" s="90">
        <f t="shared" si="9"/>
        <v>141.7259844</v>
      </c>
      <c r="V74" s="19"/>
      <c r="W74" s="109"/>
      <c r="X74" s="110">
        <f t="shared" ref="X74:Y74" si="93">C74/2</f>
        <v>2.5</v>
      </c>
      <c r="Y74" s="111">
        <f t="shared" si="93"/>
        <v>2.5</v>
      </c>
      <c r="Z74" s="47">
        <f t="shared" si="11"/>
        <v>25</v>
      </c>
      <c r="AA74" s="48">
        <f t="shared" si="12"/>
        <v>12.5</v>
      </c>
    </row>
    <row r="75" ht="15.75" customHeight="1">
      <c r="B75" s="92" t="s">
        <v>41</v>
      </c>
      <c r="C75" s="93">
        <v>5.0</v>
      </c>
      <c r="D75" s="94">
        <v>5.0</v>
      </c>
      <c r="E75" s="95">
        <f t="shared" si="2"/>
        <v>30</v>
      </c>
      <c r="F75" s="96">
        <f t="shared" si="91"/>
        <v>25</v>
      </c>
      <c r="G75" s="95">
        <f t="shared" si="3"/>
        <v>35</v>
      </c>
      <c r="H75" s="96">
        <f t="shared" si="4"/>
        <v>30</v>
      </c>
      <c r="I75" s="97">
        <f t="shared" si="5"/>
        <v>3298.672287</v>
      </c>
      <c r="J75" s="98">
        <v>0.0</v>
      </c>
      <c r="K75" s="187">
        <v>4.2</v>
      </c>
      <c r="L75" s="188">
        <v>121.1</v>
      </c>
      <c r="M75" s="187">
        <v>5.2</v>
      </c>
      <c r="N75" s="189">
        <v>119.7</v>
      </c>
      <c r="O75" s="188">
        <v>5.6</v>
      </c>
      <c r="P75" s="189">
        <v>119.0</v>
      </c>
      <c r="Q75" s="103">
        <f t="shared" si="6"/>
        <v>5</v>
      </c>
      <c r="R75" s="104">
        <f t="shared" si="7"/>
        <v>119.9333333</v>
      </c>
      <c r="S75" s="103">
        <f t="shared" si="8"/>
        <v>0.04168982768</v>
      </c>
      <c r="T75" s="105">
        <f t="shared" si="9"/>
        <v>137.5210792</v>
      </c>
      <c r="V75" s="19"/>
      <c r="W75" s="109"/>
      <c r="X75" s="112">
        <f t="shared" ref="X75:Y75" si="94">C75/2</f>
        <v>2.5</v>
      </c>
      <c r="Y75" s="113">
        <f t="shared" si="94"/>
        <v>2.5</v>
      </c>
      <c r="Z75" s="47">
        <f t="shared" si="11"/>
        <v>30</v>
      </c>
      <c r="AA75" s="48">
        <f t="shared" si="12"/>
        <v>15</v>
      </c>
    </row>
    <row r="76" ht="15.75" customHeight="1">
      <c r="B76" s="80" t="s">
        <v>37</v>
      </c>
      <c r="C76" s="135">
        <v>5.0</v>
      </c>
      <c r="D76" s="136">
        <v>5.0</v>
      </c>
      <c r="E76" s="48">
        <f t="shared" si="2"/>
        <v>10</v>
      </c>
      <c r="F76" s="47">
        <f>C76</f>
        <v>5</v>
      </c>
      <c r="G76" s="48">
        <f t="shared" si="3"/>
        <v>15</v>
      </c>
      <c r="H76" s="47">
        <f t="shared" si="4"/>
        <v>10</v>
      </c>
      <c r="I76" s="91">
        <f t="shared" si="5"/>
        <v>94.24777962</v>
      </c>
      <c r="J76" s="83">
        <v>0.0</v>
      </c>
      <c r="K76" s="184">
        <v>96.6</v>
      </c>
      <c r="L76" s="185">
        <v>152.0</v>
      </c>
      <c r="M76" s="184">
        <v>88.9</v>
      </c>
      <c r="N76" s="186">
        <v>146.1</v>
      </c>
      <c r="O76" s="185">
        <v>88.2</v>
      </c>
      <c r="P76" s="186">
        <v>144.6</v>
      </c>
      <c r="Q76" s="88">
        <f t="shared" si="6"/>
        <v>91.23333333</v>
      </c>
      <c r="R76" s="89">
        <f t="shared" si="7"/>
        <v>147.5666667</v>
      </c>
      <c r="S76" s="88">
        <f t="shared" si="8"/>
        <v>0.6182516377</v>
      </c>
      <c r="T76" s="90">
        <f t="shared" si="9"/>
        <v>58.2688441</v>
      </c>
      <c r="V76" s="19"/>
      <c r="W76" s="109"/>
      <c r="X76" s="122">
        <f t="shared" ref="X76:Y76" si="95">C76/2</f>
        <v>2.5</v>
      </c>
      <c r="Y76" s="123">
        <f t="shared" si="95"/>
        <v>2.5</v>
      </c>
      <c r="Z76" s="70">
        <f t="shared" si="11"/>
        <v>10</v>
      </c>
      <c r="AA76" s="69">
        <f t="shared" si="12"/>
        <v>5</v>
      </c>
    </row>
    <row r="77" ht="15.75" customHeight="1">
      <c r="B77" s="80" t="s">
        <v>38</v>
      </c>
      <c r="C77" s="81">
        <v>5.0</v>
      </c>
      <c r="D77" s="82">
        <v>5.0</v>
      </c>
      <c r="E77" s="48">
        <f t="shared" si="2"/>
        <v>15</v>
      </c>
      <c r="F77" s="47">
        <f t="shared" ref="F77:F79" si="97">C76+F76</f>
        <v>10</v>
      </c>
      <c r="G77" s="48">
        <f t="shared" si="3"/>
        <v>20</v>
      </c>
      <c r="H77" s="47">
        <f t="shared" si="4"/>
        <v>15</v>
      </c>
      <c r="I77" s="91">
        <f t="shared" si="5"/>
        <v>376.9911185</v>
      </c>
      <c r="J77" s="83">
        <v>0.0</v>
      </c>
      <c r="K77" s="184">
        <v>65.1</v>
      </c>
      <c r="L77" s="185">
        <v>143.0</v>
      </c>
      <c r="M77" s="184">
        <v>65.0</v>
      </c>
      <c r="N77" s="186">
        <v>140.6</v>
      </c>
      <c r="O77" s="185">
        <v>64.8</v>
      </c>
      <c r="P77" s="186">
        <v>140.2</v>
      </c>
      <c r="Q77" s="88">
        <f t="shared" si="6"/>
        <v>64.96666667</v>
      </c>
      <c r="R77" s="89">
        <f t="shared" si="7"/>
        <v>141.2666667</v>
      </c>
      <c r="S77" s="88">
        <f t="shared" si="8"/>
        <v>0.459886739</v>
      </c>
      <c r="T77" s="90">
        <f t="shared" si="9"/>
        <v>173.3732161</v>
      </c>
      <c r="V77" s="19"/>
      <c r="W77" s="109"/>
      <c r="X77" s="110">
        <f t="shared" ref="X77:Y77" si="96">C77/2</f>
        <v>2.5</v>
      </c>
      <c r="Y77" s="111">
        <f t="shared" si="96"/>
        <v>2.5</v>
      </c>
      <c r="Z77" s="47">
        <f t="shared" si="11"/>
        <v>15</v>
      </c>
      <c r="AA77" s="48">
        <f t="shared" si="12"/>
        <v>7.5</v>
      </c>
    </row>
    <row r="78" ht="15.75" customHeight="1">
      <c r="B78" s="80" t="s">
        <v>39</v>
      </c>
      <c r="C78" s="81">
        <v>5.0</v>
      </c>
      <c r="D78" s="82">
        <v>5.0</v>
      </c>
      <c r="E78" s="48">
        <f t="shared" si="2"/>
        <v>20</v>
      </c>
      <c r="F78" s="47">
        <f t="shared" si="97"/>
        <v>15</v>
      </c>
      <c r="G78" s="48">
        <f t="shared" si="3"/>
        <v>25</v>
      </c>
      <c r="H78" s="47">
        <f t="shared" si="4"/>
        <v>20</v>
      </c>
      <c r="I78" s="91">
        <f t="shared" si="5"/>
        <v>942.4777962</v>
      </c>
      <c r="J78" s="83">
        <v>0.0</v>
      </c>
      <c r="K78" s="184">
        <v>25.6</v>
      </c>
      <c r="L78" s="185">
        <v>140.0</v>
      </c>
      <c r="M78" s="184">
        <v>24.2</v>
      </c>
      <c r="N78" s="186">
        <v>138.2</v>
      </c>
      <c r="O78" s="185">
        <v>24.1</v>
      </c>
      <c r="P78" s="186">
        <v>138.5</v>
      </c>
      <c r="Q78" s="88">
        <f t="shared" si="6"/>
        <v>24.63333333</v>
      </c>
      <c r="R78" s="89">
        <f t="shared" si="7"/>
        <v>138.9</v>
      </c>
      <c r="S78" s="88">
        <f t="shared" si="8"/>
        <v>0.1773458123</v>
      </c>
      <c r="T78" s="90">
        <f t="shared" si="9"/>
        <v>167.1444904</v>
      </c>
      <c r="V78" s="19"/>
      <c r="W78" s="109"/>
      <c r="X78" s="110">
        <f t="shared" ref="X78:Y78" si="98">C78/2</f>
        <v>2.5</v>
      </c>
      <c r="Y78" s="111">
        <f t="shared" si="98"/>
        <v>2.5</v>
      </c>
      <c r="Z78" s="47">
        <f t="shared" si="11"/>
        <v>20</v>
      </c>
      <c r="AA78" s="48">
        <f t="shared" si="12"/>
        <v>10</v>
      </c>
    </row>
    <row r="79" ht="15.75" customHeight="1">
      <c r="B79" s="80" t="s">
        <v>40</v>
      </c>
      <c r="C79" s="124">
        <v>5.0</v>
      </c>
      <c r="D79" s="125">
        <v>5.0</v>
      </c>
      <c r="E79" s="48">
        <f t="shared" si="2"/>
        <v>25</v>
      </c>
      <c r="F79" s="47">
        <f t="shared" si="97"/>
        <v>20</v>
      </c>
      <c r="G79" s="48">
        <f t="shared" si="3"/>
        <v>30</v>
      </c>
      <c r="H79" s="47">
        <f t="shared" si="4"/>
        <v>25</v>
      </c>
      <c r="I79" s="91">
        <f t="shared" si="5"/>
        <v>1884.955592</v>
      </c>
      <c r="J79" s="83">
        <v>0.0</v>
      </c>
      <c r="K79" s="184">
        <v>16.1</v>
      </c>
      <c r="L79" s="185">
        <v>141.7</v>
      </c>
      <c r="M79" s="184">
        <v>14.7</v>
      </c>
      <c r="N79" s="186">
        <v>139.2</v>
      </c>
      <c r="O79" s="185">
        <v>14.4</v>
      </c>
      <c r="P79" s="186">
        <v>138.3</v>
      </c>
      <c r="Q79" s="88">
        <f t="shared" si="6"/>
        <v>15.06666667</v>
      </c>
      <c r="R79" s="89">
        <f t="shared" si="7"/>
        <v>139.7333333</v>
      </c>
      <c r="S79" s="88">
        <f t="shared" si="8"/>
        <v>0.1078244275</v>
      </c>
      <c r="T79" s="90">
        <f t="shared" si="9"/>
        <v>203.2442576</v>
      </c>
      <c r="V79" s="19"/>
      <c r="W79" s="109"/>
      <c r="X79" s="130">
        <f t="shared" ref="X79:Y79" si="99">C79/2</f>
        <v>2.5</v>
      </c>
      <c r="Y79" s="131">
        <f t="shared" si="99"/>
        <v>2.5</v>
      </c>
      <c r="Z79" s="96">
        <f t="shared" si="11"/>
        <v>25</v>
      </c>
      <c r="AA79" s="95">
        <f t="shared" si="12"/>
        <v>12.5</v>
      </c>
    </row>
    <row r="80" ht="15.75" customHeight="1">
      <c r="B80" s="132" t="s">
        <v>37</v>
      </c>
      <c r="C80" s="133">
        <v>5.0</v>
      </c>
      <c r="D80" s="134">
        <v>5.0</v>
      </c>
      <c r="E80" s="69">
        <f t="shared" si="2"/>
        <v>10</v>
      </c>
      <c r="F80" s="70">
        <f>C80</f>
        <v>5</v>
      </c>
      <c r="G80" s="69">
        <f t="shared" si="3"/>
        <v>15</v>
      </c>
      <c r="H80" s="70">
        <f t="shared" si="4"/>
        <v>10</v>
      </c>
      <c r="I80" s="71">
        <f t="shared" si="5"/>
        <v>94.24777962</v>
      </c>
      <c r="J80" s="72">
        <v>0.0</v>
      </c>
      <c r="K80" s="181">
        <v>97.0</v>
      </c>
      <c r="L80" s="182">
        <v>270.0</v>
      </c>
      <c r="M80" s="181">
        <v>93.0</v>
      </c>
      <c r="N80" s="183">
        <v>263.0</v>
      </c>
      <c r="O80" s="182">
        <v>94.3</v>
      </c>
      <c r="P80" s="183">
        <v>258.0</v>
      </c>
      <c r="Q80" s="77">
        <f t="shared" si="6"/>
        <v>94.76666667</v>
      </c>
      <c r="R80" s="78">
        <f t="shared" si="7"/>
        <v>263.6666667</v>
      </c>
      <c r="S80" s="77">
        <f t="shared" si="8"/>
        <v>0.3594184576</v>
      </c>
      <c r="T80" s="79">
        <f t="shared" si="9"/>
        <v>33.87439159</v>
      </c>
      <c r="V80" s="19"/>
      <c r="W80" s="109"/>
      <c r="X80" s="107">
        <f t="shared" ref="X80:Y80" si="100">C80/2</f>
        <v>2.5</v>
      </c>
      <c r="Y80" s="108">
        <f t="shared" si="100"/>
        <v>2.5</v>
      </c>
      <c r="Z80" s="47">
        <f t="shared" si="11"/>
        <v>10</v>
      </c>
      <c r="AA80" s="48">
        <f t="shared" si="12"/>
        <v>5</v>
      </c>
    </row>
    <row r="81" ht="15.75" customHeight="1">
      <c r="B81" s="80" t="s">
        <v>38</v>
      </c>
      <c r="C81" s="81">
        <v>5.0</v>
      </c>
      <c r="D81" s="82">
        <v>5.0</v>
      </c>
      <c r="E81" s="48">
        <f t="shared" si="2"/>
        <v>15</v>
      </c>
      <c r="F81" s="47">
        <f t="shared" ref="F81:F82" si="102">C80+F80</f>
        <v>10</v>
      </c>
      <c r="G81" s="48">
        <f t="shared" si="3"/>
        <v>20</v>
      </c>
      <c r="H81" s="47">
        <f t="shared" si="4"/>
        <v>15</v>
      </c>
      <c r="I81" s="91">
        <f t="shared" si="5"/>
        <v>376.9911185</v>
      </c>
      <c r="J81" s="83">
        <v>0.0</v>
      </c>
      <c r="K81" s="184">
        <v>83.4</v>
      </c>
      <c r="L81" s="185">
        <v>258.0</v>
      </c>
      <c r="M81" s="184">
        <v>86.5</v>
      </c>
      <c r="N81" s="186">
        <v>253.0</v>
      </c>
      <c r="O81" s="185">
        <v>86.5</v>
      </c>
      <c r="P81" s="186">
        <v>250.0</v>
      </c>
      <c r="Q81" s="88">
        <f t="shared" si="6"/>
        <v>85.46666667</v>
      </c>
      <c r="R81" s="89">
        <f t="shared" si="7"/>
        <v>253.6666667</v>
      </c>
      <c r="S81" s="88">
        <f t="shared" si="8"/>
        <v>0.3369250986</v>
      </c>
      <c r="T81" s="90">
        <f t="shared" si="9"/>
        <v>127.0177697</v>
      </c>
      <c r="V81" s="19"/>
      <c r="W81" s="109"/>
      <c r="X81" s="110">
        <f t="shared" ref="X81:Y81" si="101">C81/2</f>
        <v>2.5</v>
      </c>
      <c r="Y81" s="111">
        <f t="shared" si="101"/>
        <v>2.5</v>
      </c>
      <c r="Z81" s="47">
        <f t="shared" si="11"/>
        <v>15</v>
      </c>
      <c r="AA81" s="48">
        <f t="shared" si="12"/>
        <v>7.5</v>
      </c>
    </row>
    <row r="82" ht="15.75" customHeight="1">
      <c r="B82" s="92" t="s">
        <v>39</v>
      </c>
      <c r="C82" s="93">
        <v>5.0</v>
      </c>
      <c r="D82" s="94">
        <v>5.0</v>
      </c>
      <c r="E82" s="95">
        <f t="shared" si="2"/>
        <v>20</v>
      </c>
      <c r="F82" s="96">
        <f t="shared" si="102"/>
        <v>15</v>
      </c>
      <c r="G82" s="95">
        <f t="shared" si="3"/>
        <v>25</v>
      </c>
      <c r="H82" s="96">
        <f t="shared" si="4"/>
        <v>20</v>
      </c>
      <c r="I82" s="97">
        <f t="shared" si="5"/>
        <v>942.4777962</v>
      </c>
      <c r="J82" s="98">
        <v>0.0</v>
      </c>
      <c r="K82" s="187">
        <v>46.1</v>
      </c>
      <c r="L82" s="188">
        <v>249.0</v>
      </c>
      <c r="M82" s="187">
        <v>44.9</v>
      </c>
      <c r="N82" s="189">
        <v>245.0</v>
      </c>
      <c r="O82" s="188">
        <v>45.2</v>
      </c>
      <c r="P82" s="189">
        <v>241.0</v>
      </c>
      <c r="Q82" s="103">
        <f t="shared" si="6"/>
        <v>45.4</v>
      </c>
      <c r="R82" s="104">
        <f t="shared" si="7"/>
        <v>245</v>
      </c>
      <c r="S82" s="103">
        <f t="shared" si="8"/>
        <v>0.1853061224</v>
      </c>
      <c r="T82" s="105">
        <f t="shared" si="9"/>
        <v>174.6469059</v>
      </c>
      <c r="V82" s="19"/>
      <c r="W82" s="109"/>
      <c r="X82" s="112">
        <f t="shared" ref="X82:Y82" si="103">C82/2</f>
        <v>2.5</v>
      </c>
      <c r="Y82" s="113">
        <f t="shared" si="103"/>
        <v>2.5</v>
      </c>
      <c r="Z82" s="47">
        <f t="shared" si="11"/>
        <v>20</v>
      </c>
      <c r="AA82" s="48">
        <f t="shared" si="12"/>
        <v>10</v>
      </c>
    </row>
    <row r="83" ht="15.75" customHeight="1">
      <c r="B83" s="80" t="s">
        <v>37</v>
      </c>
      <c r="C83" s="135">
        <v>5.0</v>
      </c>
      <c r="D83" s="136">
        <v>5.0</v>
      </c>
      <c r="E83" s="48">
        <f t="shared" si="2"/>
        <v>10</v>
      </c>
      <c r="F83" s="47">
        <f>C83</f>
        <v>5</v>
      </c>
      <c r="G83" s="48">
        <f t="shared" si="3"/>
        <v>15</v>
      </c>
      <c r="H83" s="47">
        <f t="shared" si="4"/>
        <v>10</v>
      </c>
      <c r="I83" s="91">
        <f t="shared" si="5"/>
        <v>94.24777962</v>
      </c>
      <c r="J83" s="83">
        <v>0.0</v>
      </c>
      <c r="K83" s="184">
        <v>87.8</v>
      </c>
      <c r="L83" s="185">
        <v>272.0</v>
      </c>
      <c r="M83" s="184">
        <v>93.2</v>
      </c>
      <c r="N83" s="186">
        <v>290.0</v>
      </c>
      <c r="O83" s="185">
        <v>95.6</v>
      </c>
      <c r="P83" s="186">
        <v>310.0</v>
      </c>
      <c r="Q83" s="88">
        <f t="shared" si="6"/>
        <v>92.2</v>
      </c>
      <c r="R83" s="89">
        <f t="shared" si="7"/>
        <v>290.6666667</v>
      </c>
      <c r="S83" s="88">
        <f t="shared" si="8"/>
        <v>0.3172018349</v>
      </c>
      <c r="T83" s="90">
        <f t="shared" si="9"/>
        <v>29.89556863</v>
      </c>
      <c r="V83" s="19"/>
      <c r="W83" s="109"/>
      <c r="X83" s="122">
        <f t="shared" ref="X83:Y83" si="104">C83/2</f>
        <v>2.5</v>
      </c>
      <c r="Y83" s="123">
        <f t="shared" si="104"/>
        <v>2.5</v>
      </c>
      <c r="Z83" s="70">
        <f t="shared" si="11"/>
        <v>10</v>
      </c>
      <c r="AA83" s="69">
        <f t="shared" si="12"/>
        <v>5</v>
      </c>
    </row>
    <row r="84" ht="15.75" customHeight="1">
      <c r="B84" s="80" t="s">
        <v>38</v>
      </c>
      <c r="C84" s="124">
        <v>5.0</v>
      </c>
      <c r="D84" s="125">
        <v>5.0</v>
      </c>
      <c r="E84" s="48">
        <f t="shared" si="2"/>
        <v>15</v>
      </c>
      <c r="F84" s="47">
        <f>C83+F83</f>
        <v>10</v>
      </c>
      <c r="G84" s="48">
        <f t="shared" si="3"/>
        <v>20</v>
      </c>
      <c r="H84" s="47">
        <f t="shared" si="4"/>
        <v>15</v>
      </c>
      <c r="I84" s="91">
        <f t="shared" si="5"/>
        <v>376.9911185</v>
      </c>
      <c r="J84" s="83">
        <v>0.0</v>
      </c>
      <c r="K84" s="184">
        <v>71.9</v>
      </c>
      <c r="L84" s="185">
        <v>330.0</v>
      </c>
      <c r="M84" s="184">
        <v>96.2</v>
      </c>
      <c r="N84" s="186">
        <v>350.0</v>
      </c>
      <c r="O84" s="185">
        <v>93.0</v>
      </c>
      <c r="P84" s="186">
        <v>346.0</v>
      </c>
      <c r="Q84" s="88">
        <f t="shared" si="6"/>
        <v>87.03333333</v>
      </c>
      <c r="R84" s="89">
        <f t="shared" si="7"/>
        <v>342</v>
      </c>
      <c r="S84" s="88">
        <f t="shared" si="8"/>
        <v>0.2544834308</v>
      </c>
      <c r="T84" s="90">
        <f t="shared" si="9"/>
        <v>95.93799321</v>
      </c>
      <c r="V84" s="19"/>
      <c r="W84" s="109"/>
      <c r="X84" s="130">
        <f t="shared" ref="X84:Y84" si="105">C84/2</f>
        <v>2.5</v>
      </c>
      <c r="Y84" s="131">
        <f t="shared" si="105"/>
        <v>2.5</v>
      </c>
      <c r="Z84" s="96">
        <f t="shared" si="11"/>
        <v>15</v>
      </c>
      <c r="AA84" s="95">
        <f t="shared" si="12"/>
        <v>7.5</v>
      </c>
    </row>
    <row r="85" ht="15.75" customHeight="1">
      <c r="B85" s="20" t="s">
        <v>37</v>
      </c>
      <c r="C85" s="193">
        <v>5.0</v>
      </c>
      <c r="D85" s="194">
        <v>5.0</v>
      </c>
      <c r="E85" s="33">
        <f t="shared" si="2"/>
        <v>10</v>
      </c>
      <c r="F85" s="34">
        <f>C85</f>
        <v>5</v>
      </c>
      <c r="G85" s="33">
        <f t="shared" si="3"/>
        <v>15</v>
      </c>
      <c r="H85" s="34">
        <f t="shared" si="4"/>
        <v>10</v>
      </c>
      <c r="I85" s="195">
        <f t="shared" si="5"/>
        <v>94.24777962</v>
      </c>
      <c r="J85" s="196">
        <v>0.0</v>
      </c>
      <c r="K85" s="197">
        <v>99.3</v>
      </c>
      <c r="L85" s="198">
        <v>390.0</v>
      </c>
      <c r="M85" s="197">
        <v>98.4</v>
      </c>
      <c r="N85" s="199">
        <v>384.0</v>
      </c>
      <c r="O85" s="198">
        <v>98.3</v>
      </c>
      <c r="P85" s="199">
        <v>440.0</v>
      </c>
      <c r="Q85" s="200">
        <f t="shared" si="6"/>
        <v>98.66666667</v>
      </c>
      <c r="R85" s="201">
        <f t="shared" si="7"/>
        <v>404.6666667</v>
      </c>
      <c r="S85" s="200">
        <f t="shared" si="8"/>
        <v>0.2438220758</v>
      </c>
      <c r="T85" s="202">
        <f t="shared" si="9"/>
        <v>22.97968926</v>
      </c>
      <c r="V85" s="19"/>
      <c r="W85" s="109"/>
      <c r="X85" s="172">
        <f t="shared" ref="X85:Y85" si="106">C85/2</f>
        <v>2.5</v>
      </c>
      <c r="Y85" s="173">
        <f t="shared" si="106"/>
        <v>2.5</v>
      </c>
      <c r="Z85" s="96">
        <f t="shared" si="11"/>
        <v>10</v>
      </c>
      <c r="AA85" s="95">
        <f t="shared" si="12"/>
        <v>5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10">
    <mergeCell ref="M4:N4"/>
    <mergeCell ref="O4:P4"/>
    <mergeCell ref="W4:AA4"/>
    <mergeCell ref="B2:T2"/>
    <mergeCell ref="B4:B5"/>
    <mergeCell ref="E4:E5"/>
    <mergeCell ref="F4:F5"/>
    <mergeCell ref="G4:G5"/>
    <mergeCell ref="H4:H5"/>
    <mergeCell ref="K4:L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18.43"/>
    <col customWidth="1" min="3" max="3" width="10.86"/>
    <col customWidth="1" min="4" max="4" width="10.29"/>
    <col customWidth="1" min="5" max="8" width="8.86"/>
    <col customWidth="1" min="9" max="10" width="10.71"/>
    <col customWidth="1" min="11" max="17" width="9.86"/>
    <col customWidth="1" min="18" max="19" width="10.86"/>
    <col customWidth="1" min="20" max="20" width="16.43"/>
    <col customWidth="1" min="21" max="21" width="8.0"/>
    <col customWidth="1" min="22" max="22" width="9.43"/>
    <col customWidth="1" min="23" max="26" width="8.0"/>
    <col customWidth="1" min="27" max="27" width="17.57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>
      <c r="B3" s="1"/>
      <c r="C3" s="1"/>
      <c r="D3" s="1"/>
      <c r="E3" s="1"/>
      <c r="F3" s="1"/>
      <c r="G3" s="1"/>
      <c r="H3" s="1"/>
      <c r="I3" s="5"/>
      <c r="J3" s="5"/>
      <c r="K3" s="6"/>
      <c r="L3" s="6"/>
      <c r="M3" s="6"/>
      <c r="N3" s="6"/>
      <c r="O3" s="6"/>
      <c r="P3" s="6"/>
      <c r="Q3" s="6"/>
      <c r="R3" s="1"/>
      <c r="S3" s="1"/>
      <c r="T3" s="1"/>
    </row>
    <row r="4" ht="13.5" customHeight="1">
      <c r="B4" s="7" t="s">
        <v>1</v>
      </c>
      <c r="C4" s="8" t="s">
        <v>2</v>
      </c>
      <c r="D4" s="9" t="s">
        <v>3</v>
      </c>
      <c r="E4" s="10" t="s">
        <v>4</v>
      </c>
      <c r="F4" s="11" t="s">
        <v>5</v>
      </c>
      <c r="G4" s="10" t="s">
        <v>6</v>
      </c>
      <c r="H4" s="11" t="s">
        <v>7</v>
      </c>
      <c r="I4" s="12" t="s">
        <v>8</v>
      </c>
      <c r="J4" s="13" t="s">
        <v>9</v>
      </c>
      <c r="K4" s="14" t="s">
        <v>10</v>
      </c>
      <c r="L4" s="203"/>
      <c r="M4" s="14" t="s">
        <v>11</v>
      </c>
      <c r="N4" s="15"/>
      <c r="O4" s="16" t="s">
        <v>12</v>
      </c>
      <c r="P4" s="15"/>
      <c r="Q4" s="18" t="s">
        <v>13</v>
      </c>
      <c r="R4" s="8" t="s">
        <v>14</v>
      </c>
      <c r="S4" s="9" t="s">
        <v>15</v>
      </c>
      <c r="T4" s="8" t="s">
        <v>16</v>
      </c>
      <c r="V4" s="19"/>
      <c r="W4" s="20" t="s">
        <v>17</v>
      </c>
      <c r="X4" s="21"/>
      <c r="Y4" s="21"/>
      <c r="Z4" s="21"/>
      <c r="AA4" s="22"/>
    </row>
    <row r="5">
      <c r="B5" s="23"/>
      <c r="C5" s="24" t="s">
        <v>18</v>
      </c>
      <c r="D5" s="25" t="s">
        <v>19</v>
      </c>
      <c r="E5" s="26"/>
      <c r="F5" s="27"/>
      <c r="G5" s="26"/>
      <c r="H5" s="27"/>
      <c r="I5" s="179" t="s">
        <v>20</v>
      </c>
      <c r="J5" s="29" t="s">
        <v>21</v>
      </c>
      <c r="K5" s="30" t="s">
        <v>22</v>
      </c>
      <c r="L5" s="25" t="s">
        <v>23</v>
      </c>
      <c r="M5" s="30" t="s">
        <v>24</v>
      </c>
      <c r="N5" s="31" t="s">
        <v>25</v>
      </c>
      <c r="O5" s="25" t="s">
        <v>26</v>
      </c>
      <c r="P5" s="31" t="s">
        <v>27</v>
      </c>
      <c r="Q5" s="25" t="s">
        <v>28</v>
      </c>
      <c r="R5" s="24" t="s">
        <v>29</v>
      </c>
      <c r="S5" s="25" t="s">
        <v>30</v>
      </c>
      <c r="T5" s="24" t="s">
        <v>31</v>
      </c>
      <c r="V5" s="19"/>
      <c r="W5" s="20" t="s">
        <v>32</v>
      </c>
      <c r="X5" s="32" t="s">
        <v>33</v>
      </c>
      <c r="Y5" s="33" t="s">
        <v>34</v>
      </c>
      <c r="Z5" s="33" t="s">
        <v>35</v>
      </c>
      <c r="AA5" s="204" t="s">
        <v>36</v>
      </c>
    </row>
    <row r="6">
      <c r="B6" s="190" t="s">
        <v>37</v>
      </c>
      <c r="C6" s="191">
        <v>5.0</v>
      </c>
      <c r="D6" s="192">
        <v>5.0</v>
      </c>
      <c r="E6" s="69">
        <f t="shared" ref="E6:E85" si="2">F6+C6</f>
        <v>10</v>
      </c>
      <c r="F6" s="70">
        <f>C6</f>
        <v>5</v>
      </c>
      <c r="G6" s="69">
        <f t="shared" ref="G6:G85" si="3">C6+D6+F6</f>
        <v>15</v>
      </c>
      <c r="H6" s="70">
        <f t="shared" ref="H6:H85" si="4">F6+D6</f>
        <v>10</v>
      </c>
      <c r="I6" s="71">
        <f t="shared" ref="I6:I85" si="5">-2*W$6/((1/E6)-(1/F6)-(1/G6)+(1/H6))</f>
        <v>94.24777962</v>
      </c>
      <c r="J6" s="72">
        <v>0.0</v>
      </c>
      <c r="K6" s="73">
        <v>50.1</v>
      </c>
      <c r="L6" s="76">
        <v>367.0</v>
      </c>
      <c r="M6" s="73">
        <v>49.6</v>
      </c>
      <c r="N6" s="74">
        <v>367.0</v>
      </c>
      <c r="O6" s="75">
        <v>49.5</v>
      </c>
      <c r="P6" s="74">
        <v>366.0</v>
      </c>
      <c r="Q6" s="77">
        <f t="shared" ref="Q6:Q13" si="6">(K6+M6+O6)/3-J6</f>
        <v>49.73333333</v>
      </c>
      <c r="R6" s="78">
        <f t="shared" ref="R6:R85" si="7">(L6+N6+P6)/3</f>
        <v>366.6666667</v>
      </c>
      <c r="S6" s="77">
        <f t="shared" ref="S6:S85" si="8">Q6/R6</f>
        <v>0.1356363636</v>
      </c>
      <c r="T6" s="79">
        <f t="shared" ref="T6:T85" si="9">S6*I6</f>
        <v>12.78342611</v>
      </c>
      <c r="V6" s="19"/>
      <c r="W6" s="106">
        <v>3.141592654</v>
      </c>
      <c r="X6" s="107">
        <f t="shared" ref="X6:Y6" si="1">C6/2</f>
        <v>2.5</v>
      </c>
      <c r="Y6" s="108">
        <f t="shared" si="1"/>
        <v>2.5</v>
      </c>
      <c r="Z6" s="48">
        <f t="shared" ref="Z6:Z85" si="11">X6+Y6+F6</f>
        <v>10</v>
      </c>
      <c r="AA6" s="205">
        <f t="shared" ref="AA6:AA85" si="12">Z6/2</f>
        <v>5</v>
      </c>
    </row>
    <row r="7">
      <c r="B7" s="80" t="s">
        <v>38</v>
      </c>
      <c r="C7" s="81">
        <v>5.0</v>
      </c>
      <c r="D7" s="82">
        <v>5.0</v>
      </c>
      <c r="E7" s="48">
        <f t="shared" si="2"/>
        <v>15</v>
      </c>
      <c r="F7" s="47">
        <f t="shared" ref="F7:F10" si="13">C6+F6</f>
        <v>10</v>
      </c>
      <c r="G7" s="48">
        <f t="shared" si="3"/>
        <v>20</v>
      </c>
      <c r="H7" s="47">
        <f t="shared" si="4"/>
        <v>15</v>
      </c>
      <c r="I7" s="91">
        <f t="shared" si="5"/>
        <v>376.9911185</v>
      </c>
      <c r="J7" s="83">
        <v>0.0</v>
      </c>
      <c r="K7" s="84">
        <v>20.0</v>
      </c>
      <c r="L7" s="87">
        <v>367.0</v>
      </c>
      <c r="M7" s="84">
        <v>20.3</v>
      </c>
      <c r="N7" s="85">
        <v>367.0</v>
      </c>
      <c r="O7" s="86">
        <v>20.3</v>
      </c>
      <c r="P7" s="85">
        <v>367.0</v>
      </c>
      <c r="Q7" s="88">
        <f t="shared" si="6"/>
        <v>20.2</v>
      </c>
      <c r="R7" s="89">
        <f t="shared" si="7"/>
        <v>367</v>
      </c>
      <c r="S7" s="88">
        <f t="shared" si="8"/>
        <v>0.05504087193</v>
      </c>
      <c r="T7" s="90">
        <f t="shared" si="9"/>
        <v>20.74991987</v>
      </c>
      <c r="V7" s="19"/>
      <c r="W7" s="109"/>
      <c r="X7" s="110">
        <f t="shared" ref="X7:Y7" si="10">C7/2</f>
        <v>2.5</v>
      </c>
      <c r="Y7" s="111">
        <f t="shared" si="10"/>
        <v>2.5</v>
      </c>
      <c r="Z7" s="48">
        <f t="shared" si="11"/>
        <v>15</v>
      </c>
      <c r="AA7" s="205">
        <f t="shared" si="12"/>
        <v>7.5</v>
      </c>
    </row>
    <row r="8">
      <c r="B8" s="80" t="s">
        <v>39</v>
      </c>
      <c r="C8" s="81">
        <v>5.0</v>
      </c>
      <c r="D8" s="82">
        <v>5.0</v>
      </c>
      <c r="E8" s="48">
        <f t="shared" si="2"/>
        <v>20</v>
      </c>
      <c r="F8" s="47">
        <f t="shared" si="13"/>
        <v>15</v>
      </c>
      <c r="G8" s="48">
        <f t="shared" si="3"/>
        <v>25</v>
      </c>
      <c r="H8" s="47">
        <f t="shared" si="4"/>
        <v>20</v>
      </c>
      <c r="I8" s="91">
        <f t="shared" si="5"/>
        <v>942.4777962</v>
      </c>
      <c r="J8" s="83">
        <v>0.0</v>
      </c>
      <c r="K8" s="206">
        <v>8.4</v>
      </c>
      <c r="L8" s="87">
        <v>372.0</v>
      </c>
      <c r="M8" s="84">
        <v>8.3</v>
      </c>
      <c r="N8" s="85">
        <v>370.0</v>
      </c>
      <c r="O8" s="207">
        <v>8.5</v>
      </c>
      <c r="P8" s="85">
        <v>371.0</v>
      </c>
      <c r="Q8" s="88">
        <f t="shared" si="6"/>
        <v>8.4</v>
      </c>
      <c r="R8" s="89">
        <f t="shared" si="7"/>
        <v>371</v>
      </c>
      <c r="S8" s="88">
        <f t="shared" si="8"/>
        <v>0.02264150943</v>
      </c>
      <c r="T8" s="90">
        <f t="shared" si="9"/>
        <v>21.33911991</v>
      </c>
      <c r="V8" s="19"/>
      <c r="W8" s="109"/>
      <c r="X8" s="110">
        <f t="shared" ref="X8:Y8" si="14">C8/2</f>
        <v>2.5</v>
      </c>
      <c r="Y8" s="111">
        <f t="shared" si="14"/>
        <v>2.5</v>
      </c>
      <c r="Z8" s="48">
        <f t="shared" si="11"/>
        <v>20</v>
      </c>
      <c r="AA8" s="205">
        <f t="shared" si="12"/>
        <v>10</v>
      </c>
    </row>
    <row r="9">
      <c r="B9" s="80" t="s">
        <v>40</v>
      </c>
      <c r="C9" s="81">
        <v>5.0</v>
      </c>
      <c r="D9" s="82">
        <v>5.0</v>
      </c>
      <c r="E9" s="48">
        <f t="shared" si="2"/>
        <v>25</v>
      </c>
      <c r="F9" s="47">
        <f t="shared" si="13"/>
        <v>20</v>
      </c>
      <c r="G9" s="48">
        <f t="shared" si="3"/>
        <v>30</v>
      </c>
      <c r="H9" s="47">
        <f t="shared" si="4"/>
        <v>25</v>
      </c>
      <c r="I9" s="91">
        <f t="shared" si="5"/>
        <v>1884.955592</v>
      </c>
      <c r="J9" s="83">
        <v>0.0</v>
      </c>
      <c r="K9" s="206">
        <v>5.5</v>
      </c>
      <c r="L9" s="87">
        <v>371.0</v>
      </c>
      <c r="M9" s="84">
        <v>5.4</v>
      </c>
      <c r="N9" s="85">
        <v>374.0</v>
      </c>
      <c r="O9" s="86">
        <v>5.4</v>
      </c>
      <c r="P9" s="85">
        <v>370.0</v>
      </c>
      <c r="Q9" s="88">
        <f t="shared" si="6"/>
        <v>5.433333333</v>
      </c>
      <c r="R9" s="89">
        <f t="shared" si="7"/>
        <v>371.6666667</v>
      </c>
      <c r="S9" s="88">
        <f t="shared" si="8"/>
        <v>0.01461883408</v>
      </c>
      <c r="T9" s="90">
        <f t="shared" si="9"/>
        <v>27.55585305</v>
      </c>
      <c r="V9" s="19"/>
      <c r="W9" s="109"/>
      <c r="X9" s="110">
        <f t="shared" ref="X9:Y9" si="15">C9/2</f>
        <v>2.5</v>
      </c>
      <c r="Y9" s="111">
        <f t="shared" si="15"/>
        <v>2.5</v>
      </c>
      <c r="Z9" s="48">
        <f t="shared" si="11"/>
        <v>25</v>
      </c>
      <c r="AA9" s="205">
        <f t="shared" si="12"/>
        <v>12.5</v>
      </c>
    </row>
    <row r="10">
      <c r="B10" s="92" t="s">
        <v>41</v>
      </c>
      <c r="C10" s="93">
        <v>5.0</v>
      </c>
      <c r="D10" s="94">
        <v>5.0</v>
      </c>
      <c r="E10" s="95">
        <f t="shared" si="2"/>
        <v>30</v>
      </c>
      <c r="F10" s="96">
        <f t="shared" si="13"/>
        <v>25</v>
      </c>
      <c r="G10" s="95">
        <f t="shared" si="3"/>
        <v>35</v>
      </c>
      <c r="H10" s="96">
        <f t="shared" si="4"/>
        <v>30</v>
      </c>
      <c r="I10" s="97">
        <f t="shared" si="5"/>
        <v>3298.672287</v>
      </c>
      <c r="J10" s="98">
        <v>0.0</v>
      </c>
      <c r="K10" s="208">
        <v>3.9</v>
      </c>
      <c r="L10" s="102">
        <v>372.0</v>
      </c>
      <c r="M10" s="99">
        <v>3.7</v>
      </c>
      <c r="N10" s="100">
        <v>370.0</v>
      </c>
      <c r="O10" s="101">
        <v>3.6</v>
      </c>
      <c r="P10" s="100">
        <v>370.0</v>
      </c>
      <c r="Q10" s="103">
        <f t="shared" si="6"/>
        <v>3.733333333</v>
      </c>
      <c r="R10" s="104">
        <f t="shared" si="7"/>
        <v>370.6666667</v>
      </c>
      <c r="S10" s="103">
        <f t="shared" si="8"/>
        <v>0.01007194245</v>
      </c>
      <c r="T10" s="105">
        <f t="shared" si="9"/>
        <v>33.22403742</v>
      </c>
      <c r="V10" s="19"/>
      <c r="W10" s="109"/>
      <c r="X10" s="112">
        <f t="shared" ref="X10:Y10" si="16">C10/2</f>
        <v>2.5</v>
      </c>
      <c r="Y10" s="113">
        <f t="shared" si="16"/>
        <v>2.5</v>
      </c>
      <c r="Z10" s="48">
        <f t="shared" si="11"/>
        <v>30</v>
      </c>
      <c r="AA10" s="205">
        <f t="shared" si="12"/>
        <v>15</v>
      </c>
    </row>
    <row r="11">
      <c r="B11" s="114" t="s">
        <v>37</v>
      </c>
      <c r="C11" s="115">
        <v>5.0</v>
      </c>
      <c r="D11" s="116">
        <v>5.0</v>
      </c>
      <c r="E11" s="48">
        <f t="shared" si="2"/>
        <v>10</v>
      </c>
      <c r="F11" s="47">
        <f>C11</f>
        <v>5</v>
      </c>
      <c r="G11" s="48">
        <f t="shared" si="3"/>
        <v>15</v>
      </c>
      <c r="H11" s="47">
        <f t="shared" si="4"/>
        <v>10</v>
      </c>
      <c r="I11" s="91">
        <f t="shared" si="5"/>
        <v>94.24777962</v>
      </c>
      <c r="J11" s="83">
        <v>0.0</v>
      </c>
      <c r="K11" s="117">
        <v>122.9</v>
      </c>
      <c r="L11" s="120">
        <v>381.0</v>
      </c>
      <c r="M11" s="117">
        <v>120.5</v>
      </c>
      <c r="N11" s="118">
        <v>374.0</v>
      </c>
      <c r="O11" s="119">
        <v>118.9</v>
      </c>
      <c r="P11" s="118">
        <v>370.0</v>
      </c>
      <c r="Q11" s="88">
        <f t="shared" si="6"/>
        <v>120.7666667</v>
      </c>
      <c r="R11" s="89">
        <f t="shared" si="7"/>
        <v>375</v>
      </c>
      <c r="S11" s="88">
        <f t="shared" si="8"/>
        <v>0.3220444444</v>
      </c>
      <c r="T11" s="90">
        <f t="shared" si="9"/>
        <v>30.35197383</v>
      </c>
      <c r="V11" s="19"/>
      <c r="W11" s="121"/>
      <c r="X11" s="122">
        <f t="shared" ref="X11:Y11" si="17">C11/2</f>
        <v>2.5</v>
      </c>
      <c r="Y11" s="123">
        <f t="shared" si="17"/>
        <v>2.5</v>
      </c>
      <c r="Z11" s="69">
        <f t="shared" si="11"/>
        <v>10</v>
      </c>
      <c r="AA11" s="209">
        <f t="shared" si="12"/>
        <v>5</v>
      </c>
    </row>
    <row r="12">
      <c r="B12" s="80" t="s">
        <v>38</v>
      </c>
      <c r="C12" s="81">
        <v>5.0</v>
      </c>
      <c r="D12" s="82">
        <v>5.0</v>
      </c>
      <c r="E12" s="48">
        <f t="shared" si="2"/>
        <v>15</v>
      </c>
      <c r="F12" s="47">
        <f t="shared" ref="F12:F15" si="19">C11+F11</f>
        <v>10</v>
      </c>
      <c r="G12" s="48">
        <f t="shared" si="3"/>
        <v>20</v>
      </c>
      <c r="H12" s="47">
        <f t="shared" si="4"/>
        <v>15</v>
      </c>
      <c r="I12" s="91">
        <f t="shared" si="5"/>
        <v>376.9911185</v>
      </c>
      <c r="J12" s="83">
        <v>0.0</v>
      </c>
      <c r="K12" s="84">
        <v>26.3</v>
      </c>
      <c r="L12" s="87">
        <v>370.0</v>
      </c>
      <c r="M12" s="84">
        <v>22.5</v>
      </c>
      <c r="N12" s="85">
        <v>370.0</v>
      </c>
      <c r="O12" s="86">
        <v>25.8</v>
      </c>
      <c r="P12" s="85">
        <v>358.0</v>
      </c>
      <c r="Q12" s="88">
        <f t="shared" si="6"/>
        <v>24.86666667</v>
      </c>
      <c r="R12" s="89">
        <f t="shared" si="7"/>
        <v>366</v>
      </c>
      <c r="S12" s="88">
        <f t="shared" si="8"/>
        <v>0.0679417122</v>
      </c>
      <c r="T12" s="90">
        <f t="shared" si="9"/>
        <v>25.61342208</v>
      </c>
      <c r="V12" s="19"/>
      <c r="W12" s="109"/>
      <c r="X12" s="110">
        <f t="shared" ref="X12:Y12" si="18">C12/2</f>
        <v>2.5</v>
      </c>
      <c r="Y12" s="111">
        <f t="shared" si="18"/>
        <v>2.5</v>
      </c>
      <c r="Z12" s="48">
        <f t="shared" si="11"/>
        <v>15</v>
      </c>
      <c r="AA12" s="205">
        <f t="shared" si="12"/>
        <v>7.5</v>
      </c>
    </row>
    <row r="13">
      <c r="B13" s="80" t="s">
        <v>39</v>
      </c>
      <c r="C13" s="81">
        <v>5.0</v>
      </c>
      <c r="D13" s="82">
        <v>5.0</v>
      </c>
      <c r="E13" s="48">
        <f t="shared" si="2"/>
        <v>20</v>
      </c>
      <c r="F13" s="47">
        <f t="shared" si="19"/>
        <v>15</v>
      </c>
      <c r="G13" s="48">
        <f t="shared" si="3"/>
        <v>25</v>
      </c>
      <c r="H13" s="47">
        <f t="shared" si="4"/>
        <v>20</v>
      </c>
      <c r="I13" s="91">
        <f t="shared" si="5"/>
        <v>942.4777962</v>
      </c>
      <c r="J13" s="83">
        <v>0.0</v>
      </c>
      <c r="K13" s="84">
        <v>14.6</v>
      </c>
      <c r="L13" s="87">
        <v>355.0</v>
      </c>
      <c r="M13" s="84">
        <v>14.5</v>
      </c>
      <c r="N13" s="85">
        <v>352.0</v>
      </c>
      <c r="O13" s="86">
        <v>14.4</v>
      </c>
      <c r="P13" s="85">
        <v>351.0</v>
      </c>
      <c r="Q13" s="88">
        <f t="shared" si="6"/>
        <v>14.5</v>
      </c>
      <c r="R13" s="89">
        <f t="shared" si="7"/>
        <v>352.6666667</v>
      </c>
      <c r="S13" s="88">
        <f t="shared" si="8"/>
        <v>0.04111531191</v>
      </c>
      <c r="T13" s="90">
        <f t="shared" si="9"/>
        <v>38.75026856</v>
      </c>
      <c r="V13" s="19"/>
      <c r="W13" s="109"/>
      <c r="X13" s="110">
        <f t="shared" ref="X13:Y13" si="20">C13/2</f>
        <v>2.5</v>
      </c>
      <c r="Y13" s="111">
        <f t="shared" si="20"/>
        <v>2.5</v>
      </c>
      <c r="Z13" s="48">
        <f t="shared" si="11"/>
        <v>20</v>
      </c>
      <c r="AA13" s="205">
        <f t="shared" si="12"/>
        <v>10</v>
      </c>
    </row>
    <row r="14">
      <c r="B14" s="80" t="s">
        <v>40</v>
      </c>
      <c r="C14" s="81">
        <v>5.0</v>
      </c>
      <c r="D14" s="82">
        <v>5.0</v>
      </c>
      <c r="E14" s="48">
        <f t="shared" si="2"/>
        <v>25</v>
      </c>
      <c r="F14" s="47">
        <f t="shared" si="19"/>
        <v>20</v>
      </c>
      <c r="G14" s="48">
        <f t="shared" si="3"/>
        <v>30</v>
      </c>
      <c r="H14" s="47">
        <f t="shared" si="4"/>
        <v>25</v>
      </c>
      <c r="I14" s="91">
        <f t="shared" si="5"/>
        <v>1884.955592</v>
      </c>
      <c r="J14" s="83">
        <v>0.0</v>
      </c>
      <c r="K14" s="126">
        <v>7.7</v>
      </c>
      <c r="L14" s="87">
        <v>355.0</v>
      </c>
      <c r="M14" s="84">
        <v>7.4</v>
      </c>
      <c r="N14" s="85">
        <v>352.0</v>
      </c>
      <c r="O14" s="86">
        <v>7.4</v>
      </c>
      <c r="P14" s="85">
        <v>350.0</v>
      </c>
      <c r="Q14" s="88">
        <f>(K14+M14+O14)/3-J14</f>
        <v>7.5</v>
      </c>
      <c r="R14" s="89">
        <f t="shared" si="7"/>
        <v>352.3333333</v>
      </c>
      <c r="S14" s="88">
        <f t="shared" si="8"/>
        <v>0.02128666036</v>
      </c>
      <c r="T14" s="90">
        <f t="shared" si="9"/>
        <v>40.12440949</v>
      </c>
      <c r="V14" s="19"/>
      <c r="W14" s="109"/>
      <c r="X14" s="110">
        <f t="shared" ref="X14:Y14" si="21">C14/2</f>
        <v>2.5</v>
      </c>
      <c r="Y14" s="111">
        <f t="shared" si="21"/>
        <v>2.5</v>
      </c>
      <c r="Z14" s="48">
        <f t="shared" si="11"/>
        <v>25</v>
      </c>
      <c r="AA14" s="205">
        <f t="shared" si="12"/>
        <v>12.5</v>
      </c>
    </row>
    <row r="15">
      <c r="B15" s="80" t="s">
        <v>41</v>
      </c>
      <c r="C15" s="124">
        <v>5.0</v>
      </c>
      <c r="D15" s="125">
        <v>5.0</v>
      </c>
      <c r="E15" s="48">
        <f t="shared" si="2"/>
        <v>30</v>
      </c>
      <c r="F15" s="47">
        <f t="shared" si="19"/>
        <v>25</v>
      </c>
      <c r="G15" s="48">
        <f t="shared" si="3"/>
        <v>35</v>
      </c>
      <c r="H15" s="47">
        <f t="shared" si="4"/>
        <v>30</v>
      </c>
      <c r="I15" s="91">
        <f t="shared" si="5"/>
        <v>3298.672287</v>
      </c>
      <c r="J15" s="83">
        <v>0.0</v>
      </c>
      <c r="K15" s="210">
        <v>5.3</v>
      </c>
      <c r="L15" s="211">
        <v>351.0</v>
      </c>
      <c r="M15" s="126">
        <v>5.2</v>
      </c>
      <c r="N15" s="127">
        <v>349.0</v>
      </c>
      <c r="O15" s="128">
        <v>5.3</v>
      </c>
      <c r="P15" s="127">
        <v>333.0</v>
      </c>
      <c r="Q15" s="88">
        <f>(K14+M15+O15)/3-J15</f>
        <v>6.066666667</v>
      </c>
      <c r="R15" s="89">
        <f t="shared" si="7"/>
        <v>344.3333333</v>
      </c>
      <c r="S15" s="88">
        <f t="shared" si="8"/>
        <v>0.01761858664</v>
      </c>
      <c r="T15" s="90">
        <f t="shared" si="9"/>
        <v>58.11794348</v>
      </c>
      <c r="V15" s="19"/>
      <c r="W15" s="109"/>
      <c r="X15" s="130">
        <f t="shared" ref="X15:Y15" si="22">C15/2</f>
        <v>2.5</v>
      </c>
      <c r="Y15" s="131">
        <f t="shared" si="22"/>
        <v>2.5</v>
      </c>
      <c r="Z15" s="95">
        <f t="shared" si="11"/>
        <v>30</v>
      </c>
      <c r="AA15" s="212">
        <f t="shared" si="12"/>
        <v>15</v>
      </c>
    </row>
    <row r="16">
      <c r="B16" s="132" t="s">
        <v>37</v>
      </c>
      <c r="C16" s="133">
        <v>5.0</v>
      </c>
      <c r="D16" s="134">
        <v>5.0</v>
      </c>
      <c r="E16" s="69">
        <f t="shared" si="2"/>
        <v>10</v>
      </c>
      <c r="F16" s="70">
        <f>C16</f>
        <v>5</v>
      </c>
      <c r="G16" s="69">
        <f t="shared" si="3"/>
        <v>15</v>
      </c>
      <c r="H16" s="70">
        <f t="shared" si="4"/>
        <v>10</v>
      </c>
      <c r="I16" s="71">
        <f t="shared" si="5"/>
        <v>94.24777962</v>
      </c>
      <c r="J16" s="72">
        <v>0.0</v>
      </c>
      <c r="K16" s="73">
        <v>149.8</v>
      </c>
      <c r="L16" s="76">
        <v>713.0</v>
      </c>
      <c r="M16" s="73">
        <v>149.3</v>
      </c>
      <c r="N16" s="74">
        <v>709.0</v>
      </c>
      <c r="O16" s="75">
        <v>149.8</v>
      </c>
      <c r="P16" s="74">
        <v>705.0</v>
      </c>
      <c r="Q16" s="77">
        <f t="shared" ref="Q16:Q85" si="24">(K16+M16+O16)/3-J16</f>
        <v>149.6333333</v>
      </c>
      <c r="R16" s="78">
        <f t="shared" si="7"/>
        <v>709</v>
      </c>
      <c r="S16" s="77">
        <f t="shared" si="8"/>
        <v>0.211048425</v>
      </c>
      <c r="T16" s="79">
        <f t="shared" si="9"/>
        <v>19.89084545</v>
      </c>
      <c r="V16" s="19"/>
      <c r="W16" s="109"/>
      <c r="X16" s="107">
        <f t="shared" ref="X16:Y16" si="23">C16/2</f>
        <v>2.5</v>
      </c>
      <c r="Y16" s="108">
        <f t="shared" si="23"/>
        <v>2.5</v>
      </c>
      <c r="Z16" s="48">
        <f t="shared" si="11"/>
        <v>10</v>
      </c>
      <c r="AA16" s="205">
        <f t="shared" si="12"/>
        <v>5</v>
      </c>
    </row>
    <row r="17">
      <c r="B17" s="80" t="s">
        <v>38</v>
      </c>
      <c r="C17" s="81">
        <v>5.0</v>
      </c>
      <c r="D17" s="82">
        <v>5.0</v>
      </c>
      <c r="E17" s="48">
        <f t="shared" si="2"/>
        <v>15</v>
      </c>
      <c r="F17" s="47">
        <f t="shared" ref="F17:F20" si="26">C16+F16</f>
        <v>10</v>
      </c>
      <c r="G17" s="48">
        <f t="shared" si="3"/>
        <v>20</v>
      </c>
      <c r="H17" s="47">
        <f t="shared" si="4"/>
        <v>15</v>
      </c>
      <c r="I17" s="91">
        <f t="shared" si="5"/>
        <v>376.9911185</v>
      </c>
      <c r="J17" s="83">
        <v>0.0</v>
      </c>
      <c r="K17" s="84">
        <v>63.1</v>
      </c>
      <c r="L17" s="87">
        <v>698.0</v>
      </c>
      <c r="M17" s="84">
        <v>63.0</v>
      </c>
      <c r="N17" s="85">
        <v>695.0</v>
      </c>
      <c r="O17" s="86">
        <v>62.8</v>
      </c>
      <c r="P17" s="85">
        <v>691.0</v>
      </c>
      <c r="Q17" s="88">
        <f t="shared" si="24"/>
        <v>62.96666667</v>
      </c>
      <c r="R17" s="89">
        <f t="shared" si="7"/>
        <v>694.6666667</v>
      </c>
      <c r="S17" s="88">
        <f t="shared" si="8"/>
        <v>0.09064299424</v>
      </c>
      <c r="T17" s="90">
        <f t="shared" si="9"/>
        <v>34.17160378</v>
      </c>
      <c r="V17" s="19"/>
      <c r="W17" s="109"/>
      <c r="X17" s="110">
        <f t="shared" ref="X17:Y17" si="25">C17/2</f>
        <v>2.5</v>
      </c>
      <c r="Y17" s="111">
        <f t="shared" si="25"/>
        <v>2.5</v>
      </c>
      <c r="Z17" s="48">
        <f t="shared" si="11"/>
        <v>15</v>
      </c>
      <c r="AA17" s="205">
        <f t="shared" si="12"/>
        <v>7.5</v>
      </c>
    </row>
    <row r="18">
      <c r="B18" s="80" t="s">
        <v>39</v>
      </c>
      <c r="C18" s="81">
        <v>5.0</v>
      </c>
      <c r="D18" s="82">
        <v>5.0</v>
      </c>
      <c r="E18" s="48">
        <f t="shared" si="2"/>
        <v>20</v>
      </c>
      <c r="F18" s="47">
        <f t="shared" si="26"/>
        <v>15</v>
      </c>
      <c r="G18" s="48">
        <f t="shared" si="3"/>
        <v>25</v>
      </c>
      <c r="H18" s="47">
        <f t="shared" si="4"/>
        <v>20</v>
      </c>
      <c r="I18" s="91">
        <f t="shared" si="5"/>
        <v>942.4777962</v>
      </c>
      <c r="J18" s="83">
        <v>0.0</v>
      </c>
      <c r="K18" s="84">
        <v>16.0</v>
      </c>
      <c r="L18" s="87">
        <v>690.0</v>
      </c>
      <c r="M18" s="84">
        <v>15.8</v>
      </c>
      <c r="N18" s="85">
        <v>686.0</v>
      </c>
      <c r="O18" s="86">
        <v>15.8</v>
      </c>
      <c r="P18" s="85">
        <v>683.0</v>
      </c>
      <c r="Q18" s="88">
        <f t="shared" si="24"/>
        <v>15.86666667</v>
      </c>
      <c r="R18" s="89">
        <f t="shared" si="7"/>
        <v>686.3333333</v>
      </c>
      <c r="S18" s="88">
        <f t="shared" si="8"/>
        <v>0.02311801846</v>
      </c>
      <c r="T18" s="90">
        <f t="shared" si="9"/>
        <v>21.78821909</v>
      </c>
      <c r="V18" s="19"/>
      <c r="W18" s="109"/>
      <c r="X18" s="110">
        <f t="shared" ref="X18:Y18" si="27">C18/2</f>
        <v>2.5</v>
      </c>
      <c r="Y18" s="111">
        <f t="shared" si="27"/>
        <v>2.5</v>
      </c>
      <c r="Z18" s="48">
        <f t="shared" si="11"/>
        <v>20</v>
      </c>
      <c r="AA18" s="205">
        <f t="shared" si="12"/>
        <v>10</v>
      </c>
    </row>
    <row r="19">
      <c r="B19" s="80" t="s">
        <v>40</v>
      </c>
      <c r="C19" s="81">
        <v>5.0</v>
      </c>
      <c r="D19" s="82">
        <v>5.0</v>
      </c>
      <c r="E19" s="48">
        <f t="shared" si="2"/>
        <v>25</v>
      </c>
      <c r="F19" s="47">
        <f t="shared" si="26"/>
        <v>20</v>
      </c>
      <c r="G19" s="48">
        <f t="shared" si="3"/>
        <v>30</v>
      </c>
      <c r="H19" s="47">
        <f t="shared" si="4"/>
        <v>25</v>
      </c>
      <c r="I19" s="91">
        <f t="shared" si="5"/>
        <v>1884.955592</v>
      </c>
      <c r="J19" s="83">
        <v>0.0</v>
      </c>
      <c r="K19" s="84">
        <v>9.1</v>
      </c>
      <c r="L19" s="87">
        <v>683.0</v>
      </c>
      <c r="M19" s="84">
        <v>9.0</v>
      </c>
      <c r="N19" s="85">
        <v>680.0</v>
      </c>
      <c r="O19" s="86">
        <v>9.1</v>
      </c>
      <c r="P19" s="85">
        <v>678.0</v>
      </c>
      <c r="Q19" s="88">
        <f t="shared" si="24"/>
        <v>9.066666667</v>
      </c>
      <c r="R19" s="89">
        <f t="shared" si="7"/>
        <v>680.3333333</v>
      </c>
      <c r="S19" s="88">
        <f t="shared" si="8"/>
        <v>0.01332680059</v>
      </c>
      <c r="T19" s="90">
        <f t="shared" si="9"/>
        <v>25.1204273</v>
      </c>
      <c r="V19" s="19"/>
      <c r="W19" s="109"/>
      <c r="X19" s="110">
        <f t="shared" ref="X19:Y19" si="28">C19/2</f>
        <v>2.5</v>
      </c>
      <c r="Y19" s="111">
        <f t="shared" si="28"/>
        <v>2.5</v>
      </c>
      <c r="Z19" s="48">
        <f t="shared" si="11"/>
        <v>25</v>
      </c>
      <c r="AA19" s="205">
        <f t="shared" si="12"/>
        <v>12.5</v>
      </c>
    </row>
    <row r="20">
      <c r="B20" s="92" t="s">
        <v>41</v>
      </c>
      <c r="C20" s="93">
        <v>5.0</v>
      </c>
      <c r="D20" s="94">
        <v>5.0</v>
      </c>
      <c r="E20" s="95">
        <f t="shared" si="2"/>
        <v>30</v>
      </c>
      <c r="F20" s="96">
        <f t="shared" si="26"/>
        <v>25</v>
      </c>
      <c r="G20" s="95">
        <f t="shared" si="3"/>
        <v>35</v>
      </c>
      <c r="H20" s="96">
        <f t="shared" si="4"/>
        <v>30</v>
      </c>
      <c r="I20" s="97">
        <f t="shared" si="5"/>
        <v>3298.672287</v>
      </c>
      <c r="J20" s="98">
        <v>0.0</v>
      </c>
      <c r="K20" s="99">
        <v>6.6</v>
      </c>
      <c r="L20" s="102">
        <v>675.0</v>
      </c>
      <c r="M20" s="99">
        <v>6.6</v>
      </c>
      <c r="N20" s="100">
        <v>673.0</v>
      </c>
      <c r="O20" s="101">
        <v>6.6</v>
      </c>
      <c r="P20" s="100">
        <v>491.0</v>
      </c>
      <c r="Q20" s="103">
        <f t="shared" si="24"/>
        <v>6.6</v>
      </c>
      <c r="R20" s="104">
        <f t="shared" si="7"/>
        <v>613</v>
      </c>
      <c r="S20" s="103">
        <f t="shared" si="8"/>
        <v>0.01076672104</v>
      </c>
      <c r="T20" s="105">
        <f t="shared" si="9"/>
        <v>35.51588433</v>
      </c>
      <c r="V20" s="19"/>
      <c r="W20" s="109"/>
      <c r="X20" s="112">
        <f t="shared" ref="X20:Y20" si="29">C20/2</f>
        <v>2.5</v>
      </c>
      <c r="Y20" s="113">
        <f t="shared" si="29"/>
        <v>2.5</v>
      </c>
      <c r="Z20" s="48">
        <f t="shared" si="11"/>
        <v>30</v>
      </c>
      <c r="AA20" s="205">
        <f t="shared" si="12"/>
        <v>15</v>
      </c>
    </row>
    <row r="21" ht="15.75" customHeight="1">
      <c r="B21" s="80" t="s">
        <v>37</v>
      </c>
      <c r="C21" s="135">
        <v>5.0</v>
      </c>
      <c r="D21" s="136">
        <v>5.0</v>
      </c>
      <c r="E21" s="48">
        <f t="shared" si="2"/>
        <v>10</v>
      </c>
      <c r="F21" s="47">
        <f>C21</f>
        <v>5</v>
      </c>
      <c r="G21" s="48">
        <f t="shared" si="3"/>
        <v>15</v>
      </c>
      <c r="H21" s="47">
        <f t="shared" si="4"/>
        <v>10</v>
      </c>
      <c r="I21" s="91">
        <f t="shared" si="5"/>
        <v>94.24777962</v>
      </c>
      <c r="J21" s="83">
        <v>0.0</v>
      </c>
      <c r="K21" s="117">
        <v>98.3</v>
      </c>
      <c r="L21" s="120">
        <v>467.0</v>
      </c>
      <c r="M21" s="117">
        <v>98.3</v>
      </c>
      <c r="N21" s="118">
        <v>494.0</v>
      </c>
      <c r="O21" s="119">
        <v>98.3</v>
      </c>
      <c r="P21" s="118">
        <v>466.0</v>
      </c>
      <c r="Q21" s="88">
        <f t="shared" si="24"/>
        <v>98.3</v>
      </c>
      <c r="R21" s="89">
        <f t="shared" si="7"/>
        <v>475.6666667</v>
      </c>
      <c r="S21" s="88">
        <f t="shared" si="8"/>
        <v>0.2066573231</v>
      </c>
      <c r="T21" s="90">
        <f t="shared" si="9"/>
        <v>19.47699384</v>
      </c>
      <c r="V21" s="19"/>
      <c r="W21" s="109"/>
      <c r="X21" s="122">
        <f t="shared" ref="X21:Y21" si="30">C21/2</f>
        <v>2.5</v>
      </c>
      <c r="Y21" s="123">
        <f t="shared" si="30"/>
        <v>2.5</v>
      </c>
      <c r="Z21" s="69">
        <f t="shared" si="11"/>
        <v>10</v>
      </c>
      <c r="AA21" s="209">
        <f t="shared" si="12"/>
        <v>5</v>
      </c>
    </row>
    <row r="22" ht="15.75" customHeight="1">
      <c r="B22" s="80" t="s">
        <v>38</v>
      </c>
      <c r="C22" s="81">
        <v>5.0</v>
      </c>
      <c r="D22" s="82">
        <v>5.0</v>
      </c>
      <c r="E22" s="48">
        <f t="shared" si="2"/>
        <v>15</v>
      </c>
      <c r="F22" s="47">
        <f t="shared" ref="F22:F25" si="32">C21+F21</f>
        <v>10</v>
      </c>
      <c r="G22" s="48">
        <f t="shared" si="3"/>
        <v>20</v>
      </c>
      <c r="H22" s="47">
        <f t="shared" si="4"/>
        <v>15</v>
      </c>
      <c r="I22" s="91">
        <f t="shared" si="5"/>
        <v>376.9911185</v>
      </c>
      <c r="J22" s="83">
        <v>0.0</v>
      </c>
      <c r="K22" s="84">
        <v>58.0</v>
      </c>
      <c r="L22" s="87">
        <v>465.0</v>
      </c>
      <c r="M22" s="84">
        <v>58.0</v>
      </c>
      <c r="N22" s="85">
        <v>465.0</v>
      </c>
      <c r="O22" s="86">
        <v>58.2</v>
      </c>
      <c r="P22" s="85">
        <v>465.0</v>
      </c>
      <c r="Q22" s="88">
        <f t="shared" si="24"/>
        <v>58.06666667</v>
      </c>
      <c r="R22" s="89">
        <f t="shared" si="7"/>
        <v>465</v>
      </c>
      <c r="S22" s="88">
        <f t="shared" si="8"/>
        <v>0.124874552</v>
      </c>
      <c r="T22" s="90">
        <f t="shared" si="9"/>
        <v>47.07659702</v>
      </c>
      <c r="V22" s="19"/>
      <c r="W22" s="109"/>
      <c r="X22" s="110">
        <f t="shared" ref="X22:Y22" si="31">C22/2</f>
        <v>2.5</v>
      </c>
      <c r="Y22" s="111">
        <f t="shared" si="31"/>
        <v>2.5</v>
      </c>
      <c r="Z22" s="48">
        <f t="shared" si="11"/>
        <v>15</v>
      </c>
      <c r="AA22" s="205">
        <f t="shared" si="12"/>
        <v>7.5</v>
      </c>
    </row>
    <row r="23" ht="15.75" customHeight="1">
      <c r="B23" s="80" t="s">
        <v>39</v>
      </c>
      <c r="C23" s="81">
        <v>5.0</v>
      </c>
      <c r="D23" s="82">
        <v>5.0</v>
      </c>
      <c r="E23" s="48">
        <f t="shared" si="2"/>
        <v>20</v>
      </c>
      <c r="F23" s="47">
        <f t="shared" si="32"/>
        <v>15</v>
      </c>
      <c r="G23" s="48">
        <f t="shared" si="3"/>
        <v>25</v>
      </c>
      <c r="H23" s="47">
        <f t="shared" si="4"/>
        <v>20</v>
      </c>
      <c r="I23" s="91">
        <f t="shared" si="5"/>
        <v>942.4777962</v>
      </c>
      <c r="J23" s="83">
        <v>0.0</v>
      </c>
      <c r="K23" s="84">
        <v>13.4</v>
      </c>
      <c r="L23" s="87">
        <v>464.0</v>
      </c>
      <c r="M23" s="84">
        <v>14.3</v>
      </c>
      <c r="N23" s="85">
        <v>463.0</v>
      </c>
      <c r="O23" s="86">
        <v>14.3</v>
      </c>
      <c r="P23" s="85">
        <v>463.0</v>
      </c>
      <c r="Q23" s="88">
        <f t="shared" si="24"/>
        <v>14</v>
      </c>
      <c r="R23" s="89">
        <f t="shared" si="7"/>
        <v>463.3333333</v>
      </c>
      <c r="S23" s="88">
        <f t="shared" si="8"/>
        <v>0.03021582734</v>
      </c>
      <c r="T23" s="90">
        <f t="shared" si="9"/>
        <v>28.47774636</v>
      </c>
      <c r="V23" s="19"/>
      <c r="W23" s="109"/>
      <c r="X23" s="110">
        <f t="shared" ref="X23:Y23" si="33">C23/2</f>
        <v>2.5</v>
      </c>
      <c r="Y23" s="111">
        <f t="shared" si="33"/>
        <v>2.5</v>
      </c>
      <c r="Z23" s="48">
        <f t="shared" si="11"/>
        <v>20</v>
      </c>
      <c r="AA23" s="205">
        <f t="shared" si="12"/>
        <v>10</v>
      </c>
    </row>
    <row r="24" ht="15.75" customHeight="1">
      <c r="B24" s="80" t="s">
        <v>40</v>
      </c>
      <c r="C24" s="81">
        <v>5.0</v>
      </c>
      <c r="D24" s="82">
        <v>5.0</v>
      </c>
      <c r="E24" s="48">
        <f t="shared" si="2"/>
        <v>25</v>
      </c>
      <c r="F24" s="47">
        <f t="shared" si="32"/>
        <v>20</v>
      </c>
      <c r="G24" s="48">
        <f t="shared" si="3"/>
        <v>30</v>
      </c>
      <c r="H24" s="47">
        <f t="shared" si="4"/>
        <v>25</v>
      </c>
      <c r="I24" s="91">
        <f t="shared" si="5"/>
        <v>1884.955592</v>
      </c>
      <c r="J24" s="83">
        <v>0.0</v>
      </c>
      <c r="K24" s="84">
        <v>8.1</v>
      </c>
      <c r="L24" s="87">
        <v>464.0</v>
      </c>
      <c r="M24" s="84">
        <v>8.4</v>
      </c>
      <c r="N24" s="85">
        <v>463.0</v>
      </c>
      <c r="O24" s="86">
        <v>8.4</v>
      </c>
      <c r="P24" s="85">
        <v>464.0</v>
      </c>
      <c r="Q24" s="88">
        <f t="shared" si="24"/>
        <v>8.3</v>
      </c>
      <c r="R24" s="89">
        <f t="shared" si="7"/>
        <v>463.6666667</v>
      </c>
      <c r="S24" s="88">
        <f t="shared" si="8"/>
        <v>0.0179007908</v>
      </c>
      <c r="T24" s="90">
        <f t="shared" si="9"/>
        <v>33.74219572</v>
      </c>
      <c r="V24" s="19"/>
      <c r="W24" s="109"/>
      <c r="X24" s="110">
        <f t="shared" ref="X24:Y24" si="34">C24/2</f>
        <v>2.5</v>
      </c>
      <c r="Y24" s="111">
        <f t="shared" si="34"/>
        <v>2.5</v>
      </c>
      <c r="Z24" s="48">
        <f t="shared" si="11"/>
        <v>25</v>
      </c>
      <c r="AA24" s="205">
        <f t="shared" si="12"/>
        <v>12.5</v>
      </c>
    </row>
    <row r="25" ht="15.75" customHeight="1">
      <c r="B25" s="80" t="s">
        <v>41</v>
      </c>
      <c r="C25" s="124">
        <v>5.0</v>
      </c>
      <c r="D25" s="125">
        <v>5.0</v>
      </c>
      <c r="E25" s="48">
        <f t="shared" si="2"/>
        <v>30</v>
      </c>
      <c r="F25" s="47">
        <f t="shared" si="32"/>
        <v>25</v>
      </c>
      <c r="G25" s="48">
        <f t="shared" si="3"/>
        <v>35</v>
      </c>
      <c r="H25" s="47">
        <f t="shared" si="4"/>
        <v>30</v>
      </c>
      <c r="I25" s="91">
        <f t="shared" si="5"/>
        <v>3298.672287</v>
      </c>
      <c r="J25" s="83">
        <v>0.0</v>
      </c>
      <c r="K25" s="126">
        <v>5.9</v>
      </c>
      <c r="L25" s="129">
        <v>463.0</v>
      </c>
      <c r="M25" s="126">
        <v>5.1</v>
      </c>
      <c r="N25" s="127">
        <v>462.0</v>
      </c>
      <c r="O25" s="128">
        <v>5.8</v>
      </c>
      <c r="P25" s="127">
        <v>463.0</v>
      </c>
      <c r="Q25" s="88">
        <f t="shared" si="24"/>
        <v>5.6</v>
      </c>
      <c r="R25" s="89">
        <f t="shared" si="7"/>
        <v>462.6666667</v>
      </c>
      <c r="S25" s="88">
        <f t="shared" si="8"/>
        <v>0.0121037464</v>
      </c>
      <c r="T25" s="90">
        <f t="shared" si="9"/>
        <v>39.92629281</v>
      </c>
      <c r="V25" s="19"/>
      <c r="W25" s="109"/>
      <c r="X25" s="130">
        <f t="shared" ref="X25:Y25" si="35">C25/2</f>
        <v>2.5</v>
      </c>
      <c r="Y25" s="131">
        <f t="shared" si="35"/>
        <v>2.5</v>
      </c>
      <c r="Z25" s="95">
        <f t="shared" si="11"/>
        <v>30</v>
      </c>
      <c r="AA25" s="212">
        <f t="shared" si="12"/>
        <v>15</v>
      </c>
    </row>
    <row r="26" ht="15.75" customHeight="1">
      <c r="B26" s="132" t="s">
        <v>37</v>
      </c>
      <c r="C26" s="133">
        <v>5.0</v>
      </c>
      <c r="D26" s="134">
        <v>5.0</v>
      </c>
      <c r="E26" s="69">
        <f t="shared" si="2"/>
        <v>10</v>
      </c>
      <c r="F26" s="70">
        <f>C26</f>
        <v>5</v>
      </c>
      <c r="G26" s="69">
        <f t="shared" si="3"/>
        <v>15</v>
      </c>
      <c r="H26" s="70">
        <f t="shared" si="4"/>
        <v>10</v>
      </c>
      <c r="I26" s="71">
        <f t="shared" si="5"/>
        <v>94.24777962</v>
      </c>
      <c r="J26" s="72">
        <v>0.0</v>
      </c>
      <c r="K26" s="73">
        <v>89.6</v>
      </c>
      <c r="L26" s="76">
        <v>346.0</v>
      </c>
      <c r="M26" s="73">
        <v>95.1</v>
      </c>
      <c r="N26" s="74">
        <v>347.0</v>
      </c>
      <c r="O26" s="75">
        <v>94.7</v>
      </c>
      <c r="P26" s="74">
        <v>348.0</v>
      </c>
      <c r="Q26" s="77">
        <f t="shared" si="24"/>
        <v>93.13333333</v>
      </c>
      <c r="R26" s="78">
        <f t="shared" si="7"/>
        <v>347</v>
      </c>
      <c r="S26" s="77">
        <f t="shared" si="8"/>
        <v>0.2683957733</v>
      </c>
      <c r="T26" s="79">
        <f t="shared" si="9"/>
        <v>25.29570569</v>
      </c>
      <c r="V26" s="19"/>
      <c r="W26" s="109"/>
      <c r="X26" s="107">
        <f t="shared" ref="X26:Y26" si="36">C26/2</f>
        <v>2.5</v>
      </c>
      <c r="Y26" s="108">
        <f t="shared" si="36"/>
        <v>2.5</v>
      </c>
      <c r="Z26" s="48">
        <f t="shared" si="11"/>
        <v>10</v>
      </c>
      <c r="AA26" s="205">
        <f t="shared" si="12"/>
        <v>5</v>
      </c>
    </row>
    <row r="27" ht="15.75" customHeight="1">
      <c r="B27" s="80" t="s">
        <v>38</v>
      </c>
      <c r="C27" s="81">
        <v>5.0</v>
      </c>
      <c r="D27" s="82">
        <v>5.0</v>
      </c>
      <c r="E27" s="48">
        <f t="shared" si="2"/>
        <v>15</v>
      </c>
      <c r="F27" s="47">
        <f t="shared" ref="F27:F30" si="38">C26+F26</f>
        <v>10</v>
      </c>
      <c r="G27" s="48">
        <f t="shared" si="3"/>
        <v>20</v>
      </c>
      <c r="H27" s="47">
        <f t="shared" si="4"/>
        <v>15</v>
      </c>
      <c r="I27" s="91">
        <f t="shared" si="5"/>
        <v>376.9911185</v>
      </c>
      <c r="J27" s="83">
        <v>0.0</v>
      </c>
      <c r="K27" s="84">
        <v>39.9</v>
      </c>
      <c r="L27" s="87">
        <v>348.0</v>
      </c>
      <c r="M27" s="84">
        <v>40.0</v>
      </c>
      <c r="N27" s="85">
        <v>349.0</v>
      </c>
      <c r="O27" s="86">
        <v>39.8</v>
      </c>
      <c r="P27" s="85">
        <v>350.0</v>
      </c>
      <c r="Q27" s="88">
        <f t="shared" si="24"/>
        <v>39.9</v>
      </c>
      <c r="R27" s="89">
        <f t="shared" si="7"/>
        <v>349</v>
      </c>
      <c r="S27" s="88">
        <f t="shared" si="8"/>
        <v>0.1143266476</v>
      </c>
      <c r="T27" s="90">
        <f t="shared" si="9"/>
        <v>43.10013074</v>
      </c>
      <c r="V27" s="19"/>
      <c r="W27" s="109"/>
      <c r="X27" s="110">
        <f t="shared" ref="X27:Y27" si="37">C27/2</f>
        <v>2.5</v>
      </c>
      <c r="Y27" s="111">
        <f t="shared" si="37"/>
        <v>2.5</v>
      </c>
      <c r="Z27" s="48">
        <f t="shared" si="11"/>
        <v>15</v>
      </c>
      <c r="AA27" s="205">
        <f t="shared" si="12"/>
        <v>7.5</v>
      </c>
    </row>
    <row r="28" ht="15.75" customHeight="1">
      <c r="B28" s="80" t="s">
        <v>39</v>
      </c>
      <c r="C28" s="81">
        <v>5.0</v>
      </c>
      <c r="D28" s="82">
        <v>5.0</v>
      </c>
      <c r="E28" s="48">
        <f t="shared" si="2"/>
        <v>20</v>
      </c>
      <c r="F28" s="47">
        <f t="shared" si="38"/>
        <v>15</v>
      </c>
      <c r="G28" s="48">
        <f t="shared" si="3"/>
        <v>25</v>
      </c>
      <c r="H28" s="47">
        <f t="shared" si="4"/>
        <v>20</v>
      </c>
      <c r="I28" s="91">
        <f t="shared" si="5"/>
        <v>942.4777962</v>
      </c>
      <c r="J28" s="83">
        <v>0.0</v>
      </c>
      <c r="K28" s="206">
        <v>13.7</v>
      </c>
      <c r="L28" s="87">
        <v>351.0</v>
      </c>
      <c r="M28" s="84">
        <v>13.8</v>
      </c>
      <c r="N28" s="85">
        <v>351.0</v>
      </c>
      <c r="O28" s="86">
        <v>11.6</v>
      </c>
      <c r="P28" s="85">
        <v>352.0</v>
      </c>
      <c r="Q28" s="88">
        <f t="shared" si="24"/>
        <v>13.03333333</v>
      </c>
      <c r="R28" s="89">
        <f t="shared" si="7"/>
        <v>351.3333333</v>
      </c>
      <c r="S28" s="88">
        <f t="shared" si="8"/>
        <v>0.03709677419</v>
      </c>
      <c r="T28" s="90">
        <f t="shared" si="9"/>
        <v>34.96288599</v>
      </c>
      <c r="V28" s="19"/>
      <c r="W28" s="109"/>
      <c r="X28" s="110">
        <f t="shared" ref="X28:Y28" si="39">C28/2</f>
        <v>2.5</v>
      </c>
      <c r="Y28" s="111">
        <f t="shared" si="39"/>
        <v>2.5</v>
      </c>
      <c r="Z28" s="48">
        <f t="shared" si="11"/>
        <v>20</v>
      </c>
      <c r="AA28" s="205">
        <f t="shared" si="12"/>
        <v>10</v>
      </c>
    </row>
    <row r="29" ht="15.75" customHeight="1">
      <c r="B29" s="80" t="s">
        <v>40</v>
      </c>
      <c r="C29" s="81">
        <v>5.0</v>
      </c>
      <c r="D29" s="82">
        <v>5.0</v>
      </c>
      <c r="E29" s="48">
        <f t="shared" si="2"/>
        <v>25</v>
      </c>
      <c r="F29" s="47">
        <f t="shared" si="38"/>
        <v>20</v>
      </c>
      <c r="G29" s="48">
        <f t="shared" si="3"/>
        <v>30</v>
      </c>
      <c r="H29" s="47">
        <f t="shared" si="4"/>
        <v>25</v>
      </c>
      <c r="I29" s="91">
        <f t="shared" si="5"/>
        <v>1884.955592</v>
      </c>
      <c r="J29" s="83">
        <v>0.0</v>
      </c>
      <c r="K29" s="84">
        <v>7.5</v>
      </c>
      <c r="L29" s="87">
        <v>354.0</v>
      </c>
      <c r="M29" s="84">
        <v>7.2</v>
      </c>
      <c r="N29" s="85">
        <v>352.0</v>
      </c>
      <c r="O29" s="86">
        <v>7.0</v>
      </c>
      <c r="P29" s="85">
        <v>354.0</v>
      </c>
      <c r="Q29" s="88">
        <f t="shared" si="24"/>
        <v>7.233333333</v>
      </c>
      <c r="R29" s="89">
        <f t="shared" si="7"/>
        <v>353.3333333</v>
      </c>
      <c r="S29" s="88">
        <f t="shared" si="8"/>
        <v>0.02047169811</v>
      </c>
      <c r="T29" s="90">
        <f t="shared" si="9"/>
        <v>38.58824184</v>
      </c>
      <c r="V29" s="19"/>
      <c r="W29" s="109"/>
      <c r="X29" s="110">
        <f t="shared" ref="X29:Y29" si="40">C29/2</f>
        <v>2.5</v>
      </c>
      <c r="Y29" s="111">
        <f t="shared" si="40"/>
        <v>2.5</v>
      </c>
      <c r="Z29" s="48">
        <f t="shared" si="11"/>
        <v>25</v>
      </c>
      <c r="AA29" s="205">
        <f t="shared" si="12"/>
        <v>12.5</v>
      </c>
    </row>
    <row r="30" ht="15.75" customHeight="1">
      <c r="B30" s="92" t="s">
        <v>41</v>
      </c>
      <c r="C30" s="93">
        <v>5.0</v>
      </c>
      <c r="D30" s="94">
        <v>5.0</v>
      </c>
      <c r="E30" s="95">
        <f t="shared" si="2"/>
        <v>30</v>
      </c>
      <c r="F30" s="96">
        <f t="shared" si="38"/>
        <v>25</v>
      </c>
      <c r="G30" s="95">
        <f t="shared" si="3"/>
        <v>35</v>
      </c>
      <c r="H30" s="96">
        <f t="shared" si="4"/>
        <v>30</v>
      </c>
      <c r="I30" s="97">
        <f t="shared" si="5"/>
        <v>3298.672287</v>
      </c>
      <c r="J30" s="98">
        <v>0.0</v>
      </c>
      <c r="K30" s="99">
        <v>4.8</v>
      </c>
      <c r="L30" s="102">
        <v>356.0</v>
      </c>
      <c r="M30" s="99">
        <v>4.6</v>
      </c>
      <c r="N30" s="100">
        <v>355.0</v>
      </c>
      <c r="O30" s="101">
        <v>6.6</v>
      </c>
      <c r="P30" s="100">
        <v>355.0</v>
      </c>
      <c r="Q30" s="103">
        <f t="shared" si="24"/>
        <v>5.333333333</v>
      </c>
      <c r="R30" s="104">
        <f t="shared" si="7"/>
        <v>355.3333333</v>
      </c>
      <c r="S30" s="103">
        <f t="shared" si="8"/>
        <v>0.01500938086</v>
      </c>
      <c r="T30" s="105">
        <f t="shared" si="9"/>
        <v>49.51102869</v>
      </c>
      <c r="V30" s="19"/>
      <c r="W30" s="109"/>
      <c r="X30" s="112">
        <f t="shared" ref="X30:Y30" si="41">C30/2</f>
        <v>2.5</v>
      </c>
      <c r="Y30" s="113">
        <f t="shared" si="41"/>
        <v>2.5</v>
      </c>
      <c r="Z30" s="48">
        <f t="shared" si="11"/>
        <v>30</v>
      </c>
      <c r="AA30" s="205">
        <f t="shared" si="12"/>
        <v>15</v>
      </c>
    </row>
    <row r="31" ht="15.75" customHeight="1">
      <c r="B31" s="80" t="s">
        <v>37</v>
      </c>
      <c r="C31" s="135">
        <v>5.0</v>
      </c>
      <c r="D31" s="136">
        <v>5.0</v>
      </c>
      <c r="E31" s="48">
        <f t="shared" si="2"/>
        <v>10</v>
      </c>
      <c r="F31" s="47">
        <f>C31</f>
        <v>5</v>
      </c>
      <c r="G31" s="48">
        <f t="shared" si="3"/>
        <v>15</v>
      </c>
      <c r="H31" s="47">
        <f t="shared" si="4"/>
        <v>10</v>
      </c>
      <c r="I31" s="91">
        <f t="shared" si="5"/>
        <v>94.24777962</v>
      </c>
      <c r="J31" s="83">
        <v>0.0</v>
      </c>
      <c r="K31" s="117">
        <v>70.7</v>
      </c>
      <c r="L31" s="120">
        <v>245.0</v>
      </c>
      <c r="M31" s="117">
        <v>70.4</v>
      </c>
      <c r="N31" s="118">
        <v>250.0</v>
      </c>
      <c r="O31" s="119">
        <v>70.2</v>
      </c>
      <c r="P31" s="118">
        <v>253.0</v>
      </c>
      <c r="Q31" s="88">
        <f t="shared" si="24"/>
        <v>70.43333333</v>
      </c>
      <c r="R31" s="89">
        <f t="shared" si="7"/>
        <v>249.3333333</v>
      </c>
      <c r="S31" s="88">
        <f t="shared" si="8"/>
        <v>0.282486631</v>
      </c>
      <c r="T31" s="90">
        <f t="shared" si="9"/>
        <v>26.62373775</v>
      </c>
      <c r="V31" s="19"/>
      <c r="W31" s="109"/>
      <c r="X31" s="122">
        <f t="shared" ref="X31:Y31" si="42">C31/2</f>
        <v>2.5</v>
      </c>
      <c r="Y31" s="123">
        <f t="shared" si="42"/>
        <v>2.5</v>
      </c>
      <c r="Z31" s="69">
        <f t="shared" si="11"/>
        <v>10</v>
      </c>
      <c r="AA31" s="209">
        <f t="shared" si="12"/>
        <v>5</v>
      </c>
    </row>
    <row r="32" ht="15.75" customHeight="1">
      <c r="B32" s="80" t="s">
        <v>38</v>
      </c>
      <c r="C32" s="81">
        <v>5.0</v>
      </c>
      <c r="D32" s="82">
        <v>5.0</v>
      </c>
      <c r="E32" s="48">
        <f t="shared" si="2"/>
        <v>15</v>
      </c>
      <c r="F32" s="47">
        <f t="shared" ref="F32:F35" si="44">C31+F31</f>
        <v>10</v>
      </c>
      <c r="G32" s="48">
        <f t="shared" si="3"/>
        <v>20</v>
      </c>
      <c r="H32" s="47">
        <f t="shared" si="4"/>
        <v>15</v>
      </c>
      <c r="I32" s="91">
        <f t="shared" si="5"/>
        <v>376.9911185</v>
      </c>
      <c r="J32" s="83">
        <v>0.0</v>
      </c>
      <c r="K32" s="84">
        <v>14.6</v>
      </c>
      <c r="L32" s="87">
        <v>253.0</v>
      </c>
      <c r="M32" s="84">
        <v>14.3</v>
      </c>
      <c r="N32" s="85">
        <v>254.0</v>
      </c>
      <c r="O32" s="86">
        <v>14.7</v>
      </c>
      <c r="P32" s="85">
        <v>254.0</v>
      </c>
      <c r="Q32" s="88">
        <f t="shared" si="24"/>
        <v>14.53333333</v>
      </c>
      <c r="R32" s="89">
        <f t="shared" si="7"/>
        <v>253.6666667</v>
      </c>
      <c r="S32" s="88">
        <f t="shared" si="8"/>
        <v>0.05729303548</v>
      </c>
      <c r="T32" s="90">
        <f t="shared" si="9"/>
        <v>21.59896553</v>
      </c>
      <c r="V32" s="19"/>
      <c r="W32" s="109"/>
      <c r="X32" s="110">
        <f t="shared" ref="X32:Y32" si="43">C32/2</f>
        <v>2.5</v>
      </c>
      <c r="Y32" s="111">
        <f t="shared" si="43"/>
        <v>2.5</v>
      </c>
      <c r="Z32" s="48">
        <f t="shared" si="11"/>
        <v>15</v>
      </c>
      <c r="AA32" s="205">
        <f t="shared" si="12"/>
        <v>7.5</v>
      </c>
    </row>
    <row r="33" ht="15.75" customHeight="1">
      <c r="B33" s="80" t="s">
        <v>39</v>
      </c>
      <c r="C33" s="81">
        <v>5.0</v>
      </c>
      <c r="D33" s="82">
        <v>5.0</v>
      </c>
      <c r="E33" s="48">
        <f t="shared" si="2"/>
        <v>20</v>
      </c>
      <c r="F33" s="47">
        <f t="shared" si="44"/>
        <v>15</v>
      </c>
      <c r="G33" s="48">
        <f t="shared" si="3"/>
        <v>25</v>
      </c>
      <c r="H33" s="47">
        <f t="shared" si="4"/>
        <v>20</v>
      </c>
      <c r="I33" s="91">
        <f t="shared" si="5"/>
        <v>942.4777962</v>
      </c>
      <c r="J33" s="83">
        <v>0.0</v>
      </c>
      <c r="K33" s="84">
        <v>7.0</v>
      </c>
      <c r="L33" s="87">
        <v>254.0</v>
      </c>
      <c r="M33" s="84">
        <v>6.8</v>
      </c>
      <c r="N33" s="85">
        <v>254.0</v>
      </c>
      <c r="O33" s="86">
        <v>6.7</v>
      </c>
      <c r="P33" s="85">
        <v>254.0</v>
      </c>
      <c r="Q33" s="88">
        <f t="shared" si="24"/>
        <v>6.833333333</v>
      </c>
      <c r="R33" s="89">
        <f t="shared" si="7"/>
        <v>254</v>
      </c>
      <c r="S33" s="88">
        <f t="shared" si="8"/>
        <v>0.02690288714</v>
      </c>
      <c r="T33" s="90">
        <f t="shared" si="9"/>
        <v>25.35537378</v>
      </c>
      <c r="V33" s="19"/>
      <c r="W33" s="109"/>
      <c r="X33" s="110">
        <f t="shared" ref="X33:Y33" si="45">C33/2</f>
        <v>2.5</v>
      </c>
      <c r="Y33" s="111">
        <f t="shared" si="45"/>
        <v>2.5</v>
      </c>
      <c r="Z33" s="48">
        <f t="shared" si="11"/>
        <v>20</v>
      </c>
      <c r="AA33" s="205">
        <f t="shared" si="12"/>
        <v>10</v>
      </c>
    </row>
    <row r="34" ht="15.75" customHeight="1">
      <c r="B34" s="80" t="s">
        <v>40</v>
      </c>
      <c r="C34" s="81">
        <v>5.0</v>
      </c>
      <c r="D34" s="82">
        <v>5.0</v>
      </c>
      <c r="E34" s="48">
        <f t="shared" si="2"/>
        <v>25</v>
      </c>
      <c r="F34" s="47">
        <f t="shared" si="44"/>
        <v>20</v>
      </c>
      <c r="G34" s="48">
        <f t="shared" si="3"/>
        <v>30</v>
      </c>
      <c r="H34" s="47">
        <f t="shared" si="4"/>
        <v>25</v>
      </c>
      <c r="I34" s="91">
        <f t="shared" si="5"/>
        <v>1884.955592</v>
      </c>
      <c r="J34" s="83">
        <v>0.0</v>
      </c>
      <c r="K34" s="84">
        <v>4.1</v>
      </c>
      <c r="L34" s="87">
        <v>255.0</v>
      </c>
      <c r="M34" s="84">
        <v>3.9</v>
      </c>
      <c r="N34" s="85">
        <v>253.0</v>
      </c>
      <c r="O34" s="86">
        <v>4.0</v>
      </c>
      <c r="P34" s="85">
        <v>253.0</v>
      </c>
      <c r="Q34" s="88">
        <f t="shared" si="24"/>
        <v>4</v>
      </c>
      <c r="R34" s="89">
        <f t="shared" si="7"/>
        <v>253.6666667</v>
      </c>
      <c r="S34" s="88">
        <f t="shared" si="8"/>
        <v>0.01576872536</v>
      </c>
      <c r="T34" s="90">
        <f t="shared" si="9"/>
        <v>29.72334705</v>
      </c>
      <c r="V34" s="19"/>
      <c r="W34" s="109"/>
      <c r="X34" s="110">
        <f t="shared" ref="X34:Y34" si="46">C34/2</f>
        <v>2.5</v>
      </c>
      <c r="Y34" s="111">
        <f t="shared" si="46"/>
        <v>2.5</v>
      </c>
      <c r="Z34" s="48">
        <f t="shared" si="11"/>
        <v>25</v>
      </c>
      <c r="AA34" s="205">
        <f t="shared" si="12"/>
        <v>12.5</v>
      </c>
    </row>
    <row r="35" ht="15.75" customHeight="1">
      <c r="B35" s="80" t="s">
        <v>41</v>
      </c>
      <c r="C35" s="124">
        <v>5.0</v>
      </c>
      <c r="D35" s="125">
        <v>5.0</v>
      </c>
      <c r="E35" s="48">
        <f t="shared" si="2"/>
        <v>30</v>
      </c>
      <c r="F35" s="47">
        <f t="shared" si="44"/>
        <v>25</v>
      </c>
      <c r="G35" s="48">
        <f t="shared" si="3"/>
        <v>35</v>
      </c>
      <c r="H35" s="47">
        <f t="shared" si="4"/>
        <v>30</v>
      </c>
      <c r="I35" s="91">
        <f t="shared" si="5"/>
        <v>3298.672287</v>
      </c>
      <c r="J35" s="83">
        <v>0.0</v>
      </c>
      <c r="K35" s="126">
        <v>2.4</v>
      </c>
      <c r="L35" s="129">
        <v>255.0</v>
      </c>
      <c r="M35" s="126">
        <v>3.3</v>
      </c>
      <c r="N35" s="127">
        <v>253.0</v>
      </c>
      <c r="O35" s="128">
        <v>3.2</v>
      </c>
      <c r="P35" s="127">
        <v>252.0</v>
      </c>
      <c r="Q35" s="88">
        <f t="shared" si="24"/>
        <v>2.966666667</v>
      </c>
      <c r="R35" s="89">
        <f t="shared" si="7"/>
        <v>253.3333333</v>
      </c>
      <c r="S35" s="88">
        <f t="shared" si="8"/>
        <v>0.01171052632</v>
      </c>
      <c r="T35" s="90">
        <f t="shared" si="9"/>
        <v>38.62918862</v>
      </c>
      <c r="V35" s="19"/>
      <c r="W35" s="109"/>
      <c r="X35" s="130">
        <f t="shared" ref="X35:Y35" si="47">C35/2</f>
        <v>2.5</v>
      </c>
      <c r="Y35" s="131">
        <f t="shared" si="47"/>
        <v>2.5</v>
      </c>
      <c r="Z35" s="95">
        <f t="shared" si="11"/>
        <v>30</v>
      </c>
      <c r="AA35" s="212">
        <f t="shared" si="12"/>
        <v>15</v>
      </c>
    </row>
    <row r="36" ht="15.75" customHeight="1">
      <c r="B36" s="132" t="s">
        <v>37</v>
      </c>
      <c r="C36" s="133">
        <v>5.0</v>
      </c>
      <c r="D36" s="134">
        <v>5.0</v>
      </c>
      <c r="E36" s="69">
        <f t="shared" si="2"/>
        <v>10</v>
      </c>
      <c r="F36" s="70">
        <f>C36</f>
        <v>5</v>
      </c>
      <c r="G36" s="69">
        <f t="shared" si="3"/>
        <v>15</v>
      </c>
      <c r="H36" s="70">
        <f t="shared" si="4"/>
        <v>10</v>
      </c>
      <c r="I36" s="71">
        <f t="shared" si="5"/>
        <v>94.24777962</v>
      </c>
      <c r="J36" s="72">
        <v>0.0</v>
      </c>
      <c r="K36" s="73">
        <v>127.3</v>
      </c>
      <c r="L36" s="76">
        <v>382.0</v>
      </c>
      <c r="M36" s="73">
        <v>127.5</v>
      </c>
      <c r="N36" s="74">
        <v>379.0</v>
      </c>
      <c r="O36" s="75">
        <v>120.5</v>
      </c>
      <c r="P36" s="74">
        <v>381.0</v>
      </c>
      <c r="Q36" s="77">
        <f t="shared" si="24"/>
        <v>125.1</v>
      </c>
      <c r="R36" s="78">
        <f t="shared" si="7"/>
        <v>380.6666667</v>
      </c>
      <c r="S36" s="77">
        <f t="shared" si="8"/>
        <v>0.3286339755</v>
      </c>
      <c r="T36" s="79">
        <f t="shared" si="9"/>
        <v>30.9730225</v>
      </c>
      <c r="V36" s="19"/>
      <c r="W36" s="109"/>
      <c r="X36" s="107">
        <f t="shared" ref="X36:Y36" si="48">C36/2</f>
        <v>2.5</v>
      </c>
      <c r="Y36" s="108">
        <f t="shared" si="48"/>
        <v>2.5</v>
      </c>
      <c r="Z36" s="48">
        <f t="shared" si="11"/>
        <v>10</v>
      </c>
      <c r="AA36" s="205">
        <f t="shared" si="12"/>
        <v>5</v>
      </c>
    </row>
    <row r="37" ht="15.75" customHeight="1">
      <c r="B37" s="80" t="s">
        <v>38</v>
      </c>
      <c r="C37" s="81">
        <v>5.0</v>
      </c>
      <c r="D37" s="82">
        <v>5.0</v>
      </c>
      <c r="E37" s="48">
        <f t="shared" si="2"/>
        <v>15</v>
      </c>
      <c r="F37" s="47">
        <f t="shared" ref="F37:F40" si="50">C36+F36</f>
        <v>10</v>
      </c>
      <c r="G37" s="48">
        <f t="shared" si="3"/>
        <v>20</v>
      </c>
      <c r="H37" s="47">
        <f t="shared" si="4"/>
        <v>15</v>
      </c>
      <c r="I37" s="91">
        <f t="shared" si="5"/>
        <v>376.9911185</v>
      </c>
      <c r="J37" s="83">
        <v>0.0</v>
      </c>
      <c r="K37" s="84">
        <v>29.5</v>
      </c>
      <c r="L37" s="87">
        <v>381.0</v>
      </c>
      <c r="M37" s="84">
        <v>29.5</v>
      </c>
      <c r="N37" s="85">
        <v>382.0</v>
      </c>
      <c r="O37" s="86">
        <v>29.6</v>
      </c>
      <c r="P37" s="85">
        <v>384.0</v>
      </c>
      <c r="Q37" s="88">
        <f t="shared" si="24"/>
        <v>29.53333333</v>
      </c>
      <c r="R37" s="89">
        <f t="shared" si="7"/>
        <v>382.3333333</v>
      </c>
      <c r="S37" s="88">
        <f t="shared" si="8"/>
        <v>0.07724498692</v>
      </c>
      <c r="T37" s="90">
        <f t="shared" si="9"/>
        <v>29.12067402</v>
      </c>
      <c r="V37" s="19"/>
      <c r="W37" s="109"/>
      <c r="X37" s="110">
        <f t="shared" ref="X37:Y37" si="49">C37/2</f>
        <v>2.5</v>
      </c>
      <c r="Y37" s="111">
        <f t="shared" si="49"/>
        <v>2.5</v>
      </c>
      <c r="Z37" s="48">
        <f t="shared" si="11"/>
        <v>15</v>
      </c>
      <c r="AA37" s="205">
        <f t="shared" si="12"/>
        <v>7.5</v>
      </c>
    </row>
    <row r="38" ht="15.75" customHeight="1">
      <c r="B38" s="80" t="s">
        <v>39</v>
      </c>
      <c r="C38" s="81">
        <v>5.0</v>
      </c>
      <c r="D38" s="82">
        <v>5.0</v>
      </c>
      <c r="E38" s="48">
        <f t="shared" si="2"/>
        <v>20</v>
      </c>
      <c r="F38" s="47">
        <f t="shared" si="50"/>
        <v>15</v>
      </c>
      <c r="G38" s="48">
        <f t="shared" si="3"/>
        <v>25</v>
      </c>
      <c r="H38" s="47">
        <f t="shared" si="4"/>
        <v>20</v>
      </c>
      <c r="I38" s="91">
        <f t="shared" si="5"/>
        <v>942.4777962</v>
      </c>
      <c r="J38" s="83">
        <v>0.0</v>
      </c>
      <c r="K38" s="84">
        <v>11.7</v>
      </c>
      <c r="L38" s="87">
        <v>384.0</v>
      </c>
      <c r="M38" s="84">
        <v>11.8</v>
      </c>
      <c r="N38" s="85">
        <v>384.0</v>
      </c>
      <c r="O38" s="86">
        <v>11.7</v>
      </c>
      <c r="P38" s="85">
        <v>385.0</v>
      </c>
      <c r="Q38" s="88">
        <f t="shared" si="24"/>
        <v>11.73333333</v>
      </c>
      <c r="R38" s="89">
        <f t="shared" si="7"/>
        <v>384.3333333</v>
      </c>
      <c r="S38" s="88">
        <f t="shared" si="8"/>
        <v>0.03052905464</v>
      </c>
      <c r="T38" s="90">
        <f t="shared" si="9"/>
        <v>28.77295614</v>
      </c>
      <c r="V38" s="19"/>
      <c r="W38" s="109"/>
      <c r="X38" s="110">
        <f t="shared" ref="X38:Y38" si="51">C38/2</f>
        <v>2.5</v>
      </c>
      <c r="Y38" s="111">
        <f t="shared" si="51"/>
        <v>2.5</v>
      </c>
      <c r="Z38" s="48">
        <f t="shared" si="11"/>
        <v>20</v>
      </c>
      <c r="AA38" s="205">
        <f t="shared" si="12"/>
        <v>10</v>
      </c>
    </row>
    <row r="39" ht="15.75" customHeight="1">
      <c r="B39" s="80" t="s">
        <v>40</v>
      </c>
      <c r="C39" s="81">
        <v>5.0</v>
      </c>
      <c r="D39" s="82">
        <v>5.0</v>
      </c>
      <c r="E39" s="48">
        <f t="shared" si="2"/>
        <v>25</v>
      </c>
      <c r="F39" s="47">
        <f t="shared" si="50"/>
        <v>20</v>
      </c>
      <c r="G39" s="48">
        <f t="shared" si="3"/>
        <v>30</v>
      </c>
      <c r="H39" s="47">
        <f t="shared" si="4"/>
        <v>25</v>
      </c>
      <c r="I39" s="91">
        <f t="shared" si="5"/>
        <v>1884.955592</v>
      </c>
      <c r="J39" s="83">
        <v>0.0</v>
      </c>
      <c r="K39" s="84">
        <v>9.1</v>
      </c>
      <c r="L39" s="87">
        <v>385.0</v>
      </c>
      <c r="M39" s="84">
        <v>9.0</v>
      </c>
      <c r="N39" s="85">
        <v>387.0</v>
      </c>
      <c r="O39" s="86">
        <v>9.0</v>
      </c>
      <c r="P39" s="85">
        <v>386.0</v>
      </c>
      <c r="Q39" s="88">
        <f t="shared" si="24"/>
        <v>9.033333333</v>
      </c>
      <c r="R39" s="89">
        <f t="shared" si="7"/>
        <v>386</v>
      </c>
      <c r="S39" s="88">
        <f t="shared" si="8"/>
        <v>0.02340241796</v>
      </c>
      <c r="T39" s="90">
        <f t="shared" si="9"/>
        <v>44.11251861</v>
      </c>
      <c r="V39" s="19"/>
      <c r="W39" s="109"/>
      <c r="X39" s="110">
        <f t="shared" ref="X39:Y39" si="52">C39/2</f>
        <v>2.5</v>
      </c>
      <c r="Y39" s="111">
        <f t="shared" si="52"/>
        <v>2.5</v>
      </c>
      <c r="Z39" s="48">
        <f t="shared" si="11"/>
        <v>25</v>
      </c>
      <c r="AA39" s="205">
        <f t="shared" si="12"/>
        <v>12.5</v>
      </c>
    </row>
    <row r="40" ht="15.75" customHeight="1">
      <c r="B40" s="92" t="s">
        <v>41</v>
      </c>
      <c r="C40" s="93">
        <v>5.0</v>
      </c>
      <c r="D40" s="94">
        <v>5.0</v>
      </c>
      <c r="E40" s="95">
        <f t="shared" si="2"/>
        <v>30</v>
      </c>
      <c r="F40" s="96">
        <f t="shared" si="50"/>
        <v>25</v>
      </c>
      <c r="G40" s="95">
        <f t="shared" si="3"/>
        <v>35</v>
      </c>
      <c r="H40" s="96">
        <f t="shared" si="4"/>
        <v>30</v>
      </c>
      <c r="I40" s="97">
        <f t="shared" si="5"/>
        <v>3298.672287</v>
      </c>
      <c r="J40" s="98">
        <v>0.0</v>
      </c>
      <c r="K40" s="99">
        <v>6.8</v>
      </c>
      <c r="L40" s="102">
        <v>384.0</v>
      </c>
      <c r="M40" s="99">
        <v>6.6</v>
      </c>
      <c r="N40" s="100">
        <v>383.0</v>
      </c>
      <c r="O40" s="101">
        <v>6.6</v>
      </c>
      <c r="P40" s="100">
        <v>383.0</v>
      </c>
      <c r="Q40" s="103">
        <f t="shared" si="24"/>
        <v>6.666666667</v>
      </c>
      <c r="R40" s="104">
        <f t="shared" si="7"/>
        <v>383.3333333</v>
      </c>
      <c r="S40" s="103">
        <f t="shared" si="8"/>
        <v>0.01739130435</v>
      </c>
      <c r="T40" s="105">
        <f t="shared" si="9"/>
        <v>57.36821368</v>
      </c>
      <c r="V40" s="19"/>
      <c r="W40" s="109"/>
      <c r="X40" s="112">
        <f t="shared" ref="X40:Y40" si="53">C40/2</f>
        <v>2.5</v>
      </c>
      <c r="Y40" s="113">
        <f t="shared" si="53"/>
        <v>2.5</v>
      </c>
      <c r="Z40" s="48">
        <f t="shared" si="11"/>
        <v>30</v>
      </c>
      <c r="AA40" s="205">
        <f t="shared" si="12"/>
        <v>15</v>
      </c>
    </row>
    <row r="41" ht="15.75" customHeight="1">
      <c r="B41" s="80" t="s">
        <v>37</v>
      </c>
      <c r="C41" s="135">
        <v>5.0</v>
      </c>
      <c r="D41" s="136">
        <v>5.0</v>
      </c>
      <c r="E41" s="48">
        <f t="shared" si="2"/>
        <v>10</v>
      </c>
      <c r="F41" s="47">
        <f>C41</f>
        <v>5</v>
      </c>
      <c r="G41" s="48">
        <f t="shared" si="3"/>
        <v>15</v>
      </c>
      <c r="H41" s="47">
        <f t="shared" si="4"/>
        <v>10</v>
      </c>
      <c r="I41" s="91">
        <f t="shared" si="5"/>
        <v>94.24777962</v>
      </c>
      <c r="J41" s="83">
        <v>0.0</v>
      </c>
      <c r="K41" s="117">
        <v>120.6</v>
      </c>
      <c r="L41" s="120">
        <v>352.0</v>
      </c>
      <c r="M41" s="117">
        <v>120.9</v>
      </c>
      <c r="N41" s="118">
        <v>352.0</v>
      </c>
      <c r="O41" s="119">
        <v>121.6</v>
      </c>
      <c r="P41" s="118">
        <v>353.0</v>
      </c>
      <c r="Q41" s="88">
        <f t="shared" si="24"/>
        <v>121.0333333</v>
      </c>
      <c r="R41" s="89">
        <f t="shared" si="7"/>
        <v>352.3333333</v>
      </c>
      <c r="S41" s="88">
        <f t="shared" si="8"/>
        <v>0.3435193945</v>
      </c>
      <c r="T41" s="90">
        <f t="shared" si="9"/>
        <v>32.37594019</v>
      </c>
      <c r="V41" s="19"/>
      <c r="W41" s="109"/>
      <c r="X41" s="122">
        <f t="shared" ref="X41:Y41" si="54">C41/2</f>
        <v>2.5</v>
      </c>
      <c r="Y41" s="123">
        <f t="shared" si="54"/>
        <v>2.5</v>
      </c>
      <c r="Z41" s="69">
        <f t="shared" si="11"/>
        <v>10</v>
      </c>
      <c r="AA41" s="209">
        <f t="shared" si="12"/>
        <v>5</v>
      </c>
    </row>
    <row r="42" ht="15.75" customHeight="1">
      <c r="B42" s="80" t="s">
        <v>38</v>
      </c>
      <c r="C42" s="81">
        <v>5.0</v>
      </c>
      <c r="D42" s="82">
        <v>5.0</v>
      </c>
      <c r="E42" s="48">
        <f t="shared" si="2"/>
        <v>15</v>
      </c>
      <c r="F42" s="47">
        <f t="shared" ref="F42:F45" si="56">C41+F41</f>
        <v>10</v>
      </c>
      <c r="G42" s="48">
        <f t="shared" si="3"/>
        <v>20</v>
      </c>
      <c r="H42" s="47">
        <f t="shared" si="4"/>
        <v>15</v>
      </c>
      <c r="I42" s="91">
        <f t="shared" si="5"/>
        <v>376.9911185</v>
      </c>
      <c r="J42" s="83">
        <v>0.0</v>
      </c>
      <c r="K42" s="84">
        <v>22.4</v>
      </c>
      <c r="L42" s="87">
        <v>354.0</v>
      </c>
      <c r="M42" s="84">
        <v>25.5</v>
      </c>
      <c r="N42" s="85">
        <v>352.0</v>
      </c>
      <c r="O42" s="86">
        <v>22.6</v>
      </c>
      <c r="P42" s="85">
        <v>356.0</v>
      </c>
      <c r="Q42" s="88">
        <f t="shared" si="24"/>
        <v>23.5</v>
      </c>
      <c r="R42" s="89">
        <f t="shared" si="7"/>
        <v>354</v>
      </c>
      <c r="S42" s="88">
        <f t="shared" si="8"/>
        <v>0.06638418079</v>
      </c>
      <c r="T42" s="90">
        <f t="shared" si="9"/>
        <v>25.02624657</v>
      </c>
      <c r="V42" s="19"/>
      <c r="W42" s="109"/>
      <c r="X42" s="110">
        <f t="shared" ref="X42:Y42" si="55">C42/2</f>
        <v>2.5</v>
      </c>
      <c r="Y42" s="111">
        <f t="shared" si="55"/>
        <v>2.5</v>
      </c>
      <c r="Z42" s="48">
        <f t="shared" si="11"/>
        <v>15</v>
      </c>
      <c r="AA42" s="205">
        <f t="shared" si="12"/>
        <v>7.5</v>
      </c>
    </row>
    <row r="43" ht="15.75" customHeight="1">
      <c r="B43" s="80" t="s">
        <v>39</v>
      </c>
      <c r="C43" s="81">
        <v>5.0</v>
      </c>
      <c r="D43" s="82">
        <v>5.0</v>
      </c>
      <c r="E43" s="48">
        <f t="shared" si="2"/>
        <v>20</v>
      </c>
      <c r="F43" s="47">
        <f t="shared" si="56"/>
        <v>15</v>
      </c>
      <c r="G43" s="48">
        <f t="shared" si="3"/>
        <v>25</v>
      </c>
      <c r="H43" s="47">
        <f t="shared" si="4"/>
        <v>20</v>
      </c>
      <c r="I43" s="91">
        <f t="shared" si="5"/>
        <v>942.4777962</v>
      </c>
      <c r="J43" s="83">
        <v>0.0</v>
      </c>
      <c r="K43" s="84">
        <v>12.6</v>
      </c>
      <c r="L43" s="87">
        <v>357.0</v>
      </c>
      <c r="M43" s="84">
        <v>12.7</v>
      </c>
      <c r="N43" s="85">
        <v>357.0</v>
      </c>
      <c r="O43" s="86">
        <v>12.7</v>
      </c>
      <c r="P43" s="85">
        <v>357.0</v>
      </c>
      <c r="Q43" s="88">
        <f t="shared" si="24"/>
        <v>12.66666667</v>
      </c>
      <c r="R43" s="89">
        <f t="shared" si="7"/>
        <v>357</v>
      </c>
      <c r="S43" s="88">
        <f t="shared" si="8"/>
        <v>0.03548085901</v>
      </c>
      <c r="T43" s="90">
        <f t="shared" si="9"/>
        <v>33.43992181</v>
      </c>
      <c r="V43" s="19"/>
      <c r="W43" s="109"/>
      <c r="X43" s="110">
        <f t="shared" ref="X43:Y43" si="57">C43/2</f>
        <v>2.5</v>
      </c>
      <c r="Y43" s="111">
        <f t="shared" si="57"/>
        <v>2.5</v>
      </c>
      <c r="Z43" s="48">
        <f t="shared" si="11"/>
        <v>20</v>
      </c>
      <c r="AA43" s="205">
        <f t="shared" si="12"/>
        <v>10</v>
      </c>
    </row>
    <row r="44" ht="15.75" customHeight="1">
      <c r="B44" s="80" t="s">
        <v>40</v>
      </c>
      <c r="C44" s="81">
        <v>5.0</v>
      </c>
      <c r="D44" s="82">
        <v>5.0</v>
      </c>
      <c r="E44" s="48">
        <f t="shared" si="2"/>
        <v>25</v>
      </c>
      <c r="F44" s="47">
        <f t="shared" si="56"/>
        <v>20</v>
      </c>
      <c r="G44" s="48">
        <f t="shared" si="3"/>
        <v>30</v>
      </c>
      <c r="H44" s="47">
        <f t="shared" si="4"/>
        <v>25</v>
      </c>
      <c r="I44" s="91">
        <f t="shared" si="5"/>
        <v>1884.955592</v>
      </c>
      <c r="J44" s="83">
        <v>0.0</v>
      </c>
      <c r="K44" s="84">
        <v>8.4</v>
      </c>
      <c r="L44" s="87">
        <v>360.0</v>
      </c>
      <c r="M44" s="84">
        <v>7.9</v>
      </c>
      <c r="N44" s="85">
        <v>360.0</v>
      </c>
      <c r="O44" s="86">
        <v>7.8</v>
      </c>
      <c r="P44" s="85">
        <v>361.0</v>
      </c>
      <c r="Q44" s="88">
        <f t="shared" si="24"/>
        <v>8.033333333</v>
      </c>
      <c r="R44" s="89">
        <f t="shared" si="7"/>
        <v>360.3333333</v>
      </c>
      <c r="S44" s="88">
        <f t="shared" si="8"/>
        <v>0.02229417206</v>
      </c>
      <c r="T44" s="90">
        <f t="shared" si="9"/>
        <v>42.02352431</v>
      </c>
      <c r="V44" s="19"/>
      <c r="W44" s="109"/>
      <c r="X44" s="110">
        <f t="shared" ref="X44:Y44" si="58">C44/2</f>
        <v>2.5</v>
      </c>
      <c r="Y44" s="111">
        <f t="shared" si="58"/>
        <v>2.5</v>
      </c>
      <c r="Z44" s="48">
        <f t="shared" si="11"/>
        <v>25</v>
      </c>
      <c r="AA44" s="205">
        <f t="shared" si="12"/>
        <v>12.5</v>
      </c>
    </row>
    <row r="45" ht="15.75" customHeight="1">
      <c r="B45" s="80" t="s">
        <v>41</v>
      </c>
      <c r="C45" s="124">
        <v>5.0</v>
      </c>
      <c r="D45" s="125">
        <v>5.0</v>
      </c>
      <c r="E45" s="48">
        <f t="shared" si="2"/>
        <v>30</v>
      </c>
      <c r="F45" s="47">
        <f t="shared" si="56"/>
        <v>25</v>
      </c>
      <c r="G45" s="48">
        <f t="shared" si="3"/>
        <v>35</v>
      </c>
      <c r="H45" s="47">
        <f t="shared" si="4"/>
        <v>30</v>
      </c>
      <c r="I45" s="91">
        <f t="shared" si="5"/>
        <v>3298.672287</v>
      </c>
      <c r="J45" s="83">
        <v>0.0</v>
      </c>
      <c r="K45" s="126">
        <v>7.7</v>
      </c>
      <c r="L45" s="129">
        <v>360.0</v>
      </c>
      <c r="M45" s="126">
        <v>6.1</v>
      </c>
      <c r="N45" s="127">
        <v>361.0</v>
      </c>
      <c r="O45" s="128">
        <v>6.3</v>
      </c>
      <c r="P45" s="127">
        <v>361.0</v>
      </c>
      <c r="Q45" s="88">
        <f t="shared" si="24"/>
        <v>6.7</v>
      </c>
      <c r="R45" s="89">
        <f t="shared" si="7"/>
        <v>360.6666667</v>
      </c>
      <c r="S45" s="88">
        <f t="shared" si="8"/>
        <v>0.0185767098</v>
      </c>
      <c r="T45" s="90">
        <f t="shared" si="9"/>
        <v>61.27847778</v>
      </c>
      <c r="V45" s="19"/>
      <c r="W45" s="109"/>
      <c r="X45" s="130">
        <f t="shared" ref="X45:Y45" si="59">C45/2</f>
        <v>2.5</v>
      </c>
      <c r="Y45" s="131">
        <f t="shared" si="59"/>
        <v>2.5</v>
      </c>
      <c r="Z45" s="95">
        <f t="shared" si="11"/>
        <v>30</v>
      </c>
      <c r="AA45" s="212">
        <f t="shared" si="12"/>
        <v>15</v>
      </c>
    </row>
    <row r="46" ht="15.75" customHeight="1">
      <c r="B46" s="132" t="s">
        <v>37</v>
      </c>
      <c r="C46" s="133">
        <v>5.0</v>
      </c>
      <c r="D46" s="134">
        <v>5.0</v>
      </c>
      <c r="E46" s="69">
        <f t="shared" si="2"/>
        <v>10</v>
      </c>
      <c r="F46" s="70">
        <f>C46</f>
        <v>5</v>
      </c>
      <c r="G46" s="69">
        <f t="shared" si="3"/>
        <v>15</v>
      </c>
      <c r="H46" s="70">
        <f t="shared" si="4"/>
        <v>10</v>
      </c>
      <c r="I46" s="71">
        <f t="shared" si="5"/>
        <v>94.24777962</v>
      </c>
      <c r="J46" s="72">
        <v>0.0</v>
      </c>
      <c r="K46" s="73">
        <v>120.9</v>
      </c>
      <c r="L46" s="76">
        <v>428.0</v>
      </c>
      <c r="M46" s="73">
        <v>121.5</v>
      </c>
      <c r="N46" s="74">
        <v>423.0</v>
      </c>
      <c r="O46" s="75">
        <v>121.9</v>
      </c>
      <c r="P46" s="74">
        <v>424.0</v>
      </c>
      <c r="Q46" s="77">
        <f t="shared" si="24"/>
        <v>121.4333333</v>
      </c>
      <c r="R46" s="78">
        <f t="shared" si="7"/>
        <v>425</v>
      </c>
      <c r="S46" s="77">
        <f t="shared" si="8"/>
        <v>0.2857254902</v>
      </c>
      <c r="T46" s="79">
        <f t="shared" si="9"/>
        <v>26.92899303</v>
      </c>
      <c r="V46" s="19"/>
      <c r="W46" s="109"/>
      <c r="X46" s="107">
        <f t="shared" ref="X46:Y46" si="60">C46/2</f>
        <v>2.5</v>
      </c>
      <c r="Y46" s="108">
        <f t="shared" si="60"/>
        <v>2.5</v>
      </c>
      <c r="Z46" s="48">
        <f t="shared" si="11"/>
        <v>10</v>
      </c>
      <c r="AA46" s="205">
        <f t="shared" si="12"/>
        <v>5</v>
      </c>
    </row>
    <row r="47" ht="15.75" customHeight="1">
      <c r="B47" s="80" t="s">
        <v>38</v>
      </c>
      <c r="C47" s="81">
        <v>5.0</v>
      </c>
      <c r="D47" s="82">
        <v>5.0</v>
      </c>
      <c r="E47" s="48">
        <f t="shared" si="2"/>
        <v>15</v>
      </c>
      <c r="F47" s="47">
        <f t="shared" ref="F47:F50" si="62">C46+F46</f>
        <v>10</v>
      </c>
      <c r="G47" s="48">
        <f t="shared" si="3"/>
        <v>20</v>
      </c>
      <c r="H47" s="47">
        <f t="shared" si="4"/>
        <v>15</v>
      </c>
      <c r="I47" s="91">
        <f t="shared" si="5"/>
        <v>376.9911185</v>
      </c>
      <c r="J47" s="83">
        <v>0.0</v>
      </c>
      <c r="K47" s="84">
        <v>35.2</v>
      </c>
      <c r="L47" s="87">
        <v>427.0</v>
      </c>
      <c r="M47" s="84">
        <v>35.3</v>
      </c>
      <c r="N47" s="85">
        <v>429.0</v>
      </c>
      <c r="O47" s="86">
        <v>35.5</v>
      </c>
      <c r="P47" s="85">
        <v>431.0</v>
      </c>
      <c r="Q47" s="88">
        <f t="shared" si="24"/>
        <v>35.33333333</v>
      </c>
      <c r="R47" s="89">
        <f t="shared" si="7"/>
        <v>429</v>
      </c>
      <c r="S47" s="88">
        <f t="shared" si="8"/>
        <v>0.08236208236</v>
      </c>
      <c r="T47" s="90">
        <f t="shared" si="9"/>
        <v>31.04977355</v>
      </c>
      <c r="V47" s="19"/>
      <c r="W47" s="109"/>
      <c r="X47" s="110">
        <f t="shared" ref="X47:Y47" si="61">C47/2</f>
        <v>2.5</v>
      </c>
      <c r="Y47" s="111">
        <f t="shared" si="61"/>
        <v>2.5</v>
      </c>
      <c r="Z47" s="48">
        <f t="shared" si="11"/>
        <v>15</v>
      </c>
      <c r="AA47" s="205">
        <f t="shared" si="12"/>
        <v>7.5</v>
      </c>
    </row>
    <row r="48" ht="15.75" customHeight="1">
      <c r="B48" s="80" t="s">
        <v>39</v>
      </c>
      <c r="C48" s="81">
        <v>5.0</v>
      </c>
      <c r="D48" s="82">
        <v>5.0</v>
      </c>
      <c r="E48" s="48">
        <f t="shared" si="2"/>
        <v>20</v>
      </c>
      <c r="F48" s="47">
        <f t="shared" si="62"/>
        <v>15</v>
      </c>
      <c r="G48" s="48">
        <f t="shared" si="3"/>
        <v>25</v>
      </c>
      <c r="H48" s="47">
        <f t="shared" si="4"/>
        <v>20</v>
      </c>
      <c r="I48" s="91">
        <f t="shared" si="5"/>
        <v>942.4777962</v>
      </c>
      <c r="J48" s="83">
        <v>0.0</v>
      </c>
      <c r="K48" s="84">
        <v>17.1</v>
      </c>
      <c r="L48" s="87">
        <v>434.0</v>
      </c>
      <c r="M48" s="84">
        <v>18.7</v>
      </c>
      <c r="N48" s="85">
        <v>436.0</v>
      </c>
      <c r="O48" s="86">
        <v>18.7</v>
      </c>
      <c r="P48" s="85">
        <v>437.0</v>
      </c>
      <c r="Q48" s="88">
        <f t="shared" si="24"/>
        <v>18.16666667</v>
      </c>
      <c r="R48" s="89">
        <f t="shared" si="7"/>
        <v>435.6666667</v>
      </c>
      <c r="S48" s="88">
        <f t="shared" si="8"/>
        <v>0.04169854629</v>
      </c>
      <c r="T48" s="90">
        <f t="shared" si="9"/>
        <v>39.29995401</v>
      </c>
      <c r="V48" s="19"/>
      <c r="W48" s="109"/>
      <c r="X48" s="110">
        <f t="shared" ref="X48:Y48" si="63">C48/2</f>
        <v>2.5</v>
      </c>
      <c r="Y48" s="111">
        <f t="shared" si="63"/>
        <v>2.5</v>
      </c>
      <c r="Z48" s="48">
        <f t="shared" si="11"/>
        <v>20</v>
      </c>
      <c r="AA48" s="205">
        <f t="shared" si="12"/>
        <v>10</v>
      </c>
    </row>
    <row r="49" ht="15.75" customHeight="1">
      <c r="B49" s="80" t="s">
        <v>40</v>
      </c>
      <c r="C49" s="81">
        <v>5.0</v>
      </c>
      <c r="D49" s="82">
        <v>5.0</v>
      </c>
      <c r="E49" s="48">
        <f t="shared" si="2"/>
        <v>25</v>
      </c>
      <c r="F49" s="47">
        <f t="shared" si="62"/>
        <v>20</v>
      </c>
      <c r="G49" s="48">
        <f t="shared" si="3"/>
        <v>30</v>
      </c>
      <c r="H49" s="47">
        <f t="shared" si="4"/>
        <v>25</v>
      </c>
      <c r="I49" s="91">
        <f t="shared" si="5"/>
        <v>1884.955592</v>
      </c>
      <c r="J49" s="83">
        <v>0.0</v>
      </c>
      <c r="K49" s="84">
        <v>12.7</v>
      </c>
      <c r="L49" s="87">
        <v>441.0</v>
      </c>
      <c r="M49" s="84">
        <v>12.9</v>
      </c>
      <c r="N49" s="85">
        <v>442.0</v>
      </c>
      <c r="O49" s="86">
        <v>12.8</v>
      </c>
      <c r="P49" s="85">
        <v>443.0</v>
      </c>
      <c r="Q49" s="88">
        <f t="shared" si="24"/>
        <v>12.8</v>
      </c>
      <c r="R49" s="89">
        <f t="shared" si="7"/>
        <v>442</v>
      </c>
      <c r="S49" s="88">
        <f t="shared" si="8"/>
        <v>0.02895927602</v>
      </c>
      <c r="T49" s="90">
        <f t="shared" si="9"/>
        <v>54.58694928</v>
      </c>
      <c r="V49" s="19"/>
      <c r="W49" s="109"/>
      <c r="X49" s="110">
        <f t="shared" ref="X49:Y49" si="64">C49/2</f>
        <v>2.5</v>
      </c>
      <c r="Y49" s="111">
        <f t="shared" si="64"/>
        <v>2.5</v>
      </c>
      <c r="Z49" s="48">
        <f t="shared" si="11"/>
        <v>25</v>
      </c>
      <c r="AA49" s="205">
        <f t="shared" si="12"/>
        <v>12.5</v>
      </c>
    </row>
    <row r="50" ht="15.75" customHeight="1">
      <c r="B50" s="92" t="s">
        <v>41</v>
      </c>
      <c r="C50" s="93">
        <v>5.0</v>
      </c>
      <c r="D50" s="94">
        <v>5.0</v>
      </c>
      <c r="E50" s="95">
        <f t="shared" si="2"/>
        <v>30</v>
      </c>
      <c r="F50" s="96">
        <f t="shared" si="62"/>
        <v>25</v>
      </c>
      <c r="G50" s="95">
        <f t="shared" si="3"/>
        <v>35</v>
      </c>
      <c r="H50" s="96">
        <f t="shared" si="4"/>
        <v>30</v>
      </c>
      <c r="I50" s="97">
        <f t="shared" si="5"/>
        <v>3298.672287</v>
      </c>
      <c r="J50" s="98">
        <v>0.0</v>
      </c>
      <c r="K50" s="99">
        <v>11.5</v>
      </c>
      <c r="L50" s="102">
        <v>447.0</v>
      </c>
      <c r="M50" s="99">
        <v>11.0</v>
      </c>
      <c r="N50" s="100">
        <v>447.0</v>
      </c>
      <c r="O50" s="101">
        <v>12.0</v>
      </c>
      <c r="P50" s="100">
        <v>443.0</v>
      </c>
      <c r="Q50" s="103">
        <f t="shared" si="24"/>
        <v>11.5</v>
      </c>
      <c r="R50" s="104">
        <f t="shared" si="7"/>
        <v>445.6666667</v>
      </c>
      <c r="S50" s="103">
        <f t="shared" si="8"/>
        <v>0.02580403889</v>
      </c>
      <c r="T50" s="105">
        <f t="shared" si="9"/>
        <v>85.11906798</v>
      </c>
      <c r="V50" s="19"/>
      <c r="W50" s="109"/>
      <c r="X50" s="112">
        <f t="shared" ref="X50:Y50" si="65">C50/2</f>
        <v>2.5</v>
      </c>
      <c r="Y50" s="113">
        <f t="shared" si="65"/>
        <v>2.5</v>
      </c>
      <c r="Z50" s="48">
        <f t="shared" si="11"/>
        <v>30</v>
      </c>
      <c r="AA50" s="205">
        <f t="shared" si="12"/>
        <v>15</v>
      </c>
    </row>
    <row r="51" ht="15.75" customHeight="1">
      <c r="B51" s="80" t="s">
        <v>37</v>
      </c>
      <c r="C51" s="135">
        <v>5.0</v>
      </c>
      <c r="D51" s="136">
        <v>5.0</v>
      </c>
      <c r="E51" s="48">
        <f t="shared" si="2"/>
        <v>10</v>
      </c>
      <c r="F51" s="47">
        <f>C51</f>
        <v>5</v>
      </c>
      <c r="G51" s="48">
        <f t="shared" si="3"/>
        <v>15</v>
      </c>
      <c r="H51" s="47">
        <f t="shared" si="4"/>
        <v>10</v>
      </c>
      <c r="I51" s="91">
        <f t="shared" si="5"/>
        <v>94.24777962</v>
      </c>
      <c r="J51" s="83">
        <v>0.0</v>
      </c>
      <c r="K51" s="117">
        <v>112.2</v>
      </c>
      <c r="L51" s="120">
        <v>374.0</v>
      </c>
      <c r="M51" s="117">
        <v>101.3</v>
      </c>
      <c r="N51" s="118">
        <v>375.0</v>
      </c>
      <c r="O51" s="119">
        <v>99.8</v>
      </c>
      <c r="P51" s="118">
        <v>376.0</v>
      </c>
      <c r="Q51" s="88">
        <f t="shared" si="24"/>
        <v>104.4333333</v>
      </c>
      <c r="R51" s="89">
        <f t="shared" si="7"/>
        <v>375</v>
      </c>
      <c r="S51" s="88">
        <f t="shared" si="8"/>
        <v>0.2784888889</v>
      </c>
      <c r="T51" s="90">
        <f t="shared" si="9"/>
        <v>26.24695943</v>
      </c>
      <c r="V51" s="19"/>
      <c r="W51" s="109"/>
      <c r="X51" s="122">
        <f t="shared" ref="X51:Y51" si="66">C51/2</f>
        <v>2.5</v>
      </c>
      <c r="Y51" s="123">
        <f t="shared" si="66"/>
        <v>2.5</v>
      </c>
      <c r="Z51" s="69">
        <f t="shared" si="11"/>
        <v>10</v>
      </c>
      <c r="AA51" s="209">
        <f t="shared" si="12"/>
        <v>5</v>
      </c>
    </row>
    <row r="52" ht="15.75" customHeight="1">
      <c r="B52" s="80" t="s">
        <v>38</v>
      </c>
      <c r="C52" s="81">
        <v>5.0</v>
      </c>
      <c r="D52" s="82">
        <v>5.0</v>
      </c>
      <c r="E52" s="48">
        <f t="shared" si="2"/>
        <v>15</v>
      </c>
      <c r="F52" s="47">
        <f t="shared" ref="F52:F55" si="68">C51+F51</f>
        <v>10</v>
      </c>
      <c r="G52" s="48">
        <f t="shared" si="3"/>
        <v>20</v>
      </c>
      <c r="H52" s="47">
        <f t="shared" si="4"/>
        <v>15</v>
      </c>
      <c r="I52" s="91">
        <f t="shared" si="5"/>
        <v>376.9911185</v>
      </c>
      <c r="J52" s="83">
        <v>0.0</v>
      </c>
      <c r="K52" s="206">
        <v>36.3</v>
      </c>
      <c r="L52" s="87">
        <v>377.0</v>
      </c>
      <c r="M52" s="84">
        <v>32.8</v>
      </c>
      <c r="N52" s="85">
        <v>378.0</v>
      </c>
      <c r="O52" s="86">
        <v>32.6</v>
      </c>
      <c r="P52" s="85">
        <v>378.0</v>
      </c>
      <c r="Q52" s="88">
        <f t="shared" si="24"/>
        <v>33.9</v>
      </c>
      <c r="R52" s="89">
        <f t="shared" si="7"/>
        <v>377.6666667</v>
      </c>
      <c r="S52" s="88">
        <f t="shared" si="8"/>
        <v>0.08976169462</v>
      </c>
      <c r="T52" s="90">
        <f t="shared" si="9"/>
        <v>33.83936165</v>
      </c>
      <c r="V52" s="19"/>
      <c r="W52" s="109"/>
      <c r="X52" s="110">
        <f t="shared" ref="X52:Y52" si="67">C52/2</f>
        <v>2.5</v>
      </c>
      <c r="Y52" s="111">
        <f t="shared" si="67"/>
        <v>2.5</v>
      </c>
      <c r="Z52" s="48">
        <f t="shared" si="11"/>
        <v>15</v>
      </c>
      <c r="AA52" s="205">
        <f t="shared" si="12"/>
        <v>7.5</v>
      </c>
    </row>
    <row r="53" ht="15.75" customHeight="1">
      <c r="B53" s="80" t="s">
        <v>39</v>
      </c>
      <c r="C53" s="81">
        <v>5.0</v>
      </c>
      <c r="D53" s="82">
        <v>5.0</v>
      </c>
      <c r="E53" s="48">
        <f t="shared" si="2"/>
        <v>20</v>
      </c>
      <c r="F53" s="47">
        <f t="shared" si="68"/>
        <v>15</v>
      </c>
      <c r="G53" s="48">
        <f t="shared" si="3"/>
        <v>25</v>
      </c>
      <c r="H53" s="47">
        <f t="shared" si="4"/>
        <v>20</v>
      </c>
      <c r="I53" s="91">
        <f t="shared" si="5"/>
        <v>942.4777962</v>
      </c>
      <c r="J53" s="83">
        <v>0.0</v>
      </c>
      <c r="K53" s="84">
        <v>18.3</v>
      </c>
      <c r="L53" s="87">
        <v>379.0</v>
      </c>
      <c r="M53" s="84">
        <v>18.2</v>
      </c>
      <c r="N53" s="85">
        <v>380.0</v>
      </c>
      <c r="O53" s="86">
        <v>18.5</v>
      </c>
      <c r="P53" s="85">
        <v>380.0</v>
      </c>
      <c r="Q53" s="88">
        <f t="shared" si="24"/>
        <v>18.33333333</v>
      </c>
      <c r="R53" s="89">
        <f t="shared" si="7"/>
        <v>379.6666667</v>
      </c>
      <c r="S53" s="88">
        <f t="shared" si="8"/>
        <v>0.04828797191</v>
      </c>
      <c r="T53" s="90">
        <f t="shared" si="9"/>
        <v>45.51034134</v>
      </c>
      <c r="V53" s="19"/>
      <c r="W53" s="109"/>
      <c r="X53" s="110">
        <f t="shared" ref="X53:Y53" si="69">C53/2</f>
        <v>2.5</v>
      </c>
      <c r="Y53" s="111">
        <f t="shared" si="69"/>
        <v>2.5</v>
      </c>
      <c r="Z53" s="48">
        <f t="shared" si="11"/>
        <v>20</v>
      </c>
      <c r="AA53" s="205">
        <f t="shared" si="12"/>
        <v>10</v>
      </c>
    </row>
    <row r="54" ht="15.75" customHeight="1">
      <c r="B54" s="80" t="s">
        <v>40</v>
      </c>
      <c r="C54" s="81">
        <v>5.0</v>
      </c>
      <c r="D54" s="82">
        <v>5.0</v>
      </c>
      <c r="E54" s="48">
        <f t="shared" si="2"/>
        <v>25</v>
      </c>
      <c r="F54" s="47">
        <f t="shared" si="68"/>
        <v>20</v>
      </c>
      <c r="G54" s="48">
        <f t="shared" si="3"/>
        <v>30</v>
      </c>
      <c r="H54" s="47">
        <f t="shared" si="4"/>
        <v>25</v>
      </c>
      <c r="I54" s="91">
        <f t="shared" si="5"/>
        <v>1884.955592</v>
      </c>
      <c r="J54" s="83">
        <v>0.0</v>
      </c>
      <c r="K54" s="84">
        <v>14.7</v>
      </c>
      <c r="L54" s="87">
        <v>381.0</v>
      </c>
      <c r="M54" s="84">
        <v>17.6</v>
      </c>
      <c r="N54" s="85">
        <v>381.0</v>
      </c>
      <c r="O54" s="86">
        <v>16.8</v>
      </c>
      <c r="P54" s="85">
        <v>380.0</v>
      </c>
      <c r="Q54" s="88">
        <f t="shared" si="24"/>
        <v>16.36666667</v>
      </c>
      <c r="R54" s="89">
        <f t="shared" si="7"/>
        <v>380.6666667</v>
      </c>
      <c r="S54" s="88">
        <f t="shared" si="8"/>
        <v>0.04299474606</v>
      </c>
      <c r="T54" s="90">
        <f t="shared" si="9"/>
        <v>81.04318703</v>
      </c>
      <c r="V54" s="19"/>
      <c r="W54" s="109"/>
      <c r="X54" s="110">
        <f t="shared" ref="X54:Y54" si="70">C54/2</f>
        <v>2.5</v>
      </c>
      <c r="Y54" s="111">
        <f t="shared" si="70"/>
        <v>2.5</v>
      </c>
      <c r="Z54" s="48">
        <f t="shared" si="11"/>
        <v>25</v>
      </c>
      <c r="AA54" s="205">
        <f t="shared" si="12"/>
        <v>12.5</v>
      </c>
    </row>
    <row r="55" ht="15.75" customHeight="1">
      <c r="B55" s="80" t="s">
        <v>41</v>
      </c>
      <c r="C55" s="124">
        <v>5.0</v>
      </c>
      <c r="D55" s="125">
        <v>5.0</v>
      </c>
      <c r="E55" s="48">
        <f t="shared" si="2"/>
        <v>30</v>
      </c>
      <c r="F55" s="47">
        <f t="shared" si="68"/>
        <v>25</v>
      </c>
      <c r="G55" s="48">
        <f t="shared" si="3"/>
        <v>35</v>
      </c>
      <c r="H55" s="47">
        <f t="shared" si="4"/>
        <v>30</v>
      </c>
      <c r="I55" s="91">
        <f t="shared" si="5"/>
        <v>3298.672287</v>
      </c>
      <c r="J55" s="83">
        <v>0.0</v>
      </c>
      <c r="K55" s="126">
        <v>11.9</v>
      </c>
      <c r="L55" s="129">
        <v>381.0</v>
      </c>
      <c r="M55" s="126">
        <v>12.0</v>
      </c>
      <c r="N55" s="127">
        <v>381.0</v>
      </c>
      <c r="O55" s="128">
        <v>11.9</v>
      </c>
      <c r="P55" s="127">
        <v>381.0</v>
      </c>
      <c r="Q55" s="88">
        <f t="shared" si="24"/>
        <v>11.93333333</v>
      </c>
      <c r="R55" s="89">
        <f t="shared" si="7"/>
        <v>381</v>
      </c>
      <c r="S55" s="88">
        <f t="shared" si="8"/>
        <v>0.03132108486</v>
      </c>
      <c r="T55" s="90">
        <f t="shared" si="9"/>
        <v>103.3179946</v>
      </c>
      <c r="V55" s="19"/>
      <c r="W55" s="109"/>
      <c r="X55" s="130">
        <f t="shared" ref="X55:Y55" si="71">C55/2</f>
        <v>2.5</v>
      </c>
      <c r="Y55" s="131">
        <f t="shared" si="71"/>
        <v>2.5</v>
      </c>
      <c r="Z55" s="95">
        <f t="shared" si="11"/>
        <v>30</v>
      </c>
      <c r="AA55" s="212">
        <f t="shared" si="12"/>
        <v>15</v>
      </c>
    </row>
    <row r="56" ht="15.75" customHeight="1">
      <c r="B56" s="132" t="s">
        <v>37</v>
      </c>
      <c r="C56" s="133">
        <v>5.0</v>
      </c>
      <c r="D56" s="134">
        <v>5.0</v>
      </c>
      <c r="E56" s="69">
        <f t="shared" si="2"/>
        <v>10</v>
      </c>
      <c r="F56" s="70">
        <f>C56</f>
        <v>5</v>
      </c>
      <c r="G56" s="69">
        <f t="shared" si="3"/>
        <v>15</v>
      </c>
      <c r="H56" s="70">
        <f t="shared" si="4"/>
        <v>10</v>
      </c>
      <c r="I56" s="71">
        <f t="shared" si="5"/>
        <v>94.24777962</v>
      </c>
      <c r="J56" s="72">
        <v>0.0</v>
      </c>
      <c r="K56" s="73">
        <v>123.9</v>
      </c>
      <c r="L56" s="76">
        <v>415.0</v>
      </c>
      <c r="M56" s="73">
        <v>123.9</v>
      </c>
      <c r="N56" s="74">
        <v>413.0</v>
      </c>
      <c r="O56" s="75">
        <v>122.7</v>
      </c>
      <c r="P56" s="74">
        <v>414.0</v>
      </c>
      <c r="Q56" s="77">
        <f t="shared" si="24"/>
        <v>123.5</v>
      </c>
      <c r="R56" s="78">
        <f t="shared" si="7"/>
        <v>414</v>
      </c>
      <c r="S56" s="77">
        <f t="shared" si="8"/>
        <v>0.2983091787</v>
      </c>
      <c r="T56" s="79">
        <f t="shared" si="9"/>
        <v>28.11497774</v>
      </c>
      <c r="V56" s="19"/>
      <c r="W56" s="109"/>
      <c r="X56" s="107">
        <f t="shared" ref="X56:Y56" si="72">C56/2</f>
        <v>2.5</v>
      </c>
      <c r="Y56" s="108">
        <f t="shared" si="72"/>
        <v>2.5</v>
      </c>
      <c r="Z56" s="48">
        <f t="shared" si="11"/>
        <v>10</v>
      </c>
      <c r="AA56" s="205">
        <f t="shared" si="12"/>
        <v>5</v>
      </c>
    </row>
    <row r="57" ht="15.75" customHeight="1">
      <c r="B57" s="80" t="s">
        <v>38</v>
      </c>
      <c r="C57" s="81">
        <v>5.0</v>
      </c>
      <c r="D57" s="82">
        <v>5.0</v>
      </c>
      <c r="E57" s="48">
        <f t="shared" si="2"/>
        <v>15</v>
      </c>
      <c r="F57" s="47">
        <f t="shared" ref="F57:F60" si="74">C56+F56</f>
        <v>10</v>
      </c>
      <c r="G57" s="48">
        <f t="shared" si="3"/>
        <v>20</v>
      </c>
      <c r="H57" s="47">
        <f t="shared" si="4"/>
        <v>15</v>
      </c>
      <c r="I57" s="91">
        <f t="shared" si="5"/>
        <v>376.9911185</v>
      </c>
      <c r="J57" s="83">
        <v>0.0</v>
      </c>
      <c r="K57" s="84">
        <v>49.6</v>
      </c>
      <c r="L57" s="87">
        <v>415.0</v>
      </c>
      <c r="M57" s="84">
        <v>49.8</v>
      </c>
      <c r="N57" s="85">
        <v>415.0</v>
      </c>
      <c r="O57" s="86">
        <v>49.9</v>
      </c>
      <c r="P57" s="85">
        <v>415.0</v>
      </c>
      <c r="Q57" s="88">
        <f t="shared" si="24"/>
        <v>49.76666667</v>
      </c>
      <c r="R57" s="89">
        <f t="shared" si="7"/>
        <v>415</v>
      </c>
      <c r="S57" s="88">
        <f t="shared" si="8"/>
        <v>0.1199196787</v>
      </c>
      <c r="T57" s="90">
        <f t="shared" si="9"/>
        <v>45.20865381</v>
      </c>
      <c r="V57" s="19"/>
      <c r="W57" s="109"/>
      <c r="X57" s="110">
        <f t="shared" ref="X57:Y57" si="73">C57/2</f>
        <v>2.5</v>
      </c>
      <c r="Y57" s="111">
        <f t="shared" si="73"/>
        <v>2.5</v>
      </c>
      <c r="Z57" s="48">
        <f t="shared" si="11"/>
        <v>15</v>
      </c>
      <c r="AA57" s="205">
        <f t="shared" si="12"/>
        <v>7.5</v>
      </c>
    </row>
    <row r="58" ht="15.75" customHeight="1">
      <c r="B58" s="80" t="s">
        <v>39</v>
      </c>
      <c r="C58" s="81">
        <v>5.0</v>
      </c>
      <c r="D58" s="82">
        <v>5.0</v>
      </c>
      <c r="E58" s="48">
        <f t="shared" si="2"/>
        <v>20</v>
      </c>
      <c r="F58" s="47">
        <f t="shared" si="74"/>
        <v>15</v>
      </c>
      <c r="G58" s="48">
        <f t="shared" si="3"/>
        <v>25</v>
      </c>
      <c r="H58" s="47">
        <f t="shared" si="4"/>
        <v>20</v>
      </c>
      <c r="I58" s="91">
        <f t="shared" si="5"/>
        <v>942.4777962</v>
      </c>
      <c r="J58" s="83">
        <v>0.0</v>
      </c>
      <c r="K58" s="84">
        <v>27.1</v>
      </c>
      <c r="L58" s="87">
        <v>416.0</v>
      </c>
      <c r="M58" s="84">
        <v>28.9</v>
      </c>
      <c r="N58" s="85">
        <v>416.0</v>
      </c>
      <c r="O58" s="86">
        <v>27.9</v>
      </c>
      <c r="P58" s="85">
        <v>415.0</v>
      </c>
      <c r="Q58" s="88">
        <f t="shared" si="24"/>
        <v>27.96666667</v>
      </c>
      <c r="R58" s="89">
        <f t="shared" si="7"/>
        <v>415.6666667</v>
      </c>
      <c r="S58" s="88">
        <f t="shared" si="8"/>
        <v>0.06728147554</v>
      </c>
      <c r="T58" s="90">
        <f t="shared" si="9"/>
        <v>63.41129679</v>
      </c>
      <c r="V58" s="19"/>
      <c r="W58" s="109"/>
      <c r="X58" s="110">
        <f t="shared" ref="X58:Y58" si="75">C58/2</f>
        <v>2.5</v>
      </c>
      <c r="Y58" s="111">
        <f t="shared" si="75"/>
        <v>2.5</v>
      </c>
      <c r="Z58" s="48">
        <f t="shared" si="11"/>
        <v>20</v>
      </c>
      <c r="AA58" s="205">
        <f t="shared" si="12"/>
        <v>10</v>
      </c>
    </row>
    <row r="59" ht="15.75" customHeight="1">
      <c r="B59" s="80" t="s">
        <v>40</v>
      </c>
      <c r="C59" s="81">
        <v>5.0</v>
      </c>
      <c r="D59" s="82">
        <v>5.0</v>
      </c>
      <c r="E59" s="48">
        <f t="shared" si="2"/>
        <v>25</v>
      </c>
      <c r="F59" s="47">
        <f t="shared" si="74"/>
        <v>20</v>
      </c>
      <c r="G59" s="48">
        <f t="shared" si="3"/>
        <v>30</v>
      </c>
      <c r="H59" s="47">
        <f t="shared" si="4"/>
        <v>25</v>
      </c>
      <c r="I59" s="91">
        <f t="shared" si="5"/>
        <v>1884.955592</v>
      </c>
      <c r="J59" s="83">
        <v>0.0</v>
      </c>
      <c r="K59" s="84">
        <v>21.7</v>
      </c>
      <c r="L59" s="87">
        <v>417.0</v>
      </c>
      <c r="M59" s="84">
        <v>21.6</v>
      </c>
      <c r="N59" s="85">
        <v>417.0</v>
      </c>
      <c r="O59" s="86">
        <v>22.2</v>
      </c>
      <c r="P59" s="85">
        <v>416.0</v>
      </c>
      <c r="Q59" s="88">
        <f t="shared" si="24"/>
        <v>21.83333333</v>
      </c>
      <c r="R59" s="89">
        <f t="shared" si="7"/>
        <v>416.6666667</v>
      </c>
      <c r="S59" s="88">
        <f t="shared" si="8"/>
        <v>0.0524</v>
      </c>
      <c r="T59" s="90">
        <f t="shared" si="9"/>
        <v>98.77167304</v>
      </c>
      <c r="V59" s="19"/>
      <c r="W59" s="109"/>
      <c r="X59" s="110">
        <f t="shared" ref="X59:Y59" si="76">C59/2</f>
        <v>2.5</v>
      </c>
      <c r="Y59" s="111">
        <f t="shared" si="76"/>
        <v>2.5</v>
      </c>
      <c r="Z59" s="48">
        <f t="shared" si="11"/>
        <v>25</v>
      </c>
      <c r="AA59" s="205">
        <f t="shared" si="12"/>
        <v>12.5</v>
      </c>
    </row>
    <row r="60" ht="15.75" customHeight="1">
      <c r="B60" s="92" t="s">
        <v>41</v>
      </c>
      <c r="C60" s="93">
        <v>5.0</v>
      </c>
      <c r="D60" s="94">
        <v>5.0</v>
      </c>
      <c r="E60" s="95">
        <f t="shared" si="2"/>
        <v>30</v>
      </c>
      <c r="F60" s="96">
        <f t="shared" si="74"/>
        <v>25</v>
      </c>
      <c r="G60" s="95">
        <f t="shared" si="3"/>
        <v>35</v>
      </c>
      <c r="H60" s="96">
        <f t="shared" si="4"/>
        <v>30</v>
      </c>
      <c r="I60" s="97">
        <f t="shared" si="5"/>
        <v>3298.672287</v>
      </c>
      <c r="J60" s="98">
        <v>0.0</v>
      </c>
      <c r="K60" s="99">
        <v>12.7</v>
      </c>
      <c r="L60" s="102">
        <v>419.0</v>
      </c>
      <c r="M60" s="99">
        <v>12.8</v>
      </c>
      <c r="N60" s="100">
        <v>418.0</v>
      </c>
      <c r="O60" s="101">
        <v>12.6</v>
      </c>
      <c r="P60" s="100">
        <v>417.0</v>
      </c>
      <c r="Q60" s="103">
        <f t="shared" si="24"/>
        <v>12.7</v>
      </c>
      <c r="R60" s="104">
        <f t="shared" si="7"/>
        <v>418</v>
      </c>
      <c r="S60" s="103">
        <f t="shared" si="8"/>
        <v>0.03038277512</v>
      </c>
      <c r="T60" s="105">
        <f t="shared" si="9"/>
        <v>100.2228183</v>
      </c>
      <c r="V60" s="19"/>
      <c r="W60" s="109"/>
      <c r="X60" s="112">
        <f t="shared" ref="X60:Y60" si="77">C60/2</f>
        <v>2.5</v>
      </c>
      <c r="Y60" s="113">
        <f t="shared" si="77"/>
        <v>2.5</v>
      </c>
      <c r="Z60" s="48">
        <f t="shared" si="11"/>
        <v>30</v>
      </c>
      <c r="AA60" s="205">
        <f t="shared" si="12"/>
        <v>15</v>
      </c>
    </row>
    <row r="61" ht="15.75" customHeight="1">
      <c r="B61" s="80" t="s">
        <v>37</v>
      </c>
      <c r="C61" s="135">
        <v>5.0</v>
      </c>
      <c r="D61" s="136">
        <v>5.0</v>
      </c>
      <c r="E61" s="48">
        <f t="shared" si="2"/>
        <v>10</v>
      </c>
      <c r="F61" s="47">
        <f>C61</f>
        <v>5</v>
      </c>
      <c r="G61" s="48">
        <f t="shared" si="3"/>
        <v>15</v>
      </c>
      <c r="H61" s="47">
        <f t="shared" si="4"/>
        <v>10</v>
      </c>
      <c r="I61" s="91">
        <f t="shared" si="5"/>
        <v>94.24777962</v>
      </c>
      <c r="J61" s="83">
        <v>0.0</v>
      </c>
      <c r="K61" s="117">
        <v>181.5</v>
      </c>
      <c r="L61" s="120">
        <v>419.0</v>
      </c>
      <c r="M61" s="117">
        <v>123.9</v>
      </c>
      <c r="N61" s="118">
        <v>413.0</v>
      </c>
      <c r="O61" s="119">
        <v>122.7</v>
      </c>
      <c r="P61" s="118">
        <v>414.0</v>
      </c>
      <c r="Q61" s="88">
        <f t="shared" si="24"/>
        <v>142.7</v>
      </c>
      <c r="R61" s="89">
        <f t="shared" si="7"/>
        <v>415.3333333</v>
      </c>
      <c r="S61" s="88">
        <f t="shared" si="8"/>
        <v>0.3435794543</v>
      </c>
      <c r="T61" s="90">
        <f t="shared" si="9"/>
        <v>32.38160069</v>
      </c>
      <c r="V61" s="19"/>
      <c r="W61" s="109"/>
      <c r="X61" s="122">
        <f t="shared" ref="X61:Y61" si="78">C61/2</f>
        <v>2.5</v>
      </c>
      <c r="Y61" s="123">
        <f t="shared" si="78"/>
        <v>2.5</v>
      </c>
      <c r="Z61" s="69">
        <f t="shared" si="11"/>
        <v>10</v>
      </c>
      <c r="AA61" s="209">
        <f t="shared" si="12"/>
        <v>5</v>
      </c>
    </row>
    <row r="62" ht="15.75" customHeight="1">
      <c r="B62" s="80" t="s">
        <v>38</v>
      </c>
      <c r="C62" s="81">
        <v>5.0</v>
      </c>
      <c r="D62" s="82">
        <v>5.0</v>
      </c>
      <c r="E62" s="48">
        <f t="shared" si="2"/>
        <v>15</v>
      </c>
      <c r="F62" s="47">
        <f t="shared" ref="F62:F65" si="80">C61+F61</f>
        <v>10</v>
      </c>
      <c r="G62" s="48">
        <f t="shared" si="3"/>
        <v>20</v>
      </c>
      <c r="H62" s="47">
        <f t="shared" si="4"/>
        <v>15</v>
      </c>
      <c r="I62" s="91">
        <f t="shared" si="5"/>
        <v>376.9911185</v>
      </c>
      <c r="J62" s="83">
        <v>0.0</v>
      </c>
      <c r="K62" s="84">
        <v>38.5</v>
      </c>
      <c r="L62" s="87">
        <v>419.0</v>
      </c>
      <c r="M62" s="84">
        <v>49.8</v>
      </c>
      <c r="N62" s="85">
        <v>415.0</v>
      </c>
      <c r="O62" s="86">
        <v>49.9</v>
      </c>
      <c r="P62" s="85">
        <v>415.0</v>
      </c>
      <c r="Q62" s="88">
        <f t="shared" si="24"/>
        <v>46.06666667</v>
      </c>
      <c r="R62" s="89">
        <f t="shared" si="7"/>
        <v>416.3333333</v>
      </c>
      <c r="S62" s="88">
        <f t="shared" si="8"/>
        <v>0.1106485188</v>
      </c>
      <c r="T62" s="90">
        <f t="shared" si="9"/>
        <v>41.71350887</v>
      </c>
      <c r="V62" s="19"/>
      <c r="W62" s="109"/>
      <c r="X62" s="110">
        <f t="shared" ref="X62:Y62" si="79">C62/2</f>
        <v>2.5</v>
      </c>
      <c r="Y62" s="111">
        <f t="shared" si="79"/>
        <v>2.5</v>
      </c>
      <c r="Z62" s="48">
        <f t="shared" si="11"/>
        <v>15</v>
      </c>
      <c r="AA62" s="205">
        <f t="shared" si="12"/>
        <v>7.5</v>
      </c>
    </row>
    <row r="63" ht="15.75" customHeight="1">
      <c r="B63" s="80" t="s">
        <v>39</v>
      </c>
      <c r="C63" s="81">
        <v>5.0</v>
      </c>
      <c r="D63" s="82">
        <v>5.0</v>
      </c>
      <c r="E63" s="48">
        <f t="shared" si="2"/>
        <v>20</v>
      </c>
      <c r="F63" s="47">
        <f t="shared" si="80"/>
        <v>15</v>
      </c>
      <c r="G63" s="48">
        <f t="shared" si="3"/>
        <v>25</v>
      </c>
      <c r="H63" s="47">
        <f t="shared" si="4"/>
        <v>20</v>
      </c>
      <c r="I63" s="91">
        <f t="shared" si="5"/>
        <v>942.4777962</v>
      </c>
      <c r="J63" s="83">
        <v>0.0</v>
      </c>
      <c r="K63" s="84">
        <v>30.5</v>
      </c>
      <c r="L63" s="87">
        <v>420.0</v>
      </c>
      <c r="M63" s="84">
        <v>28.9</v>
      </c>
      <c r="N63" s="85">
        <v>416.0</v>
      </c>
      <c r="O63" s="86">
        <v>27.9</v>
      </c>
      <c r="P63" s="85">
        <v>415.0</v>
      </c>
      <c r="Q63" s="88">
        <f t="shared" si="24"/>
        <v>29.1</v>
      </c>
      <c r="R63" s="89">
        <f t="shared" si="7"/>
        <v>417</v>
      </c>
      <c r="S63" s="88">
        <f t="shared" si="8"/>
        <v>0.06978417266</v>
      </c>
      <c r="T63" s="90">
        <f t="shared" si="9"/>
        <v>65.77003326</v>
      </c>
      <c r="V63" s="19"/>
      <c r="W63" s="109"/>
      <c r="X63" s="110">
        <f t="shared" ref="X63:Y63" si="81">C63/2</f>
        <v>2.5</v>
      </c>
      <c r="Y63" s="111">
        <f t="shared" si="81"/>
        <v>2.5</v>
      </c>
      <c r="Z63" s="48">
        <f t="shared" si="11"/>
        <v>20</v>
      </c>
      <c r="AA63" s="205">
        <f t="shared" si="12"/>
        <v>10</v>
      </c>
    </row>
    <row r="64" ht="15.75" customHeight="1">
      <c r="B64" s="80" t="s">
        <v>40</v>
      </c>
      <c r="C64" s="81">
        <v>5.0</v>
      </c>
      <c r="D64" s="82">
        <v>5.0</v>
      </c>
      <c r="E64" s="48">
        <f t="shared" si="2"/>
        <v>25</v>
      </c>
      <c r="F64" s="47">
        <f t="shared" si="80"/>
        <v>20</v>
      </c>
      <c r="G64" s="48">
        <f t="shared" si="3"/>
        <v>30</v>
      </c>
      <c r="H64" s="47">
        <f t="shared" si="4"/>
        <v>25</v>
      </c>
      <c r="I64" s="91">
        <f t="shared" si="5"/>
        <v>1884.955592</v>
      </c>
      <c r="J64" s="83">
        <v>0.0</v>
      </c>
      <c r="K64" s="84">
        <v>18.9</v>
      </c>
      <c r="L64" s="87">
        <v>420.0</v>
      </c>
      <c r="M64" s="84">
        <v>21.6</v>
      </c>
      <c r="N64" s="85">
        <v>417.0</v>
      </c>
      <c r="O64" s="86">
        <v>22.2</v>
      </c>
      <c r="P64" s="85">
        <v>416.0</v>
      </c>
      <c r="Q64" s="88">
        <f t="shared" si="24"/>
        <v>20.9</v>
      </c>
      <c r="R64" s="89">
        <f t="shared" si="7"/>
        <v>417.6666667</v>
      </c>
      <c r="S64" s="88">
        <f t="shared" si="8"/>
        <v>0.05003990423</v>
      </c>
      <c r="T64" s="90">
        <f t="shared" si="9"/>
        <v>94.32299732</v>
      </c>
      <c r="V64" s="19"/>
      <c r="W64" s="109"/>
      <c r="X64" s="110">
        <f t="shared" ref="X64:Y64" si="82">C64/2</f>
        <v>2.5</v>
      </c>
      <c r="Y64" s="111">
        <f t="shared" si="82"/>
        <v>2.5</v>
      </c>
      <c r="Z64" s="48">
        <f t="shared" si="11"/>
        <v>25</v>
      </c>
      <c r="AA64" s="205">
        <f t="shared" si="12"/>
        <v>12.5</v>
      </c>
    </row>
    <row r="65" ht="15.75" customHeight="1">
      <c r="B65" s="80" t="s">
        <v>41</v>
      </c>
      <c r="C65" s="124">
        <v>5.0</v>
      </c>
      <c r="D65" s="125">
        <v>5.0</v>
      </c>
      <c r="E65" s="48">
        <f t="shared" si="2"/>
        <v>30</v>
      </c>
      <c r="F65" s="47">
        <f t="shared" si="80"/>
        <v>25</v>
      </c>
      <c r="G65" s="48">
        <f t="shared" si="3"/>
        <v>35</v>
      </c>
      <c r="H65" s="47">
        <f t="shared" si="4"/>
        <v>30</v>
      </c>
      <c r="I65" s="91">
        <f t="shared" si="5"/>
        <v>3298.672287</v>
      </c>
      <c r="J65" s="83">
        <v>0.0</v>
      </c>
      <c r="K65" s="126">
        <v>14.6</v>
      </c>
      <c r="L65" s="129">
        <v>420.0</v>
      </c>
      <c r="M65" s="126">
        <v>12.8</v>
      </c>
      <c r="N65" s="127">
        <v>418.0</v>
      </c>
      <c r="O65" s="128">
        <v>12.6</v>
      </c>
      <c r="P65" s="127">
        <v>417.0</v>
      </c>
      <c r="Q65" s="88">
        <f t="shared" si="24"/>
        <v>13.33333333</v>
      </c>
      <c r="R65" s="89">
        <f t="shared" si="7"/>
        <v>418.3333333</v>
      </c>
      <c r="S65" s="88">
        <f t="shared" si="8"/>
        <v>0.03187250996</v>
      </c>
      <c r="T65" s="90">
        <f t="shared" si="9"/>
        <v>105.1369653</v>
      </c>
      <c r="V65" s="19"/>
      <c r="W65" s="109"/>
      <c r="X65" s="130">
        <f t="shared" ref="X65:Y65" si="83">C65/2</f>
        <v>2.5</v>
      </c>
      <c r="Y65" s="131">
        <f t="shared" si="83"/>
        <v>2.5</v>
      </c>
      <c r="Z65" s="95">
        <f t="shared" si="11"/>
        <v>30</v>
      </c>
      <c r="AA65" s="212">
        <f t="shared" si="12"/>
        <v>15</v>
      </c>
    </row>
    <row r="66" ht="15.75" customHeight="1">
      <c r="B66" s="132" t="s">
        <v>37</v>
      </c>
      <c r="C66" s="133">
        <v>5.0</v>
      </c>
      <c r="D66" s="134">
        <v>5.0</v>
      </c>
      <c r="E66" s="69">
        <f t="shared" si="2"/>
        <v>10</v>
      </c>
      <c r="F66" s="70">
        <f>C66</f>
        <v>5</v>
      </c>
      <c r="G66" s="69">
        <f t="shared" si="3"/>
        <v>15</v>
      </c>
      <c r="H66" s="70">
        <f t="shared" si="4"/>
        <v>10</v>
      </c>
      <c r="I66" s="71">
        <f t="shared" si="5"/>
        <v>94.24777962</v>
      </c>
      <c r="J66" s="72">
        <v>0.0</v>
      </c>
      <c r="K66" s="73">
        <v>90.4</v>
      </c>
      <c r="L66" s="76">
        <v>415.0</v>
      </c>
      <c r="M66" s="73">
        <v>90.6</v>
      </c>
      <c r="N66" s="74">
        <v>412.0</v>
      </c>
      <c r="O66" s="75">
        <v>90.8</v>
      </c>
      <c r="P66" s="74">
        <v>416.0</v>
      </c>
      <c r="Q66" s="77">
        <f t="shared" si="24"/>
        <v>90.6</v>
      </c>
      <c r="R66" s="78">
        <f t="shared" si="7"/>
        <v>414.3333333</v>
      </c>
      <c r="S66" s="77">
        <f t="shared" si="8"/>
        <v>0.2186645213</v>
      </c>
      <c r="T66" s="79">
        <f t="shared" si="9"/>
        <v>20.60864562</v>
      </c>
      <c r="V66" s="19"/>
      <c r="W66" s="109"/>
      <c r="X66" s="107">
        <f t="shared" ref="X66:Y66" si="84">C66/2</f>
        <v>2.5</v>
      </c>
      <c r="Y66" s="108">
        <f t="shared" si="84"/>
        <v>2.5</v>
      </c>
      <c r="Z66" s="48">
        <f t="shared" si="11"/>
        <v>10</v>
      </c>
      <c r="AA66" s="205">
        <f t="shared" si="12"/>
        <v>5</v>
      </c>
    </row>
    <row r="67" ht="15.75" customHeight="1">
      <c r="B67" s="80" t="s">
        <v>38</v>
      </c>
      <c r="C67" s="81">
        <v>5.0</v>
      </c>
      <c r="D67" s="82">
        <v>5.0</v>
      </c>
      <c r="E67" s="48">
        <f t="shared" si="2"/>
        <v>15</v>
      </c>
      <c r="F67" s="47">
        <f t="shared" ref="F67:F70" si="86">C66+F66</f>
        <v>10</v>
      </c>
      <c r="G67" s="48">
        <f t="shared" si="3"/>
        <v>20</v>
      </c>
      <c r="H67" s="47">
        <f t="shared" si="4"/>
        <v>15</v>
      </c>
      <c r="I67" s="91">
        <f t="shared" si="5"/>
        <v>376.9911185</v>
      </c>
      <c r="J67" s="83">
        <v>0.0</v>
      </c>
      <c r="K67" s="84">
        <v>59.6</v>
      </c>
      <c r="L67" s="87">
        <v>415.0</v>
      </c>
      <c r="M67" s="84">
        <v>66.9</v>
      </c>
      <c r="N67" s="85">
        <v>416.0</v>
      </c>
      <c r="O67" s="86">
        <v>62.8</v>
      </c>
      <c r="P67" s="85">
        <v>416.0</v>
      </c>
      <c r="Q67" s="88">
        <f t="shared" si="24"/>
        <v>63.1</v>
      </c>
      <c r="R67" s="89">
        <f t="shared" si="7"/>
        <v>415.6666667</v>
      </c>
      <c r="S67" s="88">
        <f t="shared" si="8"/>
        <v>0.1518043304</v>
      </c>
      <c r="T67" s="90">
        <f t="shared" si="9"/>
        <v>57.2288843</v>
      </c>
      <c r="V67" s="19"/>
      <c r="W67" s="109"/>
      <c r="X67" s="110">
        <f t="shared" ref="X67:Y67" si="85">C67/2</f>
        <v>2.5</v>
      </c>
      <c r="Y67" s="111">
        <f t="shared" si="85"/>
        <v>2.5</v>
      </c>
      <c r="Z67" s="48">
        <f t="shared" si="11"/>
        <v>15</v>
      </c>
      <c r="AA67" s="205">
        <f t="shared" si="12"/>
        <v>7.5</v>
      </c>
    </row>
    <row r="68" ht="15.75" customHeight="1">
      <c r="B68" s="80" t="s">
        <v>39</v>
      </c>
      <c r="C68" s="81">
        <v>5.0</v>
      </c>
      <c r="D68" s="82">
        <v>5.0</v>
      </c>
      <c r="E68" s="48">
        <f t="shared" si="2"/>
        <v>20</v>
      </c>
      <c r="F68" s="47">
        <f t="shared" si="86"/>
        <v>15</v>
      </c>
      <c r="G68" s="48">
        <f t="shared" si="3"/>
        <v>25</v>
      </c>
      <c r="H68" s="47">
        <f t="shared" si="4"/>
        <v>20</v>
      </c>
      <c r="I68" s="91">
        <f t="shared" si="5"/>
        <v>942.4777962</v>
      </c>
      <c r="J68" s="83">
        <v>0.0</v>
      </c>
      <c r="K68" s="84">
        <v>37.8</v>
      </c>
      <c r="L68" s="87">
        <v>416.0</v>
      </c>
      <c r="M68" s="84">
        <v>36.9</v>
      </c>
      <c r="N68" s="85">
        <v>415.0</v>
      </c>
      <c r="O68" s="86">
        <v>35.5</v>
      </c>
      <c r="P68" s="85">
        <v>416.0</v>
      </c>
      <c r="Q68" s="88">
        <f t="shared" si="24"/>
        <v>36.73333333</v>
      </c>
      <c r="R68" s="89">
        <f t="shared" si="7"/>
        <v>415.6666667</v>
      </c>
      <c r="S68" s="88">
        <f t="shared" si="8"/>
        <v>0.08837209302</v>
      </c>
      <c r="T68" s="90">
        <f t="shared" si="9"/>
        <v>83.28873548</v>
      </c>
      <c r="V68" s="19"/>
      <c r="W68" s="109"/>
      <c r="X68" s="110">
        <f t="shared" ref="X68:Y68" si="87">C68/2</f>
        <v>2.5</v>
      </c>
      <c r="Y68" s="111">
        <f t="shared" si="87"/>
        <v>2.5</v>
      </c>
      <c r="Z68" s="48">
        <f t="shared" si="11"/>
        <v>20</v>
      </c>
      <c r="AA68" s="205">
        <f t="shared" si="12"/>
        <v>10</v>
      </c>
    </row>
    <row r="69" ht="15.75" customHeight="1">
      <c r="B69" s="80" t="s">
        <v>40</v>
      </c>
      <c r="C69" s="81">
        <v>5.0</v>
      </c>
      <c r="D69" s="82">
        <v>5.0</v>
      </c>
      <c r="E69" s="48">
        <f t="shared" si="2"/>
        <v>25</v>
      </c>
      <c r="F69" s="47">
        <f t="shared" si="86"/>
        <v>20</v>
      </c>
      <c r="G69" s="48">
        <f t="shared" si="3"/>
        <v>30</v>
      </c>
      <c r="H69" s="47">
        <f t="shared" si="4"/>
        <v>25</v>
      </c>
      <c r="I69" s="91">
        <f t="shared" si="5"/>
        <v>1884.955592</v>
      </c>
      <c r="J69" s="83">
        <v>0.0</v>
      </c>
      <c r="K69" s="84">
        <v>24.3</v>
      </c>
      <c r="L69" s="87">
        <v>415.0</v>
      </c>
      <c r="M69" s="84">
        <v>24.4</v>
      </c>
      <c r="N69" s="85">
        <v>416.0</v>
      </c>
      <c r="O69" s="86">
        <v>25.0</v>
      </c>
      <c r="P69" s="85">
        <v>417.0</v>
      </c>
      <c r="Q69" s="88">
        <f t="shared" si="24"/>
        <v>24.56666667</v>
      </c>
      <c r="R69" s="89">
        <f t="shared" si="7"/>
        <v>416</v>
      </c>
      <c r="S69" s="88">
        <f t="shared" si="8"/>
        <v>0.05905448718</v>
      </c>
      <c r="T69" s="90">
        <f t="shared" si="9"/>
        <v>111.3150859</v>
      </c>
      <c r="V69" s="19"/>
      <c r="W69" s="109"/>
      <c r="X69" s="110">
        <f t="shared" ref="X69:Y69" si="88">C69/2</f>
        <v>2.5</v>
      </c>
      <c r="Y69" s="111">
        <f t="shared" si="88"/>
        <v>2.5</v>
      </c>
      <c r="Z69" s="48">
        <f t="shared" si="11"/>
        <v>25</v>
      </c>
      <c r="AA69" s="205">
        <f t="shared" si="12"/>
        <v>12.5</v>
      </c>
    </row>
    <row r="70" ht="15.75" customHeight="1">
      <c r="B70" s="92" t="s">
        <v>41</v>
      </c>
      <c r="C70" s="93">
        <v>5.0</v>
      </c>
      <c r="D70" s="94">
        <v>5.0</v>
      </c>
      <c r="E70" s="95">
        <f t="shared" si="2"/>
        <v>30</v>
      </c>
      <c r="F70" s="96">
        <f t="shared" si="86"/>
        <v>25</v>
      </c>
      <c r="G70" s="95">
        <f t="shared" si="3"/>
        <v>35</v>
      </c>
      <c r="H70" s="96">
        <f t="shared" si="4"/>
        <v>30</v>
      </c>
      <c r="I70" s="97">
        <f t="shared" si="5"/>
        <v>3298.672287</v>
      </c>
      <c r="J70" s="98">
        <v>0.0</v>
      </c>
      <c r="K70" s="99">
        <v>14.7</v>
      </c>
      <c r="L70" s="102">
        <v>415.0</v>
      </c>
      <c r="M70" s="99">
        <v>14.8</v>
      </c>
      <c r="N70" s="100">
        <v>416.0</v>
      </c>
      <c r="O70" s="101">
        <v>14.7</v>
      </c>
      <c r="P70" s="100">
        <v>415.0</v>
      </c>
      <c r="Q70" s="103">
        <f t="shared" si="24"/>
        <v>14.73333333</v>
      </c>
      <c r="R70" s="104">
        <f t="shared" si="7"/>
        <v>415.3333333</v>
      </c>
      <c r="S70" s="103">
        <f t="shared" si="8"/>
        <v>0.03547351525</v>
      </c>
      <c r="T70" s="105">
        <f t="shared" si="9"/>
        <v>117.0155017</v>
      </c>
      <c r="V70" s="19"/>
      <c r="W70" s="109"/>
      <c r="X70" s="112">
        <f t="shared" ref="X70:Y70" si="89">C70/2</f>
        <v>2.5</v>
      </c>
      <c r="Y70" s="113">
        <f t="shared" si="89"/>
        <v>2.5</v>
      </c>
      <c r="Z70" s="48">
        <f t="shared" si="11"/>
        <v>30</v>
      </c>
      <c r="AA70" s="205">
        <f t="shared" si="12"/>
        <v>15</v>
      </c>
    </row>
    <row r="71" ht="15.75" customHeight="1">
      <c r="B71" s="80" t="s">
        <v>37</v>
      </c>
      <c r="C71" s="135">
        <v>5.0</v>
      </c>
      <c r="D71" s="136">
        <v>5.0</v>
      </c>
      <c r="E71" s="48">
        <f t="shared" si="2"/>
        <v>10</v>
      </c>
      <c r="F71" s="47">
        <f>C71</f>
        <v>5</v>
      </c>
      <c r="G71" s="48">
        <f t="shared" si="3"/>
        <v>15</v>
      </c>
      <c r="H71" s="47">
        <f t="shared" si="4"/>
        <v>10</v>
      </c>
      <c r="I71" s="91">
        <f t="shared" si="5"/>
        <v>94.24777962</v>
      </c>
      <c r="J71" s="83">
        <v>0.0</v>
      </c>
      <c r="K71" s="117">
        <v>98.9</v>
      </c>
      <c r="L71" s="120">
        <v>420.0</v>
      </c>
      <c r="M71" s="117">
        <v>96.8</v>
      </c>
      <c r="N71" s="118">
        <v>423.0</v>
      </c>
      <c r="O71" s="119">
        <v>97.5</v>
      </c>
      <c r="P71" s="118">
        <v>420.0</v>
      </c>
      <c r="Q71" s="88">
        <f t="shared" si="24"/>
        <v>97.73333333</v>
      </c>
      <c r="R71" s="89">
        <f t="shared" si="7"/>
        <v>421</v>
      </c>
      <c r="S71" s="88">
        <f t="shared" si="8"/>
        <v>0.2321456849</v>
      </c>
      <c r="T71" s="90">
        <f t="shared" si="9"/>
        <v>21.87921535</v>
      </c>
      <c r="V71" s="19"/>
      <c r="W71" s="109"/>
      <c r="X71" s="122">
        <f t="shared" ref="X71:Y71" si="90">C71/2</f>
        <v>2.5</v>
      </c>
      <c r="Y71" s="123">
        <f t="shared" si="90"/>
        <v>2.5</v>
      </c>
      <c r="Z71" s="69">
        <f t="shared" si="11"/>
        <v>10</v>
      </c>
      <c r="AA71" s="209">
        <f t="shared" si="12"/>
        <v>5</v>
      </c>
    </row>
    <row r="72" ht="15.75" customHeight="1">
      <c r="B72" s="80" t="s">
        <v>38</v>
      </c>
      <c r="C72" s="81">
        <v>5.0</v>
      </c>
      <c r="D72" s="82">
        <v>5.0</v>
      </c>
      <c r="E72" s="48">
        <f t="shared" si="2"/>
        <v>15</v>
      </c>
      <c r="F72" s="47">
        <f t="shared" ref="F72:F75" si="92">C71+F71</f>
        <v>10</v>
      </c>
      <c r="G72" s="48">
        <f t="shared" si="3"/>
        <v>20</v>
      </c>
      <c r="H72" s="47">
        <f t="shared" si="4"/>
        <v>15</v>
      </c>
      <c r="I72" s="91">
        <f t="shared" si="5"/>
        <v>376.9911185</v>
      </c>
      <c r="J72" s="83">
        <v>0.0</v>
      </c>
      <c r="K72" s="84">
        <v>71.6</v>
      </c>
      <c r="L72" s="87">
        <v>420.0</v>
      </c>
      <c r="M72" s="84">
        <v>71.5</v>
      </c>
      <c r="N72" s="85">
        <v>420.0</v>
      </c>
      <c r="O72" s="86">
        <v>71.4</v>
      </c>
      <c r="P72" s="85">
        <v>420.0</v>
      </c>
      <c r="Q72" s="88">
        <f t="shared" si="24"/>
        <v>71.5</v>
      </c>
      <c r="R72" s="89">
        <f t="shared" si="7"/>
        <v>420</v>
      </c>
      <c r="S72" s="88">
        <f t="shared" si="8"/>
        <v>0.1702380952</v>
      </c>
      <c r="T72" s="90">
        <f t="shared" si="9"/>
        <v>64.17824993</v>
      </c>
      <c r="V72" s="19"/>
      <c r="W72" s="109"/>
      <c r="X72" s="110">
        <f t="shared" ref="X72:Y72" si="91">C72/2</f>
        <v>2.5</v>
      </c>
      <c r="Y72" s="111">
        <f t="shared" si="91"/>
        <v>2.5</v>
      </c>
      <c r="Z72" s="48">
        <f t="shared" si="11"/>
        <v>15</v>
      </c>
      <c r="AA72" s="205">
        <f t="shared" si="12"/>
        <v>7.5</v>
      </c>
    </row>
    <row r="73" ht="15.75" customHeight="1">
      <c r="B73" s="80" t="s">
        <v>39</v>
      </c>
      <c r="C73" s="81">
        <v>5.0</v>
      </c>
      <c r="D73" s="82">
        <v>5.0</v>
      </c>
      <c r="E73" s="48">
        <f t="shared" si="2"/>
        <v>20</v>
      </c>
      <c r="F73" s="47">
        <f t="shared" si="92"/>
        <v>15</v>
      </c>
      <c r="G73" s="48">
        <f t="shared" si="3"/>
        <v>25</v>
      </c>
      <c r="H73" s="47">
        <f t="shared" si="4"/>
        <v>20</v>
      </c>
      <c r="I73" s="91">
        <f t="shared" si="5"/>
        <v>942.4777962</v>
      </c>
      <c r="J73" s="83">
        <v>0.0</v>
      </c>
      <c r="K73" s="84">
        <v>49.4</v>
      </c>
      <c r="L73" s="87">
        <v>421.0</v>
      </c>
      <c r="M73" s="84">
        <v>49.7</v>
      </c>
      <c r="N73" s="85">
        <v>421.0</v>
      </c>
      <c r="O73" s="86">
        <v>48.9</v>
      </c>
      <c r="P73" s="85">
        <v>420.0</v>
      </c>
      <c r="Q73" s="88">
        <f t="shared" si="24"/>
        <v>49.33333333</v>
      </c>
      <c r="R73" s="89">
        <f t="shared" si="7"/>
        <v>420.6666667</v>
      </c>
      <c r="S73" s="88">
        <f t="shared" si="8"/>
        <v>0.117274168</v>
      </c>
      <c r="T73" s="90">
        <f t="shared" si="9"/>
        <v>110.5282994</v>
      </c>
      <c r="V73" s="19"/>
      <c r="W73" s="109"/>
      <c r="X73" s="110">
        <f t="shared" ref="X73:Y73" si="93">C73/2</f>
        <v>2.5</v>
      </c>
      <c r="Y73" s="111">
        <f t="shared" si="93"/>
        <v>2.5</v>
      </c>
      <c r="Z73" s="48">
        <f t="shared" si="11"/>
        <v>20</v>
      </c>
      <c r="AA73" s="205">
        <f t="shared" si="12"/>
        <v>10</v>
      </c>
    </row>
    <row r="74" ht="15.75" customHeight="1">
      <c r="B74" s="80" t="s">
        <v>40</v>
      </c>
      <c r="C74" s="81">
        <v>5.0</v>
      </c>
      <c r="D74" s="82">
        <v>5.0</v>
      </c>
      <c r="E74" s="48">
        <f t="shared" si="2"/>
        <v>25</v>
      </c>
      <c r="F74" s="47">
        <f t="shared" si="92"/>
        <v>20</v>
      </c>
      <c r="G74" s="48">
        <f t="shared" si="3"/>
        <v>30</v>
      </c>
      <c r="H74" s="47">
        <f t="shared" si="4"/>
        <v>25</v>
      </c>
      <c r="I74" s="91">
        <f t="shared" si="5"/>
        <v>1884.955592</v>
      </c>
      <c r="J74" s="83">
        <v>0.0</v>
      </c>
      <c r="K74" s="84">
        <v>18.5</v>
      </c>
      <c r="L74" s="87">
        <v>421.0</v>
      </c>
      <c r="M74" s="84">
        <v>18.6</v>
      </c>
      <c r="N74" s="85">
        <v>421.0</v>
      </c>
      <c r="O74" s="86">
        <v>18.4</v>
      </c>
      <c r="P74" s="85">
        <v>421.0</v>
      </c>
      <c r="Q74" s="88">
        <f t="shared" si="24"/>
        <v>18.5</v>
      </c>
      <c r="R74" s="89">
        <f t="shared" si="7"/>
        <v>421</v>
      </c>
      <c r="S74" s="88">
        <f t="shared" si="8"/>
        <v>0.04394299287</v>
      </c>
      <c r="T74" s="90">
        <f t="shared" si="9"/>
        <v>82.83059016</v>
      </c>
      <c r="V74" s="19"/>
      <c r="W74" s="109"/>
      <c r="X74" s="110">
        <f t="shared" ref="X74:Y74" si="94">C74/2</f>
        <v>2.5</v>
      </c>
      <c r="Y74" s="111">
        <f t="shared" si="94"/>
        <v>2.5</v>
      </c>
      <c r="Z74" s="48">
        <f t="shared" si="11"/>
        <v>25</v>
      </c>
      <c r="AA74" s="205">
        <f t="shared" si="12"/>
        <v>12.5</v>
      </c>
    </row>
    <row r="75" ht="15.75" customHeight="1">
      <c r="B75" s="80" t="s">
        <v>41</v>
      </c>
      <c r="C75" s="124">
        <v>5.0</v>
      </c>
      <c r="D75" s="125">
        <v>5.0</v>
      </c>
      <c r="E75" s="48">
        <f t="shared" si="2"/>
        <v>30</v>
      </c>
      <c r="F75" s="47">
        <f t="shared" si="92"/>
        <v>25</v>
      </c>
      <c r="G75" s="48">
        <f t="shared" si="3"/>
        <v>35</v>
      </c>
      <c r="H75" s="47">
        <f t="shared" si="4"/>
        <v>30</v>
      </c>
      <c r="I75" s="91">
        <f t="shared" si="5"/>
        <v>3298.672287</v>
      </c>
      <c r="J75" s="83">
        <v>0.0</v>
      </c>
      <c r="K75" s="126">
        <v>14.7</v>
      </c>
      <c r="L75" s="129">
        <v>420.0</v>
      </c>
      <c r="M75" s="126">
        <v>14.9</v>
      </c>
      <c r="N75" s="127">
        <v>419.0</v>
      </c>
      <c r="O75" s="128">
        <v>15.0</v>
      </c>
      <c r="P75" s="127">
        <v>420.0</v>
      </c>
      <c r="Q75" s="88">
        <f t="shared" si="24"/>
        <v>14.86666667</v>
      </c>
      <c r="R75" s="89">
        <f t="shared" si="7"/>
        <v>419.6666667</v>
      </c>
      <c r="S75" s="88">
        <f t="shared" si="8"/>
        <v>0.03542494043</v>
      </c>
      <c r="T75" s="90">
        <f t="shared" si="9"/>
        <v>116.8552693</v>
      </c>
      <c r="V75" s="19"/>
      <c r="W75" s="109"/>
      <c r="X75" s="130">
        <f t="shared" ref="X75:Y75" si="95">C75/2</f>
        <v>2.5</v>
      </c>
      <c r="Y75" s="131">
        <f t="shared" si="95"/>
        <v>2.5</v>
      </c>
      <c r="Z75" s="95">
        <f t="shared" si="11"/>
        <v>30</v>
      </c>
      <c r="AA75" s="212">
        <f t="shared" si="12"/>
        <v>15</v>
      </c>
    </row>
    <row r="76" ht="15.75" customHeight="1">
      <c r="B76" s="132" t="s">
        <v>37</v>
      </c>
      <c r="C76" s="133">
        <v>5.0</v>
      </c>
      <c r="D76" s="134">
        <v>5.0</v>
      </c>
      <c r="E76" s="69">
        <f t="shared" si="2"/>
        <v>10</v>
      </c>
      <c r="F76" s="70">
        <f>C76</f>
        <v>5</v>
      </c>
      <c r="G76" s="69">
        <f t="shared" si="3"/>
        <v>15</v>
      </c>
      <c r="H76" s="70">
        <f t="shared" si="4"/>
        <v>10</v>
      </c>
      <c r="I76" s="71">
        <f t="shared" si="5"/>
        <v>94.24777962</v>
      </c>
      <c r="J76" s="72">
        <v>0.0</v>
      </c>
      <c r="K76" s="73">
        <v>97.5</v>
      </c>
      <c r="L76" s="76">
        <v>416.0</v>
      </c>
      <c r="M76" s="73">
        <v>98.5</v>
      </c>
      <c r="N76" s="74">
        <v>417.0</v>
      </c>
      <c r="O76" s="75">
        <v>99.1</v>
      </c>
      <c r="P76" s="74">
        <v>417.0</v>
      </c>
      <c r="Q76" s="77">
        <f t="shared" si="24"/>
        <v>98.36666667</v>
      </c>
      <c r="R76" s="78">
        <f t="shared" si="7"/>
        <v>416.6666667</v>
      </c>
      <c r="S76" s="77">
        <f t="shared" si="8"/>
        <v>0.23608</v>
      </c>
      <c r="T76" s="79">
        <f t="shared" si="9"/>
        <v>22.25001581</v>
      </c>
      <c r="V76" s="19"/>
      <c r="W76" s="109"/>
      <c r="X76" s="107">
        <f t="shared" ref="X76:Y76" si="96">C76/2</f>
        <v>2.5</v>
      </c>
      <c r="Y76" s="108">
        <f t="shared" si="96"/>
        <v>2.5</v>
      </c>
      <c r="Z76" s="48">
        <f t="shared" si="11"/>
        <v>10</v>
      </c>
      <c r="AA76" s="205">
        <f t="shared" si="12"/>
        <v>5</v>
      </c>
    </row>
    <row r="77" ht="15.75" customHeight="1">
      <c r="B77" s="80" t="s">
        <v>38</v>
      </c>
      <c r="C77" s="81">
        <v>5.0</v>
      </c>
      <c r="D77" s="82">
        <v>5.0</v>
      </c>
      <c r="E77" s="48">
        <f t="shared" si="2"/>
        <v>15</v>
      </c>
      <c r="F77" s="47">
        <f t="shared" ref="F77:F79" si="98">C76+F76</f>
        <v>10</v>
      </c>
      <c r="G77" s="48">
        <f t="shared" si="3"/>
        <v>20</v>
      </c>
      <c r="H77" s="47">
        <f t="shared" si="4"/>
        <v>15</v>
      </c>
      <c r="I77" s="91">
        <f t="shared" si="5"/>
        <v>376.9911185</v>
      </c>
      <c r="J77" s="83">
        <v>0.0</v>
      </c>
      <c r="K77" s="84">
        <v>98.6</v>
      </c>
      <c r="L77" s="87">
        <v>416.0</v>
      </c>
      <c r="M77" s="84">
        <v>97.5</v>
      </c>
      <c r="N77" s="85">
        <v>416.0</v>
      </c>
      <c r="O77" s="86">
        <v>97.6</v>
      </c>
      <c r="P77" s="85">
        <v>417.0</v>
      </c>
      <c r="Q77" s="88">
        <f t="shared" si="24"/>
        <v>97.9</v>
      </c>
      <c r="R77" s="89">
        <f t="shared" si="7"/>
        <v>416.3333333</v>
      </c>
      <c r="S77" s="88">
        <f t="shared" si="8"/>
        <v>0.2351481185</v>
      </c>
      <c r="T77" s="90">
        <f t="shared" si="9"/>
        <v>88.6487522</v>
      </c>
      <c r="V77" s="19"/>
      <c r="W77" s="109"/>
      <c r="X77" s="110">
        <f t="shared" ref="X77:Y77" si="97">C77/2</f>
        <v>2.5</v>
      </c>
      <c r="Y77" s="111">
        <f t="shared" si="97"/>
        <v>2.5</v>
      </c>
      <c r="Z77" s="48">
        <f t="shared" si="11"/>
        <v>15</v>
      </c>
      <c r="AA77" s="205">
        <f t="shared" si="12"/>
        <v>7.5</v>
      </c>
    </row>
    <row r="78" ht="15.75" customHeight="1">
      <c r="B78" s="80" t="s">
        <v>39</v>
      </c>
      <c r="C78" s="81">
        <v>5.0</v>
      </c>
      <c r="D78" s="82">
        <v>5.0</v>
      </c>
      <c r="E78" s="48">
        <f t="shared" si="2"/>
        <v>20</v>
      </c>
      <c r="F78" s="47">
        <f t="shared" si="98"/>
        <v>15</v>
      </c>
      <c r="G78" s="48">
        <f t="shared" si="3"/>
        <v>25</v>
      </c>
      <c r="H78" s="47">
        <f t="shared" si="4"/>
        <v>20</v>
      </c>
      <c r="I78" s="91">
        <f t="shared" si="5"/>
        <v>942.4777962</v>
      </c>
      <c r="J78" s="83">
        <v>0.0</v>
      </c>
      <c r="K78" s="84">
        <v>49.5</v>
      </c>
      <c r="L78" s="87">
        <v>416.0</v>
      </c>
      <c r="M78" s="84">
        <v>49.6</v>
      </c>
      <c r="N78" s="85">
        <v>416.0</v>
      </c>
      <c r="O78" s="86">
        <v>49.7</v>
      </c>
      <c r="P78" s="85">
        <v>417.0</v>
      </c>
      <c r="Q78" s="88">
        <f t="shared" si="24"/>
        <v>49.6</v>
      </c>
      <c r="R78" s="89">
        <f t="shared" si="7"/>
        <v>416.3333333</v>
      </c>
      <c r="S78" s="88">
        <f t="shared" si="8"/>
        <v>0.1191353082</v>
      </c>
      <c r="T78" s="90">
        <f t="shared" si="9"/>
        <v>112.2823828</v>
      </c>
      <c r="V78" s="19"/>
      <c r="W78" s="109"/>
      <c r="X78" s="110">
        <f t="shared" ref="X78:Y78" si="99">C78/2</f>
        <v>2.5</v>
      </c>
      <c r="Y78" s="111">
        <f t="shared" si="99"/>
        <v>2.5</v>
      </c>
      <c r="Z78" s="48">
        <f t="shared" si="11"/>
        <v>20</v>
      </c>
      <c r="AA78" s="205">
        <f t="shared" si="12"/>
        <v>10</v>
      </c>
    </row>
    <row r="79" ht="15.75" customHeight="1">
      <c r="B79" s="92" t="s">
        <v>40</v>
      </c>
      <c r="C79" s="93">
        <v>5.0</v>
      </c>
      <c r="D79" s="94">
        <v>5.0</v>
      </c>
      <c r="E79" s="95">
        <f t="shared" si="2"/>
        <v>25</v>
      </c>
      <c r="F79" s="96">
        <f t="shared" si="98"/>
        <v>20</v>
      </c>
      <c r="G79" s="95">
        <f t="shared" si="3"/>
        <v>30</v>
      </c>
      <c r="H79" s="96">
        <f t="shared" si="4"/>
        <v>25</v>
      </c>
      <c r="I79" s="97">
        <f t="shared" si="5"/>
        <v>1884.955592</v>
      </c>
      <c r="J79" s="98">
        <v>0.0</v>
      </c>
      <c r="K79" s="99">
        <v>31.5</v>
      </c>
      <c r="L79" s="102">
        <v>416.0</v>
      </c>
      <c r="M79" s="99">
        <v>32.5</v>
      </c>
      <c r="N79" s="100">
        <v>416.0</v>
      </c>
      <c r="O79" s="101">
        <v>32.3</v>
      </c>
      <c r="P79" s="100">
        <v>416.0</v>
      </c>
      <c r="Q79" s="103">
        <f t="shared" si="24"/>
        <v>32.1</v>
      </c>
      <c r="R79" s="104">
        <f t="shared" si="7"/>
        <v>416</v>
      </c>
      <c r="S79" s="103">
        <f t="shared" si="8"/>
        <v>0.07716346154</v>
      </c>
      <c r="T79" s="105">
        <f t="shared" si="9"/>
        <v>145.4496984</v>
      </c>
      <c r="V79" s="19"/>
      <c r="W79" s="109"/>
      <c r="X79" s="112">
        <f t="shared" ref="X79:Y79" si="100">C79/2</f>
        <v>2.5</v>
      </c>
      <c r="Y79" s="113">
        <f t="shared" si="100"/>
        <v>2.5</v>
      </c>
      <c r="Z79" s="48">
        <f t="shared" si="11"/>
        <v>25</v>
      </c>
      <c r="AA79" s="205">
        <f t="shared" si="12"/>
        <v>12.5</v>
      </c>
    </row>
    <row r="80" ht="15.75" customHeight="1">
      <c r="B80" s="80" t="s">
        <v>37</v>
      </c>
      <c r="C80" s="135">
        <v>5.0</v>
      </c>
      <c r="D80" s="136">
        <v>5.0</v>
      </c>
      <c r="E80" s="48">
        <f t="shared" si="2"/>
        <v>10</v>
      </c>
      <c r="F80" s="47">
        <f>C80</f>
        <v>5</v>
      </c>
      <c r="G80" s="48">
        <f t="shared" si="3"/>
        <v>15</v>
      </c>
      <c r="H80" s="47">
        <f t="shared" si="4"/>
        <v>10</v>
      </c>
      <c r="I80" s="91">
        <f t="shared" si="5"/>
        <v>94.24777962</v>
      </c>
      <c r="J80" s="83">
        <v>0.0</v>
      </c>
      <c r="K80" s="117">
        <v>93.9</v>
      </c>
      <c r="L80" s="120">
        <v>418.0</v>
      </c>
      <c r="M80" s="117">
        <v>93.7</v>
      </c>
      <c r="N80" s="118">
        <v>419.0</v>
      </c>
      <c r="O80" s="119">
        <v>93.8</v>
      </c>
      <c r="P80" s="118">
        <v>419.0</v>
      </c>
      <c r="Q80" s="88">
        <f t="shared" si="24"/>
        <v>93.8</v>
      </c>
      <c r="R80" s="89">
        <f t="shared" si="7"/>
        <v>418.6666667</v>
      </c>
      <c r="S80" s="88">
        <f t="shared" si="8"/>
        <v>0.224044586</v>
      </c>
      <c r="T80" s="90">
        <f t="shared" si="9"/>
        <v>21.11570477</v>
      </c>
      <c r="V80" s="19"/>
      <c r="W80" s="109"/>
      <c r="X80" s="122">
        <f t="shared" ref="X80:Y80" si="101">C80/2</f>
        <v>2.5</v>
      </c>
      <c r="Y80" s="123">
        <f t="shared" si="101"/>
        <v>2.5</v>
      </c>
      <c r="Z80" s="69">
        <f t="shared" si="11"/>
        <v>10</v>
      </c>
      <c r="AA80" s="209">
        <f t="shared" si="12"/>
        <v>5</v>
      </c>
    </row>
    <row r="81" ht="15.75" customHeight="1">
      <c r="B81" s="80" t="s">
        <v>38</v>
      </c>
      <c r="C81" s="81">
        <v>5.0</v>
      </c>
      <c r="D81" s="82">
        <v>5.0</v>
      </c>
      <c r="E81" s="48">
        <f t="shared" si="2"/>
        <v>15</v>
      </c>
      <c r="F81" s="47">
        <f t="shared" ref="F81:F82" si="103">C80+F80</f>
        <v>10</v>
      </c>
      <c r="G81" s="48">
        <f t="shared" si="3"/>
        <v>20</v>
      </c>
      <c r="H81" s="47">
        <f t="shared" si="4"/>
        <v>15</v>
      </c>
      <c r="I81" s="91">
        <f t="shared" si="5"/>
        <v>376.9911185</v>
      </c>
      <c r="J81" s="83">
        <v>0.0</v>
      </c>
      <c r="K81" s="84">
        <v>106.6</v>
      </c>
      <c r="L81" s="87">
        <v>418.0</v>
      </c>
      <c r="M81" s="84">
        <v>106.8</v>
      </c>
      <c r="N81" s="85">
        <v>419.0</v>
      </c>
      <c r="O81" s="86">
        <v>107.0</v>
      </c>
      <c r="P81" s="85">
        <v>419.0</v>
      </c>
      <c r="Q81" s="88">
        <f t="shared" si="24"/>
        <v>106.8</v>
      </c>
      <c r="R81" s="89">
        <f t="shared" si="7"/>
        <v>418.6666667</v>
      </c>
      <c r="S81" s="88">
        <f t="shared" si="8"/>
        <v>0.2550955414</v>
      </c>
      <c r="T81" s="90">
        <f t="shared" si="9"/>
        <v>96.16875347</v>
      </c>
      <c r="V81" s="19"/>
      <c r="W81" s="109"/>
      <c r="X81" s="110">
        <f t="shared" ref="X81:Y81" si="102">C81/2</f>
        <v>2.5</v>
      </c>
      <c r="Y81" s="111">
        <f t="shared" si="102"/>
        <v>2.5</v>
      </c>
      <c r="Z81" s="48">
        <f t="shared" si="11"/>
        <v>15</v>
      </c>
      <c r="AA81" s="205">
        <f t="shared" si="12"/>
        <v>7.5</v>
      </c>
    </row>
    <row r="82" ht="15.75" customHeight="1">
      <c r="B82" s="80" t="s">
        <v>39</v>
      </c>
      <c r="C82" s="124">
        <v>5.0</v>
      </c>
      <c r="D82" s="125">
        <v>5.0</v>
      </c>
      <c r="E82" s="48">
        <f t="shared" si="2"/>
        <v>20</v>
      </c>
      <c r="F82" s="47">
        <f t="shared" si="103"/>
        <v>15</v>
      </c>
      <c r="G82" s="48">
        <f t="shared" si="3"/>
        <v>25</v>
      </c>
      <c r="H82" s="47">
        <f t="shared" si="4"/>
        <v>20</v>
      </c>
      <c r="I82" s="91">
        <f t="shared" si="5"/>
        <v>942.4777962</v>
      </c>
      <c r="J82" s="83">
        <v>0.0</v>
      </c>
      <c r="K82" s="126">
        <v>67.0</v>
      </c>
      <c r="L82" s="129">
        <v>418.0</v>
      </c>
      <c r="M82" s="126">
        <v>66.9</v>
      </c>
      <c r="N82" s="127">
        <v>418.0</v>
      </c>
      <c r="O82" s="128">
        <v>66.7</v>
      </c>
      <c r="P82" s="127">
        <v>419.0</v>
      </c>
      <c r="Q82" s="88">
        <f t="shared" si="24"/>
        <v>66.86666667</v>
      </c>
      <c r="R82" s="89">
        <f t="shared" si="7"/>
        <v>418.3333333</v>
      </c>
      <c r="S82" s="88">
        <f t="shared" si="8"/>
        <v>0.1598406375</v>
      </c>
      <c r="T82" s="90">
        <f t="shared" si="9"/>
        <v>150.6462517</v>
      </c>
      <c r="V82" s="19"/>
      <c r="W82" s="109"/>
      <c r="X82" s="130">
        <f t="shared" ref="X82:Y82" si="104">C82/2</f>
        <v>2.5</v>
      </c>
      <c r="Y82" s="131">
        <f t="shared" si="104"/>
        <v>2.5</v>
      </c>
      <c r="Z82" s="95">
        <f t="shared" si="11"/>
        <v>20</v>
      </c>
      <c r="AA82" s="212">
        <f t="shared" si="12"/>
        <v>10</v>
      </c>
    </row>
    <row r="83" ht="15.75" customHeight="1">
      <c r="B83" s="132" t="s">
        <v>37</v>
      </c>
      <c r="C83" s="133">
        <v>5.0</v>
      </c>
      <c r="D83" s="134">
        <v>5.0</v>
      </c>
      <c r="E83" s="69">
        <f t="shared" si="2"/>
        <v>10</v>
      </c>
      <c r="F83" s="70">
        <f>C83</f>
        <v>5</v>
      </c>
      <c r="G83" s="69">
        <f t="shared" si="3"/>
        <v>15</v>
      </c>
      <c r="H83" s="70">
        <f t="shared" si="4"/>
        <v>10</v>
      </c>
      <c r="I83" s="71">
        <f t="shared" si="5"/>
        <v>94.24777962</v>
      </c>
      <c r="J83" s="72">
        <v>0.0</v>
      </c>
      <c r="K83" s="73">
        <v>168.8</v>
      </c>
      <c r="L83" s="76">
        <v>416.0</v>
      </c>
      <c r="M83" s="73">
        <v>169.1</v>
      </c>
      <c r="N83" s="74">
        <v>417.0</v>
      </c>
      <c r="O83" s="75">
        <v>168.8</v>
      </c>
      <c r="P83" s="74">
        <v>417.0</v>
      </c>
      <c r="Q83" s="77">
        <f t="shared" si="24"/>
        <v>168.9</v>
      </c>
      <c r="R83" s="78">
        <f t="shared" si="7"/>
        <v>416.6666667</v>
      </c>
      <c r="S83" s="77">
        <f t="shared" si="8"/>
        <v>0.40536</v>
      </c>
      <c r="T83" s="79">
        <f t="shared" si="9"/>
        <v>38.20427995</v>
      </c>
      <c r="V83" s="19"/>
      <c r="W83" s="109"/>
      <c r="X83" s="107">
        <f t="shared" ref="X83:Y83" si="105">C83/2</f>
        <v>2.5</v>
      </c>
      <c r="Y83" s="108">
        <f t="shared" si="105"/>
        <v>2.5</v>
      </c>
      <c r="Z83" s="48">
        <f t="shared" si="11"/>
        <v>10</v>
      </c>
      <c r="AA83" s="205">
        <f t="shared" si="12"/>
        <v>5</v>
      </c>
    </row>
    <row r="84" ht="15.75" customHeight="1">
      <c r="B84" s="92" t="s">
        <v>38</v>
      </c>
      <c r="C84" s="93">
        <v>5.0</v>
      </c>
      <c r="D84" s="94">
        <v>5.0</v>
      </c>
      <c r="E84" s="95">
        <f t="shared" si="2"/>
        <v>15</v>
      </c>
      <c r="F84" s="96">
        <f>C83+F83</f>
        <v>10</v>
      </c>
      <c r="G84" s="95">
        <f t="shared" si="3"/>
        <v>20</v>
      </c>
      <c r="H84" s="96">
        <f t="shared" si="4"/>
        <v>15</v>
      </c>
      <c r="I84" s="97">
        <f t="shared" si="5"/>
        <v>376.9911185</v>
      </c>
      <c r="J84" s="98">
        <v>0.0</v>
      </c>
      <c r="K84" s="99">
        <v>110.1</v>
      </c>
      <c r="L84" s="102">
        <v>417.0</v>
      </c>
      <c r="M84" s="99">
        <v>107.8</v>
      </c>
      <c r="N84" s="100">
        <v>417.0</v>
      </c>
      <c r="O84" s="101">
        <v>109.6</v>
      </c>
      <c r="P84" s="100">
        <v>417.0</v>
      </c>
      <c r="Q84" s="103">
        <f t="shared" si="24"/>
        <v>109.1666667</v>
      </c>
      <c r="R84" s="104">
        <f t="shared" si="7"/>
        <v>417</v>
      </c>
      <c r="S84" s="103">
        <f t="shared" si="8"/>
        <v>0.2617905675</v>
      </c>
      <c r="T84" s="105">
        <f t="shared" si="9"/>
        <v>98.69271887</v>
      </c>
      <c r="V84" s="19"/>
      <c r="W84" s="109"/>
      <c r="X84" s="112">
        <f t="shared" ref="X84:Y84" si="106">C84/2</f>
        <v>2.5</v>
      </c>
      <c r="Y84" s="113">
        <f t="shared" si="106"/>
        <v>2.5</v>
      </c>
      <c r="Z84" s="48">
        <f t="shared" si="11"/>
        <v>15</v>
      </c>
      <c r="AA84" s="205">
        <f t="shared" si="12"/>
        <v>7.5</v>
      </c>
    </row>
    <row r="85" ht="15.75" customHeight="1">
      <c r="B85" s="92" t="s">
        <v>37</v>
      </c>
      <c r="C85" s="166">
        <v>5.0</v>
      </c>
      <c r="D85" s="167">
        <v>5.0</v>
      </c>
      <c r="E85" s="95">
        <f t="shared" si="2"/>
        <v>10</v>
      </c>
      <c r="F85" s="96">
        <f>C85</f>
        <v>5</v>
      </c>
      <c r="G85" s="95">
        <f t="shared" si="3"/>
        <v>15</v>
      </c>
      <c r="H85" s="96">
        <f t="shared" si="4"/>
        <v>10</v>
      </c>
      <c r="I85" s="97">
        <f t="shared" si="5"/>
        <v>94.24777962</v>
      </c>
      <c r="J85" s="98">
        <v>0.0</v>
      </c>
      <c r="K85" s="168">
        <v>96.4</v>
      </c>
      <c r="L85" s="171">
        <v>502.0</v>
      </c>
      <c r="M85" s="168">
        <v>98.4</v>
      </c>
      <c r="N85" s="169">
        <v>489.0</v>
      </c>
      <c r="O85" s="170">
        <v>98.4</v>
      </c>
      <c r="P85" s="169">
        <v>480.0</v>
      </c>
      <c r="Q85" s="103">
        <f t="shared" si="24"/>
        <v>97.73333333</v>
      </c>
      <c r="R85" s="104">
        <f t="shared" si="7"/>
        <v>490.3333333</v>
      </c>
      <c r="S85" s="103">
        <f t="shared" si="8"/>
        <v>0.1993201903</v>
      </c>
      <c r="T85" s="105">
        <f t="shared" si="9"/>
        <v>18.78548537</v>
      </c>
      <c r="V85" s="19"/>
      <c r="W85" s="109"/>
      <c r="X85" s="213">
        <f t="shared" ref="X85:Y85" si="107">C85/2</f>
        <v>2.5</v>
      </c>
      <c r="Y85" s="214">
        <f t="shared" si="107"/>
        <v>2.5</v>
      </c>
      <c r="Z85" s="33">
        <f t="shared" si="11"/>
        <v>10</v>
      </c>
      <c r="AA85" s="204">
        <f t="shared" si="12"/>
        <v>5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10">
    <mergeCell ref="M4:N4"/>
    <mergeCell ref="O4:P4"/>
    <mergeCell ref="W4:AA4"/>
    <mergeCell ref="B2:T2"/>
    <mergeCell ref="B4:B5"/>
    <mergeCell ref="E4:E5"/>
    <mergeCell ref="F4:F5"/>
    <mergeCell ref="G4:G5"/>
    <mergeCell ref="H4:H5"/>
    <mergeCell ref="K4:L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511805555555555" right="0.511805555555555" top="0.78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2018-06-24T18:22:19Z</dcterms:created>
  <dc:creator>Paulo Henrique</dc:creator>
</cp:coreProperties>
</file>