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pbecerra/Library/CloudStorage/Dropbox/UNIBE/CAS_Bern/datascience/Applied-Data-Science-git/Module-2/project/disney/"/>
    </mc:Choice>
  </mc:AlternateContent>
  <xr:revisionPtr revIDLastSave="0" documentId="13_ncr:1_{47830EBF-ED3E-0843-8E1A-9976AFFE79CF}" xr6:coauthVersionLast="47" xr6:coauthVersionMax="47" xr10:uidLastSave="{00000000-0000-0000-0000-000000000000}"/>
  <bookViews>
    <workbookView xWindow="14920" yWindow="2120" windowWidth="33580" windowHeight="18320" activeTab="1" xr2:uid="{00000000-000D-0000-FFFF-FFFF00000000}"/>
  </bookViews>
  <sheets>
    <sheet name="Pivot 1" sheetId="2" r:id="rId1"/>
    <sheet name="Pivot Categorical" sheetId="6" r:id="rId2"/>
    <sheet name="Sheet 1" sheetId="1" r:id="rId3"/>
  </sheets>
  <definedNames>
    <definedName name="_xlnm._FilterDatabase" localSheetId="2" hidden="1">'Sheet 1'!$A$1:$I$625</definedName>
  </definedNames>
  <calcPr calcId="191029"/>
  <pivotCaches>
    <pivotCache cacheId="4" r:id="rId4"/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tNUturjyqjunzMfiZ5nlS25YhGaQ+7Au8yyZo37x/rk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3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2" i="1"/>
  <c r="D70" i="6"/>
  <c r="D69" i="6"/>
  <c r="D68" i="6"/>
  <c r="C70" i="6"/>
  <c r="C69" i="6"/>
  <c r="C68" i="6"/>
  <c r="B70" i="6"/>
  <c r="B69" i="6"/>
  <c r="B68" i="6"/>
</calcChain>
</file>

<file path=xl/sharedStrings.xml><?xml version="1.0" encoding="utf-8"?>
<sst xmlns="http://schemas.openxmlformats.org/spreadsheetml/2006/main" count="1332" uniqueCount="772">
  <si>
    <t>Mother figure</t>
  </si>
  <si>
    <t>Movie title</t>
  </si>
  <si>
    <t>Psy (1-Re, 2-Tr, 3-Th)</t>
  </si>
  <si>
    <t>Pro (1-Ho, 2-Pt, 3-Ft)</t>
  </si>
  <si>
    <t>Year of release</t>
  </si>
  <si>
    <t>Type of scenario (1-Based on an existing story, 2-Original)</t>
  </si>
  <si>
    <t>M1</t>
  </si>
  <si>
    <t>A Bug's Life</t>
  </si>
  <si>
    <t>M2</t>
  </si>
  <si>
    <t>Aladdin</t>
  </si>
  <si>
    <t>M3</t>
  </si>
  <si>
    <t>M4</t>
  </si>
  <si>
    <t>Aladdin and the King of Thieves</t>
  </si>
  <si>
    <t>M5</t>
  </si>
  <si>
    <t>M6</t>
  </si>
  <si>
    <t>M7</t>
  </si>
  <si>
    <t>Alice in Wonderland</t>
  </si>
  <si>
    <t>M8</t>
  </si>
  <si>
    <t>M9</t>
  </si>
  <si>
    <t>M10</t>
  </si>
  <si>
    <t>M11</t>
  </si>
  <si>
    <t>M12</t>
  </si>
  <si>
    <t>Alpha and Omega</t>
  </si>
  <si>
    <t>M13</t>
  </si>
  <si>
    <t>M14</t>
  </si>
  <si>
    <t>M15</t>
  </si>
  <si>
    <t>Anastasia</t>
  </si>
  <si>
    <t>M16</t>
  </si>
  <si>
    <t>M17</t>
  </si>
  <si>
    <t>M18</t>
  </si>
  <si>
    <t>Antz</t>
  </si>
  <si>
    <t>M19</t>
  </si>
  <si>
    <t>M20</t>
  </si>
  <si>
    <t>Atlantis: Milo's Return</t>
  </si>
  <si>
    <t>M21</t>
  </si>
  <si>
    <t>M22</t>
  </si>
  <si>
    <t>M23</t>
  </si>
  <si>
    <t>M24</t>
  </si>
  <si>
    <t>M25</t>
  </si>
  <si>
    <t>M26</t>
  </si>
  <si>
    <t>M27</t>
  </si>
  <si>
    <t>M28</t>
  </si>
  <si>
    <t>Atlantis: The Lost Empire</t>
  </si>
  <si>
    <t>M29</t>
  </si>
  <si>
    <t>Balto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</si>
  <si>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</si>
  <si>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</si>
  <si>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</si>
  <si>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</si>
  <si>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</si>
  <si>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</si>
  <si>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</si>
  <si>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</si>
  <si>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</si>
  <si>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</si>
  <si>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</si>
  <si>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</si>
  <si>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</si>
  <si>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</si>
  <si>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</si>
  <si>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</si>
  <si>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</si>
  <si>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</si>
  <si>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Balto II: Wolf Quest</t>
  </si>
  <si>
    <t>M48</t>
  </si>
  <si>
    <t>M49</t>
  </si>
  <si>
    <t>M50</t>
  </si>
  <si>
    <t>M51</t>
  </si>
  <si>
    <t>Balto III: Wings of Change</t>
  </si>
  <si>
    <t>M52</t>
  </si>
  <si>
    <t>M53</t>
  </si>
  <si>
    <t>M54</t>
  </si>
  <si>
    <t>M55</t>
  </si>
  <si>
    <t>M56</t>
  </si>
  <si>
    <t>M57</t>
  </si>
  <si>
    <t>M58</t>
  </si>
  <si>
    <t>Bambi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</si>
  <si>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</si>
  <si>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</si>
  <si>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</si>
  <si>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</si>
  <si>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</si>
  <si>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</si>
  <si>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</si>
  <si>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</si>
  <si>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</si>
  <si>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</si>
  <si>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Beauty and the Beast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</si>
  <si>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</si>
  <si>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</si>
  <si>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</si>
  <si>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</si>
  <si>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</si>
  <si>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</si>
  <si>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</si>
  <si>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</si>
  <si>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</si>
  <si>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</si>
  <si>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</si>
  <si>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Bolt</t>
  </si>
  <si>
    <t>M80</t>
  </si>
  <si>
    <t>M81</t>
  </si>
  <si>
    <t>Brother Bear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</si>
  <si>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</si>
  <si>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</si>
  <si>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</si>
  <si>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</si>
  <si>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</si>
  <si>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</si>
  <si>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</si>
  <si>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</si>
  <si>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</si>
  <si>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Brother Bear 2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</si>
  <si>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</si>
  <si>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</si>
  <si>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</si>
  <si>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</si>
  <si>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</si>
  <si>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</si>
  <si>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</si>
  <si>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</si>
  <si>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</si>
  <si>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Chicken Little</t>
  </si>
  <si>
    <t>M100</t>
  </si>
  <si>
    <t>M101</t>
  </si>
  <si>
    <t>M102</t>
  </si>
  <si>
    <t>M103</t>
  </si>
  <si>
    <t>M104</t>
  </si>
  <si>
    <t>M105</t>
  </si>
  <si>
    <t>M106</t>
  </si>
  <si>
    <t>Cinderella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</si>
  <si>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</si>
  <si>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</si>
  <si>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</si>
  <si>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</si>
  <si>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</si>
  <si>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</si>
  <si>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</si>
  <si>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</si>
  <si>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</si>
  <si>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</si>
  <si>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Cinderella II: Dreams Come True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</si>
  <si>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</si>
  <si>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</si>
  <si>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</si>
  <si>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</si>
  <si>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</si>
  <si>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</si>
  <si>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</si>
  <si>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</si>
  <si>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</si>
  <si>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</si>
  <si>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Cinderella III: A Twist in Time</t>
  </si>
  <si>
    <t>M127</t>
  </si>
  <si>
    <t>M128</t>
  </si>
  <si>
    <t>M129</t>
  </si>
  <si>
    <t>Despicable Me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</si>
  <si>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</si>
  <si>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</si>
  <si>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</si>
  <si>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</si>
  <si>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</si>
  <si>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</si>
  <si>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</si>
  <si>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</si>
  <si>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</si>
  <si>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</si>
  <si>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</si>
  <si>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</si>
  <si>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</si>
  <si>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</si>
  <si>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</si>
  <si>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Dr. Seuss' Horton Hears a Who!</t>
  </si>
  <si>
    <t>M145</t>
  </si>
  <si>
    <t>M146</t>
  </si>
  <si>
    <t>M147</t>
  </si>
  <si>
    <t>Dumbo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</si>
  <si>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</si>
  <si>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</si>
  <si>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</si>
  <si>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</si>
  <si>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</si>
  <si>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</si>
  <si>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</si>
  <si>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</si>
  <si>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</si>
  <si>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</si>
  <si>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</si>
  <si>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</si>
  <si>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</si>
  <si>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</si>
  <si>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</si>
  <si>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</si>
  <si>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</si>
  <si>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Finding Nemo</t>
  </si>
  <si>
    <t>M165</t>
  </si>
  <si>
    <t>M166</t>
  </si>
  <si>
    <t>M167</t>
  </si>
  <si>
    <t>M168</t>
  </si>
  <si>
    <t>M169</t>
  </si>
  <si>
    <t>M170</t>
  </si>
  <si>
    <t>Hercules</t>
  </si>
  <si>
    <t>M171</t>
  </si>
  <si>
    <t>M172</t>
  </si>
  <si>
    <t>Home on the Range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</si>
  <si>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</si>
  <si>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</si>
  <si>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</si>
  <si>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</si>
  <si>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</si>
  <si>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</si>
  <si>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</si>
  <si>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</si>
  <si>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</si>
  <si>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</si>
  <si>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Hoodwinked!</t>
  </si>
  <si>
    <t>M183</t>
  </si>
  <si>
    <t>M184</t>
  </si>
  <si>
    <t>M185</t>
  </si>
  <si>
    <t>M186</t>
  </si>
  <si>
    <t>M187</t>
  </si>
  <si>
    <t>Ice Age</t>
  </si>
  <si>
    <t>M188</t>
  </si>
  <si>
    <t>M189</t>
  </si>
  <si>
    <t>M190</t>
  </si>
  <si>
    <t>Ice Age: Dawn of the Dinosaurs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</si>
  <si>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</si>
  <si>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</si>
  <si>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</si>
  <si>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</si>
  <si>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</si>
  <si>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</si>
  <si>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</si>
  <si>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</si>
  <si>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</si>
  <si>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Ice Age: The Meltdown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</si>
  <si>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</si>
  <si>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</si>
  <si>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</si>
  <si>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</si>
  <si>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</si>
  <si>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</si>
  <si>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</si>
  <si>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</si>
  <si>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</si>
  <si>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</si>
  <si>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</si>
  <si>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Joseph: King of Dreams</t>
  </si>
  <si>
    <t>M211</t>
  </si>
  <si>
    <t>M212</t>
  </si>
  <si>
    <t>M213</t>
  </si>
  <si>
    <t>M214</t>
  </si>
  <si>
    <t>M215</t>
  </si>
  <si>
    <t>M216</t>
  </si>
  <si>
    <t>M217</t>
  </si>
  <si>
    <t>Journey Through the Mists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</si>
  <si>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</si>
  <si>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</si>
  <si>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</si>
  <si>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</si>
  <si>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</si>
  <si>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</si>
  <si>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</si>
  <si>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</si>
  <si>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</si>
  <si>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</si>
  <si>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</si>
  <si>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</si>
  <si>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</si>
  <si>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Journey to Big Water</t>
  </si>
  <si>
    <t>M231</t>
  </si>
  <si>
    <t>M232</t>
  </si>
  <si>
    <t>M233</t>
  </si>
  <si>
    <t>M234</t>
  </si>
  <si>
    <t>Kung Fu Panda</t>
  </si>
  <si>
    <t>M235</t>
  </si>
  <si>
    <t>M236</t>
  </si>
  <si>
    <t>M237</t>
  </si>
  <si>
    <t>M238</t>
  </si>
  <si>
    <t>M239</t>
  </si>
  <si>
    <t>M240</t>
  </si>
  <si>
    <t>Kung Fu Panda 2</t>
  </si>
  <si>
    <t>M241</t>
  </si>
  <si>
    <t>M242</t>
  </si>
  <si>
    <t>M243</t>
  </si>
  <si>
    <t>M244</t>
  </si>
  <si>
    <t>M245</t>
  </si>
  <si>
    <t>M246</t>
  </si>
  <si>
    <t>Lady and the Tramp</t>
  </si>
  <si>
    <t>M247</t>
  </si>
  <si>
    <t>M248</t>
  </si>
  <si>
    <t>M249</t>
  </si>
  <si>
    <t>M250</t>
  </si>
  <si>
    <t>Lady and the Tramp II: Scamp's Adventure</t>
  </si>
  <si>
    <t>M251</t>
  </si>
  <si>
    <t>M252</t>
  </si>
  <si>
    <t>M253</t>
  </si>
  <si>
    <t>Lilo &amp; Stitch 2: Stitch Has a Glitch</t>
  </si>
  <si>
    <t>M254</t>
  </si>
  <si>
    <t>M255</t>
  </si>
  <si>
    <t>M256</t>
  </si>
  <si>
    <t>Lilo and Stitch</t>
  </si>
  <si>
    <t>M257</t>
  </si>
  <si>
    <t>Madagascar</t>
  </si>
  <si>
    <t>M258</t>
  </si>
  <si>
    <t>M259</t>
  </si>
  <si>
    <t>M260</t>
  </si>
  <si>
    <t>M261</t>
  </si>
  <si>
    <t>M262</t>
  </si>
  <si>
    <t>Madagascar: Escape 2 Africa</t>
  </si>
  <si>
    <t>M263</t>
  </si>
  <si>
    <t>M264</t>
  </si>
  <si>
    <t>M265</t>
  </si>
  <si>
    <t>M266</t>
  </si>
  <si>
    <t>Meet the Robinsons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</si>
  <si>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</si>
  <si>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</si>
  <si>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</si>
  <si>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</si>
  <si>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</si>
  <si>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</si>
  <si>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</si>
  <si>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</si>
  <si>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</si>
  <si>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</si>
  <si>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</si>
  <si>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</si>
  <si>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</si>
  <si>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Mickey, Donald, Goofy: The Three Musketeers</t>
  </si>
  <si>
    <t>M280</t>
  </si>
  <si>
    <t>M281</t>
  </si>
  <si>
    <t>M282</t>
  </si>
  <si>
    <t>M283</t>
  </si>
  <si>
    <t>M284</t>
  </si>
  <si>
    <t>Monsters vs. Aliens</t>
  </si>
  <si>
    <t>M285</t>
  </si>
  <si>
    <t>M286</t>
  </si>
  <si>
    <t>Monsters, Inc.</t>
  </si>
  <si>
    <t>M287</t>
  </si>
  <si>
    <t>M288</t>
  </si>
  <si>
    <t>Mulan</t>
  </si>
  <si>
    <t>M289</t>
  </si>
  <si>
    <t>M290</t>
  </si>
  <si>
    <t>Oliver &amp; Company</t>
  </si>
  <si>
    <t>M291</t>
  </si>
  <si>
    <t>M292</t>
  </si>
  <si>
    <t>M293</t>
  </si>
  <si>
    <t>M294</t>
  </si>
  <si>
    <t>Open Season</t>
  </si>
  <si>
    <t>M295</t>
  </si>
  <si>
    <t>M296</t>
  </si>
  <si>
    <t>Open Season 2</t>
  </si>
  <si>
    <t>M297</t>
  </si>
  <si>
    <t>M298</t>
  </si>
  <si>
    <t>M299</t>
  </si>
  <si>
    <t>M300</t>
  </si>
  <si>
    <t>Over the Hedge</t>
  </si>
  <si>
    <t>M301</t>
  </si>
  <si>
    <t>M302</t>
  </si>
  <si>
    <t>M303</t>
  </si>
  <si>
    <t>M304</t>
  </si>
  <si>
    <t>M305</t>
  </si>
  <si>
    <t>Peter Pan</t>
  </si>
  <si>
    <t>M306</t>
  </si>
  <si>
    <t>M307</t>
  </si>
  <si>
    <t>M308</t>
  </si>
  <si>
    <t>Pinocchio</t>
  </si>
  <si>
    <t>M309</t>
  </si>
  <si>
    <t>M310</t>
  </si>
  <si>
    <t>M311</t>
  </si>
  <si>
    <t>M312</t>
  </si>
  <si>
    <t>M313</t>
  </si>
  <si>
    <t>M314</t>
  </si>
  <si>
    <t>M315</t>
  </si>
  <si>
    <t>Pocahontas</t>
  </si>
  <si>
    <t>M316</t>
  </si>
  <si>
    <t>M317</t>
  </si>
  <si>
    <t>Ratatouille</t>
  </si>
  <si>
    <t>M318</t>
  </si>
  <si>
    <t>M319</t>
  </si>
  <si>
    <t>M320</t>
  </si>
  <si>
    <t>Return to Never Land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</si>
  <si>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</si>
  <si>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</si>
  <si>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</si>
  <si>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</si>
  <si>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</si>
  <si>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</si>
  <si>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</si>
  <si>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</si>
  <si>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</si>
  <si>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</si>
  <si>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</si>
  <si>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Robin Hood</t>
  </si>
  <si>
    <t>M332</t>
  </si>
  <si>
    <t>M333</t>
  </si>
  <si>
    <t>M334</t>
  </si>
  <si>
    <t>M335</t>
  </si>
  <si>
    <t>Robots</t>
  </si>
  <si>
    <t>M336</t>
  </si>
  <si>
    <t>M337</t>
  </si>
  <si>
    <t>M338</t>
  </si>
  <si>
    <t>Shark Tale</t>
  </si>
  <si>
    <t>M339</t>
  </si>
  <si>
    <t>Shrek</t>
  </si>
  <si>
    <t>M340</t>
  </si>
  <si>
    <t>M341</t>
  </si>
  <si>
    <t>M342</t>
  </si>
  <si>
    <t>M343</t>
  </si>
  <si>
    <t>Shrek 2</t>
  </si>
  <si>
    <t>M344</t>
  </si>
  <si>
    <t>M345</t>
  </si>
  <si>
    <t>M346</t>
  </si>
  <si>
    <t>Shrek Forever After</t>
  </si>
  <si>
    <t>M347</t>
  </si>
  <si>
    <t>M348</t>
  </si>
  <si>
    <t>Shrek the Third</t>
  </si>
  <si>
    <t>M349</t>
  </si>
  <si>
    <t>M350</t>
  </si>
  <si>
    <t>M351</t>
  </si>
  <si>
    <t>M352</t>
  </si>
  <si>
    <t>M353</t>
  </si>
  <si>
    <t>M354</t>
  </si>
  <si>
    <t>M355</t>
  </si>
  <si>
    <t>Sinbad: Legend of the Seven Seas</t>
  </si>
  <si>
    <t>M356</t>
  </si>
  <si>
    <t>M357</t>
  </si>
  <si>
    <t>M358</t>
  </si>
  <si>
    <t>M359</t>
  </si>
  <si>
    <t>Sleeping Beauty</t>
  </si>
  <si>
    <t>M360</t>
  </si>
  <si>
    <t>M361</t>
  </si>
  <si>
    <t>M362</t>
  </si>
  <si>
    <t>M363</t>
  </si>
  <si>
    <t>M364</t>
  </si>
  <si>
    <t>M365</t>
  </si>
  <si>
    <t>Snow White and the Seven Dwarfs</t>
  </si>
  <si>
    <t>M366</t>
  </si>
  <si>
    <t>M367</t>
  </si>
  <si>
    <t>M368</t>
  </si>
  <si>
    <t>M369</t>
  </si>
  <si>
    <t>Spirit: Stallion of the Cimarron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</si>
  <si>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</si>
  <si>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</si>
  <si>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</si>
  <si>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</si>
  <si>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</si>
  <si>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</si>
  <si>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</si>
  <si>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</si>
  <si>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</si>
  <si>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</si>
  <si>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</si>
  <si>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</si>
  <si>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</si>
  <si>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</si>
  <si>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Surf's Up</t>
  </si>
  <si>
    <t>M384</t>
  </si>
  <si>
    <t>M385</t>
  </si>
  <si>
    <t>M386</t>
  </si>
  <si>
    <t>Tangled</t>
  </si>
  <si>
    <t>M387</t>
  </si>
  <si>
    <t>M388</t>
  </si>
  <si>
    <t>Tarzan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</si>
  <si>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</si>
  <si>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</si>
  <si>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</si>
  <si>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</si>
  <si>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</si>
  <si>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</si>
  <si>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</si>
  <si>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</si>
  <si>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</si>
  <si>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</si>
  <si>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Tarzan &amp; Jane</t>
  </si>
  <si>
    <t>M399</t>
  </si>
  <si>
    <t>Tarzan II</t>
  </si>
  <si>
    <t>M400</t>
  </si>
  <si>
    <t>M401</t>
  </si>
  <si>
    <t>M402</t>
  </si>
  <si>
    <t>M403</t>
  </si>
  <si>
    <t>M404</t>
  </si>
  <si>
    <t>M405</t>
  </si>
  <si>
    <t>M406</t>
  </si>
  <si>
    <t>The Aristocats</t>
  </si>
  <si>
    <t>M407</t>
  </si>
  <si>
    <t>M408</t>
  </si>
  <si>
    <t>M409</t>
  </si>
  <si>
    <t>The Emperor's New Groove</t>
  </si>
  <si>
    <t>M410</t>
  </si>
  <si>
    <t>M411</t>
  </si>
  <si>
    <t>The Fox and the Hound</t>
  </si>
  <si>
    <t>M412</t>
  </si>
  <si>
    <t>M413</t>
  </si>
  <si>
    <t>M414</t>
  </si>
  <si>
    <t>M415</t>
  </si>
  <si>
    <t>M416</t>
  </si>
  <si>
    <t>M417</t>
  </si>
  <si>
    <t>M418</t>
  </si>
  <si>
    <t>M419</t>
  </si>
  <si>
    <t>M420</t>
  </si>
  <si>
    <t>M421</t>
  </si>
  <si>
    <t>The Fox and the Hound 2</t>
  </si>
  <si>
    <t>M422</t>
  </si>
  <si>
    <t>M423</t>
  </si>
  <si>
    <t>M424</t>
  </si>
  <si>
    <t>M425</t>
  </si>
  <si>
    <t>M426</t>
  </si>
  <si>
    <t>M427</t>
  </si>
  <si>
    <t>M428</t>
  </si>
  <si>
    <t>The Great Longneck Migration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</si>
  <si>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</si>
  <si>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</si>
  <si>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</si>
  <si>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</si>
  <si>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</si>
  <si>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</si>
  <si>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</si>
  <si>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</si>
  <si>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</si>
  <si>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</si>
  <si>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The Great Mouse Detective</t>
  </si>
  <si>
    <t>M439</t>
  </si>
  <si>
    <t>M440</t>
  </si>
  <si>
    <t>M441</t>
  </si>
  <si>
    <t>The Great Valley Adventure</t>
  </si>
  <si>
    <t>M442</t>
  </si>
  <si>
    <t>M443</t>
  </si>
  <si>
    <t>M444</t>
  </si>
  <si>
    <t>M445</t>
  </si>
  <si>
    <t>M446</t>
  </si>
  <si>
    <t>M447</t>
  </si>
  <si>
    <t>M448</t>
  </si>
  <si>
    <t>M449</t>
  </si>
  <si>
    <t>The Hunchback of Notre Dame</t>
  </si>
  <si>
    <t>M450</t>
  </si>
  <si>
    <t>M451</t>
  </si>
  <si>
    <t>M452</t>
  </si>
  <si>
    <t>M453</t>
  </si>
  <si>
    <t>M454</t>
  </si>
  <si>
    <t>M455</t>
  </si>
  <si>
    <t>M456</t>
  </si>
  <si>
    <t>The Hunchback of Notre Dame II</t>
  </si>
  <si>
    <t>M457</t>
  </si>
  <si>
    <t>M458</t>
  </si>
  <si>
    <t>The Hundred and One Dalmatians</t>
  </si>
  <si>
    <t>M459</t>
  </si>
  <si>
    <t>M460</t>
  </si>
  <si>
    <t>M461</t>
  </si>
  <si>
    <t>M462</t>
  </si>
  <si>
    <t>The Hundred and One Dalmatians II: Patch's London Adventure</t>
  </si>
  <si>
    <t>M463</t>
  </si>
  <si>
    <t>M464</t>
  </si>
  <si>
    <t>M465</t>
  </si>
  <si>
    <t>M466</t>
  </si>
  <si>
    <t>M467</t>
  </si>
  <si>
    <t>M468</t>
  </si>
  <si>
    <t>M469</t>
  </si>
  <si>
    <t>The Incredibles</t>
  </si>
  <si>
    <t>M470</t>
  </si>
  <si>
    <t>M471</t>
  </si>
  <si>
    <t>M472</t>
  </si>
  <si>
    <t>M473</t>
  </si>
  <si>
    <t>The Jungle Book</t>
  </si>
  <si>
    <t>M474</t>
  </si>
  <si>
    <t>M475</t>
  </si>
  <si>
    <t>The Jungle Book 2</t>
  </si>
  <si>
    <t>M476</t>
  </si>
  <si>
    <t>M477</t>
  </si>
  <si>
    <t>The King and I</t>
  </si>
  <si>
    <t>M478</t>
  </si>
  <si>
    <t>M479</t>
  </si>
  <si>
    <t>M480</t>
  </si>
  <si>
    <t>M481</t>
  </si>
  <si>
    <t>M482</t>
  </si>
  <si>
    <t>M483</t>
  </si>
  <si>
    <t>M484</t>
  </si>
  <si>
    <t>M485</t>
  </si>
  <si>
    <t>The Land Before Time</t>
  </si>
  <si>
    <t>M486</t>
  </si>
  <si>
    <t>M487</t>
  </si>
  <si>
    <t>M488</t>
  </si>
  <si>
    <t>M489</t>
  </si>
  <si>
    <t>M490</t>
  </si>
  <si>
    <t>M491</t>
  </si>
  <si>
    <t>M492</t>
  </si>
  <si>
    <t>The Lion King</t>
  </si>
  <si>
    <t>M493</t>
  </si>
  <si>
    <t>M494</t>
  </si>
  <si>
    <t>The Lion King 1½</t>
  </si>
  <si>
    <t>M495</t>
  </si>
  <si>
    <t>The Lion King II: Simba's Pride</t>
  </si>
  <si>
    <t>M496</t>
  </si>
  <si>
    <t>M497</t>
  </si>
  <si>
    <t>M498</t>
  </si>
  <si>
    <t>M499</t>
  </si>
  <si>
    <t>M500</t>
  </si>
  <si>
    <t>M501</t>
  </si>
  <si>
    <t>M502</t>
  </si>
  <si>
    <t>M503</t>
  </si>
  <si>
    <t>M504</t>
  </si>
  <si>
    <t>The Little Mermaid</t>
  </si>
  <si>
    <t>M505</t>
  </si>
  <si>
    <t>M506</t>
  </si>
  <si>
    <t>The Little Mermaid II: Return to the Sea</t>
  </si>
  <si>
    <t>M507</t>
  </si>
  <si>
    <t>M508</t>
  </si>
  <si>
    <t>M509</t>
  </si>
  <si>
    <t>M510</t>
  </si>
  <si>
    <t>M511</t>
  </si>
  <si>
    <t>M512</t>
  </si>
  <si>
    <t>M513</t>
  </si>
  <si>
    <t>M514</t>
  </si>
  <si>
    <t>M515</t>
  </si>
  <si>
    <t>M516</t>
  </si>
  <si>
    <t>The Little Mermaid: Ariel's Beginning</t>
  </si>
  <si>
    <t>M517</t>
  </si>
  <si>
    <t>M518</t>
  </si>
  <si>
    <t>M519</t>
  </si>
  <si>
    <t>M520</t>
  </si>
  <si>
    <t>The Many Adventures of Winnie the Pooh</t>
  </si>
  <si>
    <t>M521</t>
  </si>
  <si>
    <t>M522</t>
  </si>
  <si>
    <t>The Mysterious Island</t>
  </si>
  <si>
    <t>M523</t>
  </si>
  <si>
    <t>M524</t>
  </si>
  <si>
    <t>M525</t>
  </si>
  <si>
    <t>M526</t>
  </si>
  <si>
    <t>M527</t>
  </si>
  <si>
    <t>M528</t>
  </si>
  <si>
    <t>The Polar Express</t>
  </si>
  <si>
    <t>M529</t>
  </si>
  <si>
    <t>M530</t>
  </si>
  <si>
    <t>The Prince of Egypt</t>
  </si>
  <si>
    <t>M531</t>
  </si>
  <si>
    <t>M532</t>
  </si>
  <si>
    <t>M533</t>
  </si>
  <si>
    <t>M534</t>
  </si>
  <si>
    <t>M535</t>
  </si>
  <si>
    <t>M536</t>
  </si>
  <si>
    <t>M537</t>
  </si>
  <si>
    <t>M538</t>
  </si>
  <si>
    <t>M539</t>
  </si>
  <si>
    <t>M540</t>
  </si>
  <si>
    <t>M541</t>
  </si>
  <si>
    <t>M542</t>
  </si>
  <si>
    <t>M543</t>
  </si>
  <si>
    <t>M544</t>
  </si>
  <si>
    <t>M545</t>
  </si>
  <si>
    <t>M546</t>
  </si>
  <si>
    <t>M547</t>
  </si>
  <si>
    <t>M548</t>
  </si>
  <si>
    <t>M549</t>
  </si>
  <si>
    <t>The Princess and the Frog</t>
  </si>
  <si>
    <t>M550</t>
  </si>
  <si>
    <t>M551</t>
  </si>
  <si>
    <t>M552</t>
  </si>
  <si>
    <t>M553</t>
  </si>
  <si>
    <t>M554</t>
  </si>
  <si>
    <t>M555</t>
  </si>
  <si>
    <t>M556</t>
  </si>
  <si>
    <t>M557</t>
  </si>
  <si>
    <t>M558</t>
  </si>
  <si>
    <t>The Rescuers</t>
  </si>
  <si>
    <t>M559</t>
  </si>
  <si>
    <t>M560</t>
  </si>
  <si>
    <t>M561</t>
  </si>
  <si>
    <t>M562</t>
  </si>
  <si>
    <t>M563</t>
  </si>
  <si>
    <t>The Rescuers Down Under</t>
  </si>
  <si>
    <t>M564</t>
  </si>
  <si>
    <t>M565</t>
  </si>
  <si>
    <t>The Return of Jafar</t>
  </si>
  <si>
    <t>M566</t>
  </si>
  <si>
    <t>The Secret of NIMH</t>
  </si>
  <si>
    <t>M567</t>
  </si>
  <si>
    <t>M568</t>
  </si>
  <si>
    <t>The Secret of Saurus Rock</t>
  </si>
  <si>
    <t>M569</t>
  </si>
  <si>
    <t>M570</t>
  </si>
  <si>
    <t>M571</t>
  </si>
  <si>
    <t>M572</t>
  </si>
  <si>
    <t>The Swan Princess</t>
  </si>
  <si>
    <t>M573</t>
  </si>
  <si>
    <t>M574</t>
  </si>
  <si>
    <t>M575</t>
  </si>
  <si>
    <t>The Sword in the Stone</t>
  </si>
  <si>
    <t>M576</t>
  </si>
  <si>
    <t>M577</t>
  </si>
  <si>
    <t>The Time of the Great Giving</t>
  </si>
  <si>
    <t>M578</t>
  </si>
  <si>
    <t>M579</t>
  </si>
  <si>
    <t>M580</t>
  </si>
  <si>
    <t>M581</t>
  </si>
  <si>
    <t>M582</t>
  </si>
  <si>
    <t>M583</t>
  </si>
  <si>
    <t>M584</t>
  </si>
  <si>
    <t>Thumbelina</t>
  </si>
  <si>
    <t>M585</t>
  </si>
  <si>
    <t>M586</t>
  </si>
  <si>
    <t>M587</t>
  </si>
  <si>
    <t>M588</t>
  </si>
  <si>
    <t>M589</t>
  </si>
  <si>
    <t>M590</t>
  </si>
  <si>
    <t>M591</t>
  </si>
  <si>
    <t>M592</t>
  </si>
  <si>
    <t>Tinker Bell</t>
  </si>
  <si>
    <t>M593</t>
  </si>
  <si>
    <t>M594</t>
  </si>
  <si>
    <t>M595</t>
  </si>
  <si>
    <t>Tinker Bell and the Great Fairy Rescue</t>
  </si>
  <si>
    <t>M596</t>
  </si>
  <si>
    <t>M597</t>
  </si>
  <si>
    <t>Toy Story</t>
  </si>
  <si>
    <t>M598</t>
  </si>
  <si>
    <t>M599</t>
  </si>
  <si>
    <t>Toy Story 2</t>
  </si>
  <si>
    <t>M600</t>
  </si>
  <si>
    <t>M601</t>
  </si>
  <si>
    <t>Toy Story 3</t>
  </si>
  <si>
    <t>M602</t>
  </si>
  <si>
    <t>M603</t>
  </si>
  <si>
    <t>M604</t>
  </si>
  <si>
    <t>M605</t>
  </si>
  <si>
    <t>M606</t>
  </si>
  <si>
    <t>M607</t>
  </si>
  <si>
    <t>M608</t>
  </si>
  <si>
    <t>Treasure Planet</t>
  </si>
  <si>
    <t>M609</t>
  </si>
  <si>
    <t>M610</t>
  </si>
  <si>
    <t>M611</t>
  </si>
  <si>
    <t>M612</t>
  </si>
  <si>
    <t>M613</t>
  </si>
  <si>
    <t>M614</t>
  </si>
  <si>
    <t>Up</t>
  </si>
  <si>
    <t>M615</t>
  </si>
  <si>
    <t>M616</t>
  </si>
  <si>
    <t>M617</t>
  </si>
  <si>
    <t>M618</t>
  </si>
  <si>
    <t>M619</t>
  </si>
  <si>
    <t>M620</t>
  </si>
  <si>
    <t>M621</t>
  </si>
  <si>
    <t>M622</t>
  </si>
  <si>
    <t>WALL-E</t>
  </si>
  <si>
    <t>M623</t>
  </si>
  <si>
    <t>M624</t>
  </si>
  <si>
    <t>Decade of release</t>
  </si>
  <si>
    <t>Count of Mother figure</t>
  </si>
  <si>
    <t>Column Labels</t>
  </si>
  <si>
    <t>Row Labels</t>
  </si>
  <si>
    <t>Grand Total</t>
  </si>
  <si>
    <t>1930s</t>
  </si>
  <si>
    <t>1940s</t>
  </si>
  <si>
    <t>1950s</t>
  </si>
  <si>
    <t>1960s</t>
  </si>
  <si>
    <t>1970s</t>
  </si>
  <si>
    <t>1980s</t>
  </si>
  <si>
    <t>1990s</t>
  </si>
  <si>
    <t>2000s</t>
  </si>
  <si>
    <t>2010s</t>
  </si>
  <si>
    <t>Psy (cat)</t>
  </si>
  <si>
    <t>Pro (cat)</t>
  </si>
  <si>
    <t>Comforting</t>
  </si>
  <si>
    <t>Neutral</t>
  </si>
  <si>
    <t>Threatening</t>
  </si>
  <si>
    <t>Comforting Total</t>
  </si>
  <si>
    <t>Neutral Total</t>
  </si>
  <si>
    <t>Threatening Total</t>
  </si>
  <si>
    <t>At home</t>
  </si>
  <si>
    <t>Full-time</t>
  </si>
  <si>
    <t>Part-time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</si>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</sst>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4"/>
      <color rgb="FFFFFFFF"/>
      <name val="Monaco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0" fillId="0" borderId="0" xfId="0" pivotButton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8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NUL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[TM_DB_2023.xlsx]Pivot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56933508311462"/>
          <c:y val="6.9444444444444448E-2"/>
          <c:w val="0.81259164479440071"/>
          <c:h val="0.80988262077319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  <c:pt idx="8">
                  <c:v>2010s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3</c:v>
                </c:pt>
                <c:pt idx="1">
                  <c:v>26</c:v>
                </c:pt>
                <c:pt idx="2">
                  <c:v>18</c:v>
                </c:pt>
                <c:pt idx="3">
                  <c:v>5</c:v>
                </c:pt>
                <c:pt idx="4">
                  <c:v>10</c:v>
                </c:pt>
                <c:pt idx="5">
                  <c:v>24</c:v>
                </c:pt>
                <c:pt idx="6">
                  <c:v>121</c:v>
                </c:pt>
                <c:pt idx="7">
                  <c:v>239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6-004E-85A3-03358712128D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  <c:pt idx="8">
                  <c:v>2010s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26</c:v>
                </c:pt>
                <c:pt idx="7">
                  <c:v>40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6-004E-85A3-03358712128D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  <c:pt idx="8">
                  <c:v>2010s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10</c:v>
                </c:pt>
                <c:pt idx="7">
                  <c:v>35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6-004E-85A3-03358712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83408"/>
        <c:axId val="85959408"/>
      </c:barChart>
      <c:catAx>
        <c:axId val="8588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5959408"/>
        <c:crosses val="autoZero"/>
        <c:auto val="1"/>
        <c:lblAlgn val="ctr"/>
        <c:lblOffset val="100"/>
        <c:noMultiLvlLbl val="0"/>
      </c:catAx>
      <c:valAx>
        <c:axId val="859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layout>
            <c:manualLayout>
              <c:xMode val="edge"/>
              <c:yMode val="edge"/>
              <c:x val="3.3491620509461639E-2"/>
              <c:y val="0.41264834269721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58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[TM_DB_2023.xlsx]Pivot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8456635751747"/>
          <c:y val="9.5238095238095233E-2"/>
          <c:w val="0.81947911456621458"/>
          <c:h val="0.767650793650793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1'!$B$18:$B$19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1'!$A$20:$A$29</c:f>
              <c:strCache>
                <c:ptCount val="9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  <c:pt idx="8">
                  <c:v>2010s</c:v>
                </c:pt>
              </c:strCache>
            </c:strRef>
          </c:cat>
          <c:val>
            <c:numRef>
              <c:f>'Pivot 1'!$B$20:$B$29</c:f>
              <c:numCache>
                <c:formatCode>General</c:formatCode>
                <c:ptCount val="9"/>
                <c:pt idx="0">
                  <c:v>3</c:v>
                </c:pt>
                <c:pt idx="1">
                  <c:v>14</c:v>
                </c:pt>
                <c:pt idx="2">
                  <c:v>23</c:v>
                </c:pt>
                <c:pt idx="3">
                  <c:v>7</c:v>
                </c:pt>
                <c:pt idx="4">
                  <c:v>7</c:v>
                </c:pt>
                <c:pt idx="5">
                  <c:v>15</c:v>
                </c:pt>
                <c:pt idx="6">
                  <c:v>122</c:v>
                </c:pt>
                <c:pt idx="7">
                  <c:v>213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B-B049-82FA-95E49A5953AF}"/>
            </c:ext>
          </c:extLst>
        </c:ser>
        <c:ser>
          <c:idx val="1"/>
          <c:order val="1"/>
          <c:tx>
            <c:strRef>
              <c:f>'Pivot 1'!$C$18:$C$19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1'!$A$20:$A$29</c:f>
              <c:strCache>
                <c:ptCount val="9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  <c:pt idx="8">
                  <c:v>2010s</c:v>
                </c:pt>
              </c:strCache>
            </c:strRef>
          </c:cat>
          <c:val>
            <c:numRef>
              <c:f>'Pivot 1'!$C$20:$C$29</c:f>
              <c:numCache>
                <c:formatCode>General</c:formatCode>
                <c:ptCount val="9"/>
                <c:pt idx="1">
                  <c:v>19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15</c:v>
                </c:pt>
                <c:pt idx="7">
                  <c:v>54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B-B049-82FA-95E49A5953AF}"/>
            </c:ext>
          </c:extLst>
        </c:ser>
        <c:ser>
          <c:idx val="2"/>
          <c:order val="2"/>
          <c:tx>
            <c:strRef>
              <c:f>'Pivot 1'!$D$18:$D$19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1'!$A$20:$A$29</c:f>
              <c:strCache>
                <c:ptCount val="9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  <c:pt idx="8">
                  <c:v>2010s</c:v>
                </c:pt>
              </c:strCache>
            </c:strRef>
          </c:cat>
          <c:val>
            <c:numRef>
              <c:f>'Pivot 1'!$D$20:$D$29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20</c:v>
                </c:pt>
                <c:pt idx="7">
                  <c:v>47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B-B049-82FA-95E49A59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71280"/>
        <c:axId val="87174720"/>
      </c:barChart>
      <c:catAx>
        <c:axId val="8717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7174720"/>
        <c:crosses val="autoZero"/>
        <c:auto val="1"/>
        <c:lblAlgn val="ctr"/>
        <c:lblOffset val="100"/>
        <c:noMultiLvlLbl val="0"/>
      </c:catAx>
      <c:valAx>
        <c:axId val="871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layout>
            <c:manualLayout>
              <c:xMode val="edge"/>
              <c:yMode val="edge"/>
              <c:x val="2.5036226188604828E-2"/>
              <c:y val="0.40200000000000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717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[TM_DB_2023.xlsx]Pivot Categorical!PivotTable3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851733652232157E-2"/>
          <c:y val="4.5040505072001136E-2"/>
          <c:w val="0.78396402302411194"/>
          <c:h val="0.8456321203092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Categorical'!$B$3:$B$5</c:f>
              <c:strCache>
                <c:ptCount val="1"/>
                <c:pt idx="0">
                  <c:v>Comforting - At 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Categorical'!$A$6:$A$15</c:f>
              <c:strCache>
                <c:ptCount val="9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  <c:pt idx="8">
                  <c:v>2010s</c:v>
                </c:pt>
              </c:strCache>
            </c:strRef>
          </c:cat>
          <c:val>
            <c:numRef>
              <c:f>'Pivot Categorical'!$B$6:$B$15</c:f>
              <c:numCache>
                <c:formatCode>General</c:formatCode>
                <c:ptCount val="9"/>
                <c:pt idx="0">
                  <c:v>3</c:v>
                </c:pt>
                <c:pt idx="1">
                  <c:v>13</c:v>
                </c:pt>
                <c:pt idx="2">
                  <c:v>17</c:v>
                </c:pt>
                <c:pt idx="3">
                  <c:v>4</c:v>
                </c:pt>
                <c:pt idx="4">
                  <c:v>6</c:v>
                </c:pt>
                <c:pt idx="5">
                  <c:v>13</c:v>
                </c:pt>
                <c:pt idx="6">
                  <c:v>97</c:v>
                </c:pt>
                <c:pt idx="7">
                  <c:v>159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C-D647-8E09-9E48D2AD7889}"/>
            </c:ext>
          </c:extLst>
        </c:ser>
        <c:ser>
          <c:idx val="1"/>
          <c:order val="1"/>
          <c:tx>
            <c:strRef>
              <c:f>'Pivot Categorical'!$C$3:$C$5</c:f>
              <c:strCache>
                <c:ptCount val="1"/>
                <c:pt idx="0">
                  <c:v>Comforting - Full-time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Categorical'!$A$6:$A$15</c:f>
              <c:strCache>
                <c:ptCount val="9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  <c:pt idx="8">
                  <c:v>2010s</c:v>
                </c:pt>
              </c:strCache>
            </c:strRef>
          </c:cat>
          <c:val>
            <c:numRef>
              <c:f>'Pivot Categorical'!$C$6:$C$15</c:f>
              <c:numCache>
                <c:formatCode>General</c:formatCode>
                <c:ptCount val="9"/>
                <c:pt idx="1">
                  <c:v>1</c:v>
                </c:pt>
                <c:pt idx="2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11</c:v>
                </c:pt>
                <c:pt idx="7">
                  <c:v>31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C-D647-8E09-9E48D2AD7889}"/>
            </c:ext>
          </c:extLst>
        </c:ser>
        <c:ser>
          <c:idx val="2"/>
          <c:order val="2"/>
          <c:tx>
            <c:strRef>
              <c:f>'Pivot Categorical'!$D$3:$D$5</c:f>
              <c:strCache>
                <c:ptCount val="1"/>
                <c:pt idx="0">
                  <c:v>Comforting - Part-time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Categorical'!$A$6:$A$15</c:f>
              <c:strCache>
                <c:ptCount val="9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  <c:pt idx="8">
                  <c:v>2010s</c:v>
                </c:pt>
              </c:strCache>
            </c:strRef>
          </c:cat>
          <c:val>
            <c:numRef>
              <c:f>'Pivot Categorical'!$D$6:$D$15</c:f>
              <c:numCache>
                <c:formatCode>General</c:formatCode>
                <c:ptCount val="9"/>
                <c:pt idx="1">
                  <c:v>12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13</c:v>
                </c:pt>
                <c:pt idx="7">
                  <c:v>49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C-D647-8E09-9E48D2AD7889}"/>
            </c:ext>
          </c:extLst>
        </c:ser>
        <c:ser>
          <c:idx val="3"/>
          <c:order val="3"/>
          <c:tx>
            <c:strRef>
              <c:f>'Pivot Categorical'!$F$3:$F$5</c:f>
              <c:strCache>
                <c:ptCount val="1"/>
                <c:pt idx="0">
                  <c:v>Neutral - At home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Categorical'!$A$6:$A$15</c:f>
              <c:strCache>
                <c:ptCount val="9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  <c:pt idx="8">
                  <c:v>2010s</c:v>
                </c:pt>
              </c:strCache>
            </c:strRef>
          </c:cat>
          <c:val>
            <c:numRef>
              <c:f>'Pivot Categorical'!$F$6:$F$15</c:f>
              <c:numCache>
                <c:formatCode>General</c:formatCode>
                <c:ptCount val="9"/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6">
                  <c:v>22</c:v>
                </c:pt>
                <c:pt idx="7">
                  <c:v>31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C-D647-8E09-9E48D2AD7889}"/>
            </c:ext>
          </c:extLst>
        </c:ser>
        <c:ser>
          <c:idx val="4"/>
          <c:order val="4"/>
          <c:tx>
            <c:strRef>
              <c:f>'Pivot Categorical'!$G$3:$G$5</c:f>
              <c:strCache>
                <c:ptCount val="1"/>
                <c:pt idx="0">
                  <c:v>Neutral - Full-time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Categorical'!$A$6:$A$15</c:f>
              <c:strCache>
                <c:ptCount val="9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  <c:pt idx="8">
                  <c:v>2010s</c:v>
                </c:pt>
              </c:strCache>
            </c:strRef>
          </c:cat>
          <c:val>
            <c:numRef>
              <c:f>'Pivot Categorical'!$G$6:$G$15</c:f>
              <c:numCache>
                <c:formatCode>General</c:formatCode>
                <c:ptCount val="9"/>
                <c:pt idx="2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C-D647-8E09-9E48D2AD7889}"/>
            </c:ext>
          </c:extLst>
        </c:ser>
        <c:ser>
          <c:idx val="5"/>
          <c:order val="5"/>
          <c:tx>
            <c:strRef>
              <c:f>'Pivot Categorical'!$H$3:$H$5</c:f>
              <c:strCache>
                <c:ptCount val="1"/>
                <c:pt idx="0">
                  <c:v>Neutral - Part-time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Categorical'!$A$6:$A$15</c:f>
              <c:strCache>
                <c:ptCount val="9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  <c:pt idx="8">
                  <c:v>2010s</c:v>
                </c:pt>
              </c:strCache>
            </c:strRef>
          </c:cat>
          <c:val>
            <c:numRef>
              <c:f>'Pivot Categorical'!$H$6:$H$15</c:f>
              <c:numCache>
                <c:formatCode>General</c:formatCode>
                <c:ptCount val="9"/>
                <c:pt idx="1">
                  <c:v>1</c:v>
                </c:pt>
                <c:pt idx="4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7C-D647-8E09-9E48D2AD7889}"/>
            </c:ext>
          </c:extLst>
        </c:ser>
        <c:ser>
          <c:idx val="6"/>
          <c:order val="6"/>
          <c:tx>
            <c:strRef>
              <c:f>'Pivot Categorical'!$J$3:$J$5</c:f>
              <c:strCache>
                <c:ptCount val="1"/>
                <c:pt idx="0">
                  <c:v>Threatening - At home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Categorical'!$A$6:$A$15</c:f>
              <c:strCache>
                <c:ptCount val="9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  <c:pt idx="8">
                  <c:v>2010s</c:v>
                </c:pt>
              </c:strCache>
            </c:strRef>
          </c:cat>
          <c:val>
            <c:numRef>
              <c:f>'Pivot Categorical'!$J$6:$J$15</c:f>
              <c:numCache>
                <c:formatCode>General</c:formatCode>
                <c:ptCount val="9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6">
                  <c:v>3</c:v>
                </c:pt>
                <c:pt idx="7">
                  <c:v>23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7C-D647-8E09-9E48D2AD7889}"/>
            </c:ext>
          </c:extLst>
        </c:ser>
        <c:ser>
          <c:idx val="7"/>
          <c:order val="7"/>
          <c:tx>
            <c:strRef>
              <c:f>'Pivot Categorical'!$K$3:$K$5</c:f>
              <c:strCache>
                <c:ptCount val="1"/>
                <c:pt idx="0">
                  <c:v>Threatening - Full-time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Categorical'!$A$6:$A$15</c:f>
              <c:strCache>
                <c:ptCount val="9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  <c:pt idx="8">
                  <c:v>2010s</c:v>
                </c:pt>
              </c:strCache>
            </c:strRef>
          </c:cat>
          <c:val>
            <c:numRef>
              <c:f>'Pivot Categorical'!$K$6:$K$15</c:f>
              <c:numCache>
                <c:formatCode>General</c:formatCode>
                <c:ptCount val="9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7C-D647-8E09-9E48D2AD7889}"/>
            </c:ext>
          </c:extLst>
        </c:ser>
        <c:ser>
          <c:idx val="8"/>
          <c:order val="8"/>
          <c:tx>
            <c:strRef>
              <c:f>'Pivot Categorical'!$L$3:$L$5</c:f>
              <c:strCache>
                <c:ptCount val="1"/>
                <c:pt idx="0">
                  <c:v>Threatening - Part-time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Categorical'!$A$6:$A$15</c:f>
              <c:strCache>
                <c:ptCount val="9"/>
                <c:pt idx="0">
                  <c:v>1930s</c:v>
                </c:pt>
                <c:pt idx="1">
                  <c:v>1940s</c:v>
                </c:pt>
                <c:pt idx="2">
                  <c:v>1950s</c:v>
                </c:pt>
                <c:pt idx="3">
                  <c:v>1960s</c:v>
                </c:pt>
                <c:pt idx="4">
                  <c:v>1970s</c:v>
                </c:pt>
                <c:pt idx="5">
                  <c:v>1980s</c:v>
                </c:pt>
                <c:pt idx="6">
                  <c:v>1990s</c:v>
                </c:pt>
                <c:pt idx="7">
                  <c:v>2000s</c:v>
                </c:pt>
                <c:pt idx="8">
                  <c:v>2010s</c:v>
                </c:pt>
              </c:strCache>
            </c:strRef>
          </c:cat>
          <c:val>
            <c:numRef>
              <c:f>'Pivot Categorical'!$L$6:$L$15</c:f>
              <c:numCache>
                <c:formatCode>General</c:formatCode>
                <c:ptCount val="9"/>
                <c:pt idx="1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7C-D647-8E09-9E48D2AD7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511088"/>
        <c:axId val="2128386464"/>
      </c:barChart>
      <c:catAx>
        <c:axId val="212851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/>
                  <a:t>Decade</a:t>
                </a:r>
              </a:p>
            </c:rich>
          </c:tx>
          <c:layout>
            <c:manualLayout>
              <c:xMode val="edge"/>
              <c:yMode val="edge"/>
              <c:x val="0.43710181469768244"/>
              <c:y val="0.9441530822160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CH"/>
          </a:p>
        </c:txPr>
        <c:crossAx val="2128386464"/>
        <c:crosses val="autoZero"/>
        <c:auto val="1"/>
        <c:lblAlgn val="ctr"/>
        <c:lblOffset val="100"/>
        <c:noMultiLvlLbl val="0"/>
      </c:catAx>
      <c:valAx>
        <c:axId val="21283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layout>
            <c:manualLayout>
              <c:xMode val="edge"/>
              <c:yMode val="edge"/>
              <c:x val="1.463860933211345E-2"/>
              <c:y val="0.39296006242462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CH"/>
          </a:p>
        </c:txPr>
        <c:crossAx val="21285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Helvetica" pitchFamily="2" charset="0"/>
        </a:defRPr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[TM_DB_2023.xlsx]Pivot Categorical!PivotTable4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Categorical'!$B$58:$B$59</c:f>
              <c:strCache>
                <c:ptCount val="1"/>
                <c:pt idx="0">
                  <c:v>At 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Categorical'!$A$60:$A$63</c:f>
              <c:strCache>
                <c:ptCount val="3"/>
                <c:pt idx="0">
                  <c:v>Comforting</c:v>
                </c:pt>
                <c:pt idx="1">
                  <c:v>Neutral</c:v>
                </c:pt>
                <c:pt idx="2">
                  <c:v>Threatening</c:v>
                </c:pt>
              </c:strCache>
            </c:strRef>
          </c:cat>
          <c:val>
            <c:numRef>
              <c:f>'Pivot Categorical'!$B$60:$B$63</c:f>
              <c:numCache>
                <c:formatCode>General</c:formatCode>
                <c:ptCount val="3"/>
                <c:pt idx="0">
                  <c:v>330</c:v>
                </c:pt>
                <c:pt idx="1">
                  <c:v>58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A-1445-A422-4DB829E1D238}"/>
            </c:ext>
          </c:extLst>
        </c:ser>
        <c:ser>
          <c:idx val="1"/>
          <c:order val="1"/>
          <c:tx>
            <c:strRef>
              <c:f>'Pivot Categorical'!$C$58:$C$59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Categorical'!$A$60:$A$63</c:f>
              <c:strCache>
                <c:ptCount val="3"/>
                <c:pt idx="0">
                  <c:v>Comforting</c:v>
                </c:pt>
                <c:pt idx="1">
                  <c:v>Neutral</c:v>
                </c:pt>
                <c:pt idx="2">
                  <c:v>Threatening</c:v>
                </c:pt>
              </c:strCache>
            </c:strRef>
          </c:cat>
          <c:val>
            <c:numRef>
              <c:f>'Pivot Categorical'!$C$60:$C$63</c:f>
              <c:numCache>
                <c:formatCode>General</c:formatCode>
                <c:ptCount val="3"/>
                <c:pt idx="0">
                  <c:v>59</c:v>
                </c:pt>
                <c:pt idx="1">
                  <c:v>15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A-1445-A422-4DB829E1D238}"/>
            </c:ext>
          </c:extLst>
        </c:ser>
        <c:ser>
          <c:idx val="2"/>
          <c:order val="2"/>
          <c:tx>
            <c:strRef>
              <c:f>'Pivot Categorical'!$D$58:$D$59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Categorical'!$A$60:$A$63</c:f>
              <c:strCache>
                <c:ptCount val="3"/>
                <c:pt idx="0">
                  <c:v>Comforting</c:v>
                </c:pt>
                <c:pt idx="1">
                  <c:v>Neutral</c:v>
                </c:pt>
                <c:pt idx="2">
                  <c:v>Threatening</c:v>
                </c:pt>
              </c:strCache>
            </c:strRef>
          </c:cat>
          <c:val>
            <c:numRef>
              <c:f>'Pivot Categorical'!$D$60:$D$63</c:f>
              <c:numCache>
                <c:formatCode>General</c:formatCode>
                <c:ptCount val="3"/>
                <c:pt idx="0">
                  <c:v>84</c:v>
                </c:pt>
                <c:pt idx="1">
                  <c:v>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A-1445-A422-4DB829E1D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3823"/>
        <c:axId val="2055088944"/>
      </c:barChart>
      <c:catAx>
        <c:axId val="709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CH"/>
          </a:p>
        </c:txPr>
        <c:crossAx val="2055088944"/>
        <c:crosses val="autoZero"/>
        <c:auto val="1"/>
        <c:lblAlgn val="ctr"/>
        <c:lblOffset val="100"/>
        <c:noMultiLvlLbl val="0"/>
      </c:catAx>
      <c:valAx>
        <c:axId val="20550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CH"/>
          </a:p>
        </c:txPr>
        <c:crossAx val="709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Helvetica" pitchFamily="2" charset="0"/>
        </a:defRPr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451338</xdr:colOff>
      <xdr:row>2</xdr:row>
      <xdr:rowOff>26377</xdr:rowOff>
    </xdr:from>
    <xdr:to>
      <xdr:col>20</xdr:col>
      <xdr:colOff>19538</xdr:colOff>
      <xdr:row>27</xdr:row>
      <xdr:rowOff>51776</xdr:rowOff>
    </xdr:to>
    <xdr:graphicFrame macro="">
      <xdr:nvGraphicFramePr>
        <xdr:cNvPr id="2" name="Psy Histogram">
          <a:extLst>
            <a:ext uri="{FF2B5EF4-FFF2-40B4-BE49-F238E27FC236}">
              <a16:creationId xmlns:a16="http://schemas.microsoft.com/office/drawing/2014/main" id="{8DBD39F5-9734-26D0-FE9B-67FDF1F64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28</xdr:row>
      <xdr:rowOff>0</xdr:rowOff>
    </xdr:from>
    <xdr:to>
      <xdr:col>20</xdr:col>
      <xdr:colOff>0</xdr:colOff>
      <xdr:row>49</xdr:row>
      <xdr:rowOff>0</xdr:rowOff>
    </xdr:to>
    <xdr:graphicFrame macro="">
      <xdr:nvGraphicFramePr>
        <xdr:cNvPr id="3" name="Pro Histogram">
          <a:extLst>
            <a:ext uri="{FF2B5EF4-FFF2-40B4-BE49-F238E27FC236}">
              <a16:creationId xmlns:a16="http://schemas.microsoft.com/office/drawing/2014/main" id="{4D2EE293-BBB2-CAA7-853F-5B6787F41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17</xdr:row>
      <xdr:rowOff>63500</xdr:rowOff>
    </xdr:from>
    <xdr:to>
      <xdr:col>17</xdr:col>
      <xdr:colOff>241300</xdr:colOff>
      <xdr:row>54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7995E-55A8-94B4-CF5E-49B720A1C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57</xdr:row>
      <xdr:rowOff>6350</xdr:rowOff>
    </xdr:from>
    <xdr:to>
      <xdr:col>13</xdr:col>
      <xdr:colOff>546100</xdr:colOff>
      <xdr:row>78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F153C5-0BC8-DD02-F7EA-60FCDDAEF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Becerra" refreshedDate="45182.501318055554" createdVersion="8" refreshedVersion="8" minRefreshableVersion="3" recordCount="624" xr:uid="{506E56F0-33B8-874C-AE33-7D32E53353BF}">
  <cacheSource type="worksheet">
    <worksheetSource ref="A1:I625" sheet="Sheet 1"/>
  </cacheSource>
  <cacheFields count="7">
    <cacheField name="Mother figure" numFmtId="0">
      <sharedItems count="624">
        <s v="M1"/>
        <s v="M2"/>
        <s v="M3"/>
        <s v="M4"/>
        <s v="M5"/>
        <s v="M6"/>
        <s v="M7"/>
        <s v="M8"/>
        <s v="M9"/>
        <s v="M10"/>
        <s v="M11"/>
        <s v="M12"/>
        <s v="M13"/>
        <s v="M14"/>
        <s v="M15"/>
        <s v="M16"/>
        <s v="M17"/>
        <s v="M18"/>
        <s v="M19"/>
        <s v="M20"/>
        <s v="M21"/>
        <s v="M22"/>
        <s v="M23"/>
        <s v="M24"/>
        <s v="M25"/>
        <s v="M26"/>
        <s v="M27"/>
        <s v="M28"/>
        <s v="M29"/>
        <s v="M30"/>
        <s v="M31"/>
        <s v="M32"/>
        <s v="M33"/>
        <s v="M34"/>
        <s v="M35"/>
        <s v="M36"/>
        <s v="M37"/>
        <s v="M38"/>
        <s v="M39"/>
        <s v="M40"/>
        <s v="M41"/>
        <s v="M42"/>
        <s v="M43"/>
        <s v="M44"/>
        <s v="M45"/>
        <s v="M46"/>
        <s v="M47"/>
        <s v="M48"/>
        <s v="M49"/>
        <s v="M50"/>
        <s v="M51"/>
        <s v="M52"/>
        <s v="M53"/>
        <s v="M54"/>
        <s v="M55"/>
        <s v="M56"/>
        <s v="M57"/>
        <s v="M58"/>
        <s v="M59"/>
        <s v="M60"/>
        <s v="M61"/>
        <s v="M62"/>
        <s v="M63"/>
        <s v="M64"/>
        <s v="M65"/>
        <s v="M66"/>
        <s v="M67"/>
        <s v="M68"/>
        <s v="M69"/>
        <s v="M70"/>
        <s v="M71"/>
        <s v="M72"/>
        <s v="M73"/>
        <s v="M74"/>
        <s v="M75"/>
        <s v="M76"/>
        <s v="M77"/>
        <s v="M78"/>
        <s v="M79"/>
        <s v="M80"/>
        <s v="M81"/>
        <s v="M82"/>
        <s v="M83"/>
        <s v="M84"/>
        <s v="M85"/>
        <s v="M86"/>
        <s v="M87"/>
        <s v="M88"/>
        <s v="M89"/>
        <s v="M90"/>
        <s v="M91"/>
        <s v="M92"/>
        <s v="M93"/>
        <s v="M94"/>
        <s v="M95"/>
        <s v="M96"/>
        <s v="M97"/>
        <s v="M98"/>
        <s v="M99"/>
        <s v="M100"/>
        <s v="M101"/>
        <s v="M102"/>
        <s v="M103"/>
        <s v="M104"/>
        <s v="M105"/>
        <s v="M106"/>
        <s v="M107"/>
        <s v="M108"/>
        <s v="M109"/>
        <s v="M110"/>
        <s v="M111"/>
        <s v="M112"/>
        <s v="M113"/>
        <s v="M114"/>
        <s v="M115"/>
        <s v="M116"/>
        <s v="M117"/>
        <s v="M118"/>
        <s v="M119"/>
        <s v="M120"/>
        <s v="M121"/>
        <s v="M122"/>
        <s v="M123"/>
        <s v="M124"/>
        <s v="M125"/>
        <s v="M126"/>
        <s v="M127"/>
        <s v="M128"/>
        <s v="M129"/>
        <s v="M130"/>
        <s v="M131"/>
        <s v="M132"/>
        <s v="M133"/>
        <s v="M134"/>
        <s v="M135"/>
        <s v="M136"/>
        <s v="M137"/>
        <s v="M138"/>
        <s v="M139"/>
        <s v="M140"/>
        <s v="M141"/>
        <s v="M142"/>
        <s v="M143"/>
        <s v="M144"/>
        <s v="M145"/>
        <s v="M146"/>
        <s v="M147"/>
        <s v="M148"/>
        <s v="M149"/>
        <s v="M150"/>
        <s v="M151"/>
        <s v="M152"/>
        <s v="M153"/>
        <s v="M154"/>
        <s v="M155"/>
        <s v="M156"/>
        <s v="M157"/>
        <s v="M158"/>
        <s v="M159"/>
        <s v="M160"/>
        <s v="M161"/>
        <s v="M162"/>
        <s v="M163"/>
        <s v="M164"/>
        <s v="M165"/>
        <s v="M166"/>
        <s v="M167"/>
        <s v="M168"/>
        <s v="M169"/>
        <s v="M170"/>
        <s v="M171"/>
        <s v="M172"/>
        <s v="M173"/>
        <s v="M174"/>
        <s v="M175"/>
        <s v="M176"/>
        <s v="M177"/>
        <s v="M178"/>
        <s v="M179"/>
        <s v="M180"/>
        <s v="M181"/>
        <s v="M182"/>
        <s v="M183"/>
        <s v="M184"/>
        <s v="M185"/>
        <s v="M186"/>
        <s v="M187"/>
        <s v="M188"/>
        <s v="M189"/>
        <s v="M190"/>
        <s v="M191"/>
        <s v="M192"/>
        <s v="M193"/>
        <s v="M194"/>
        <s v="M195"/>
        <s v="M196"/>
        <s v="M197"/>
        <s v="M198"/>
        <s v="M199"/>
        <s v="M200"/>
        <s v="M201"/>
        <s v="M202"/>
        <s v="M203"/>
        <s v="M204"/>
        <s v="M205"/>
        <s v="M206"/>
        <s v="M207"/>
        <s v="M208"/>
        <s v="M209"/>
        <s v="M210"/>
        <s v="M211"/>
        <s v="M212"/>
        <s v="M213"/>
        <s v="M214"/>
        <s v="M215"/>
        <s v="M216"/>
        <s v="M217"/>
        <s v="M218"/>
        <s v="M219"/>
        <s v="M220"/>
        <s v="M221"/>
        <s v="M222"/>
        <s v="M223"/>
        <s v="M224"/>
        <s v="M225"/>
        <s v="M226"/>
        <s v="M227"/>
        <s v="M228"/>
        <s v="M229"/>
        <s v="M230"/>
        <s v="M231"/>
        <s v="M232"/>
        <s v="M233"/>
        <s v="M234"/>
        <s v="M235"/>
        <s v="M236"/>
        <s v="M237"/>
        <s v="M238"/>
        <s v="M239"/>
        <s v="M240"/>
        <s v="M241"/>
        <s v="M242"/>
        <s v="M243"/>
        <s v="M244"/>
        <s v="M245"/>
        <s v="M246"/>
        <s v="M247"/>
        <s v="M248"/>
        <s v="M249"/>
        <s v="M250"/>
        <s v="M251"/>
        <s v="M252"/>
        <s v="M253"/>
        <s v="M254"/>
        <s v="M255"/>
        <s v="M256"/>
        <s v="M257"/>
        <s v="M258"/>
        <s v="M259"/>
        <s v="M260"/>
        <s v="M261"/>
        <s v="M262"/>
        <s v="M263"/>
        <s v="M264"/>
        <s v="M265"/>
        <s v="M266"/>
        <s v="M267"/>
        <s v="M268"/>
        <s v="M269"/>
        <s v="M270"/>
        <s v="M271"/>
        <s v="M272"/>
        <s v="M273"/>
        <s v="M274"/>
        <s v="M275"/>
        <s v="M276"/>
        <s v="M277"/>
        <s v="M278"/>
        <s v="M279"/>
        <s v="M280"/>
        <s v="M281"/>
        <s v="M282"/>
        <s v="M283"/>
        <s v="M284"/>
        <s v="M285"/>
        <s v="M286"/>
        <s v="M287"/>
        <s v="M288"/>
        <s v="M289"/>
        <s v="M290"/>
        <s v="M291"/>
        <s v="M292"/>
        <s v="M293"/>
        <s v="M294"/>
        <s v="M295"/>
        <s v="M296"/>
        <s v="M297"/>
        <s v="M298"/>
        <s v="M299"/>
        <s v="M300"/>
        <s v="M301"/>
        <s v="M302"/>
        <s v="M303"/>
        <s v="M304"/>
        <s v="M305"/>
        <s v="M306"/>
        <s v="M307"/>
        <s v="M308"/>
        <s v="M309"/>
        <s v="M310"/>
        <s v="M311"/>
        <s v="M312"/>
        <s v="M313"/>
        <s v="M314"/>
        <s v="M315"/>
        <s v="M316"/>
        <s v="M317"/>
        <s v="M318"/>
        <s v="M319"/>
        <s v="M320"/>
        <s v="M321"/>
        <s v="M322"/>
        <s v="M323"/>
        <s v="M324"/>
        <s v="M325"/>
        <s v="M326"/>
        <s v="M327"/>
        <s v="M328"/>
        <s v="M329"/>
        <s v="M330"/>
        <s v="M331"/>
        <s v="M332"/>
        <s v="M333"/>
        <s v="M334"/>
        <s v="M335"/>
        <s v="M336"/>
        <s v="M337"/>
        <s v="M338"/>
        <s v="M339"/>
        <s v="M340"/>
        <s v="M341"/>
        <s v="M342"/>
        <s v="M343"/>
        <s v="M344"/>
        <s v="M345"/>
        <s v="M346"/>
        <s v="M347"/>
        <s v="M348"/>
        <s v="M349"/>
        <s v="M350"/>
        <s v="M351"/>
        <s v="M352"/>
        <s v="M353"/>
        <s v="M354"/>
        <s v="M355"/>
        <s v="M356"/>
        <s v="M357"/>
        <s v="M358"/>
        <s v="M359"/>
        <s v="M360"/>
        <s v="M361"/>
        <s v="M362"/>
        <s v="M363"/>
        <s v="M364"/>
        <s v="M365"/>
        <s v="M366"/>
        <s v="M367"/>
        <s v="M368"/>
        <s v="M369"/>
        <s v="M370"/>
        <s v="M371"/>
        <s v="M372"/>
        <s v="M373"/>
        <s v="M374"/>
        <s v="M375"/>
        <s v="M376"/>
        <s v="M377"/>
        <s v="M378"/>
        <s v="M379"/>
        <s v="M380"/>
        <s v="M381"/>
        <s v="M382"/>
        <s v="M383"/>
        <s v="M384"/>
        <s v="M385"/>
        <s v="M386"/>
        <s v="M387"/>
        <s v="M388"/>
        <s v="M389"/>
        <s v="M390"/>
        <s v="M391"/>
        <s v="M392"/>
        <s v="M393"/>
        <s v="M394"/>
        <s v="M395"/>
        <s v="M396"/>
        <s v="M397"/>
        <s v="M398"/>
        <s v="M399"/>
        <s v="M400"/>
        <s v="M401"/>
        <s v="M402"/>
        <s v="M403"/>
        <s v="M404"/>
        <s v="M405"/>
        <s v="M406"/>
        <s v="M407"/>
        <s v="M408"/>
        <s v="M409"/>
        <s v="M410"/>
        <s v="M411"/>
        <s v="M412"/>
        <s v="M413"/>
        <s v="M414"/>
        <s v="M415"/>
        <s v="M416"/>
        <s v="M417"/>
        <s v="M418"/>
        <s v="M419"/>
        <s v="M420"/>
        <s v="M421"/>
        <s v="M422"/>
        <s v="M423"/>
        <s v="M424"/>
        <s v="M425"/>
        <s v="M426"/>
        <s v="M427"/>
        <s v="M428"/>
        <s v="M429"/>
        <s v="M430"/>
        <s v="M431"/>
        <s v="M432"/>
        <s v="M433"/>
        <s v="M434"/>
        <s v="M435"/>
        <s v="M436"/>
        <s v="M437"/>
        <s v="M438"/>
        <s v="M439"/>
        <s v="M440"/>
        <s v="M441"/>
        <s v="M442"/>
        <s v="M443"/>
        <s v="M444"/>
        <s v="M445"/>
        <s v="M446"/>
        <s v="M447"/>
        <s v="M448"/>
        <s v="M449"/>
        <s v="M450"/>
        <s v="M451"/>
        <s v="M452"/>
        <s v="M453"/>
        <s v="M454"/>
        <s v="M455"/>
        <s v="M456"/>
        <s v="M457"/>
        <s v="M458"/>
        <s v="M459"/>
        <s v="M460"/>
        <s v="M461"/>
        <s v="M462"/>
        <s v="M463"/>
        <s v="M464"/>
        <s v="M465"/>
        <s v="M466"/>
        <s v="M467"/>
        <s v="M468"/>
        <s v="M469"/>
        <s v="M470"/>
        <s v="M471"/>
        <s v="M472"/>
        <s v="M473"/>
        <s v="M474"/>
        <s v="M475"/>
        <s v="M476"/>
        <s v="M477"/>
        <s v="M478"/>
        <s v="M479"/>
        <s v="M480"/>
        <s v="M481"/>
        <s v="M482"/>
        <s v="M483"/>
        <s v="M484"/>
        <s v="M485"/>
        <s v="M486"/>
        <s v="M487"/>
        <s v="M488"/>
        <s v="M489"/>
        <s v="M490"/>
        <s v="M491"/>
        <s v="M492"/>
        <s v="M493"/>
        <s v="M494"/>
        <s v="M495"/>
        <s v="M496"/>
        <s v="M497"/>
        <s v="M498"/>
        <s v="M499"/>
        <s v="M500"/>
        <s v="M501"/>
        <s v="M502"/>
        <s v="M503"/>
        <s v="M504"/>
        <s v="M505"/>
        <s v="M506"/>
        <s v="M507"/>
        <s v="M508"/>
        <s v="M509"/>
        <s v="M510"/>
        <s v="M511"/>
        <s v="M512"/>
        <s v="M513"/>
        <s v="M514"/>
        <s v="M515"/>
        <s v="M516"/>
        <s v="M517"/>
        <s v="M518"/>
        <s v="M519"/>
        <s v="M520"/>
        <s v="M521"/>
        <s v="M522"/>
        <s v="M523"/>
        <s v="M524"/>
        <s v="M525"/>
        <s v="M526"/>
        <s v="M527"/>
        <s v="M528"/>
        <s v="M529"/>
        <s v="M530"/>
        <s v="M531"/>
        <s v="M532"/>
        <s v="M533"/>
        <s v="M534"/>
        <s v="M535"/>
        <s v="M536"/>
        <s v="M537"/>
        <s v="M538"/>
        <s v="M539"/>
        <s v="M540"/>
        <s v="M541"/>
        <s v="M542"/>
        <s v="M543"/>
        <s v="M544"/>
        <s v="M545"/>
        <s v="M546"/>
        <s v="M547"/>
        <s v="M548"/>
        <s v="M549"/>
        <s v="M550"/>
        <s v="M551"/>
        <s v="M552"/>
        <s v="M553"/>
        <s v="M554"/>
        <s v="M555"/>
        <s v="M556"/>
        <s v="M557"/>
        <s v="M558"/>
        <s v="M559"/>
        <s v="M560"/>
        <s v="M561"/>
        <s v="M562"/>
        <s v="M563"/>
        <s v="M564"/>
        <s v="M565"/>
        <s v="M566"/>
        <s v="M567"/>
        <s v="M568"/>
        <s v="M569"/>
        <s v="M570"/>
        <s v="M571"/>
        <s v="M572"/>
        <s v="M573"/>
        <s v="M574"/>
        <s v="M575"/>
        <s v="M576"/>
        <s v="M577"/>
        <s v="M578"/>
        <s v="M579"/>
        <s v="M580"/>
        <s v="M581"/>
        <s v="M582"/>
        <s v="M583"/>
        <s v="M584"/>
        <s v="M585"/>
        <s v="M586"/>
        <s v="M587"/>
        <s v="M588"/>
        <s v="M589"/>
        <s v="M590"/>
        <s v="M591"/>
        <s v="M592"/>
        <s v="M593"/>
        <s v="M594"/>
        <s v="M595"/>
        <s v="M596"/>
        <s v="M597"/>
        <s v="M598"/>
        <s v="M599"/>
        <s v="M600"/>
        <s v="M601"/>
        <s v="M602"/>
        <s v="M603"/>
        <s v="M604"/>
        <s v="M605"/>
        <s v="M606"/>
        <s v="M607"/>
        <s v="M608"/>
        <s v="M609"/>
        <s v="M610"/>
        <s v="M611"/>
        <s v="M612"/>
        <s v="M613"/>
        <s v="M614"/>
        <s v="M615"/>
        <s v="M616"/>
        <s v="M617"/>
        <s v="M618"/>
        <s v="M619"/>
        <s v="M620"/>
        <s v="M621"/>
        <s v="M622"/>
        <s v="M623"/>
        <s v="M624"/>
      </sharedItems>
    </cacheField>
    <cacheField name="Movie title" numFmtId="0">
      <sharedItems/>
    </cacheField>
    <cacheField name="Psy (1-Re, 2-Tr, 3-Th)" numFmtId="0">
      <sharedItems containsSemiMixedTypes="0" containsString="0" containsNumber="1" containsInteger="1" minValue="1" maxValue="3" count="3">
        <n v="1"/>
        <n v="2"/>
        <n v="3"/>
      </sharedItems>
    </cacheField>
    <cacheField name="Pro (1-Ho, 2-Pt, 3-Ft)" numFmtId="0">
      <sharedItems containsSemiMixedTypes="0" containsString="0" containsNumber="1" containsInteger="1" minValue="1" maxValue="3" count="3">
        <n v="3"/>
        <n v="1"/>
        <n v="2"/>
      </sharedItems>
    </cacheField>
    <cacheField name="Year of release" numFmtId="0">
      <sharedItems containsSemiMixedTypes="0" containsString="0" containsNumber="1" containsInteger="1" minValue="1937" maxValue="2011"/>
    </cacheField>
    <cacheField name="Decade of release" numFmtId="0">
      <sharedItems count="9">
        <s v="1990s"/>
        <s v="1950s"/>
        <s v="2010s"/>
        <s v="2000s"/>
        <s v="1940s"/>
        <s v="1980s"/>
        <s v="1970s"/>
        <s v="1930s"/>
        <s v="1960s"/>
      </sharedItems>
    </cacheField>
    <cacheField name="Type of scenario (1-Based on an existing story, 2-Original)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Becerra" refreshedDate="45187.772806597219" createdVersion="8" refreshedVersion="8" minRefreshableVersion="3" recordCount="624" xr:uid="{E9604137-9DC8-6142-83B4-75D51A133064}">
  <cacheSource type="worksheet">
    <worksheetSource ref="A1:F625" sheet="Sheet 1"/>
  </cacheSource>
  <cacheFields count="6">
    <cacheField name="Mother figure" numFmtId="0">
      <sharedItems/>
    </cacheField>
    <cacheField name="Movie title" numFmtId="0">
      <sharedItems/>
    </cacheField>
    <cacheField name="Psy (cat)" numFmtId="0">
      <sharedItems count="3">
        <s v="Comforting"/>
        <s v="Neutral"/>
        <s v="Threatening"/>
      </sharedItems>
    </cacheField>
    <cacheField name="Pro (cat)" numFmtId="0">
      <sharedItems count="3">
        <s v="Full-time"/>
        <s v="At home"/>
        <s v="Part-time"/>
      </sharedItems>
    </cacheField>
    <cacheField name="Year of release" numFmtId="0">
      <sharedItems containsSemiMixedTypes="0" containsString="0" containsNumber="1" containsInteger="1" minValue="1937" maxValue="2011"/>
    </cacheField>
    <cacheField name="Decade of release" numFmtId="0">
      <sharedItems count="9">
        <s v="1990s"/>
        <s v="1950s"/>
        <s v="2010s"/>
        <s v="2000s"/>
        <s v="1940s"/>
        <s v="1980s"/>
        <s v="1970s"/>
        <s v="1930s"/>
        <s v="1960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4">
  <r>
    <x v="0"/>
    <s v="A Bug's Life"/>
    <x v="0"/>
    <x v="0"/>
    <n v="1998"/>
    <x v="0"/>
    <n v="2"/>
  </r>
  <r>
    <x v="1"/>
    <s v="Aladdin"/>
    <x v="1"/>
    <x v="0"/>
    <n v="1992"/>
    <x v="0"/>
    <n v="1"/>
  </r>
  <r>
    <x v="2"/>
    <s v="Aladdin"/>
    <x v="1"/>
    <x v="1"/>
    <n v="1992"/>
    <x v="0"/>
    <n v="1"/>
  </r>
  <r>
    <x v="3"/>
    <s v="Aladdin and the King of Thieves"/>
    <x v="0"/>
    <x v="1"/>
    <n v="1996"/>
    <x v="0"/>
    <n v="2"/>
  </r>
  <r>
    <x v="4"/>
    <s v="Aladdin and the King of Thieves"/>
    <x v="1"/>
    <x v="1"/>
    <n v="1996"/>
    <x v="0"/>
    <n v="2"/>
  </r>
  <r>
    <x v="5"/>
    <s v="Aladdin and the King of Thieves"/>
    <x v="1"/>
    <x v="1"/>
    <n v="1996"/>
    <x v="0"/>
    <n v="2"/>
  </r>
  <r>
    <x v="6"/>
    <s v="Alice in Wonderland"/>
    <x v="0"/>
    <x v="1"/>
    <n v="1951"/>
    <x v="1"/>
    <n v="1"/>
  </r>
  <r>
    <x v="7"/>
    <s v="Alice in Wonderland"/>
    <x v="0"/>
    <x v="1"/>
    <n v="1951"/>
    <x v="1"/>
    <n v="1"/>
  </r>
  <r>
    <x v="8"/>
    <s v="Alice in Wonderland"/>
    <x v="0"/>
    <x v="1"/>
    <n v="1951"/>
    <x v="1"/>
    <n v="1"/>
  </r>
  <r>
    <x v="9"/>
    <s v="Alice in Wonderland"/>
    <x v="1"/>
    <x v="1"/>
    <n v="1951"/>
    <x v="1"/>
    <n v="1"/>
  </r>
  <r>
    <x v="10"/>
    <s v="Alice in Wonderland"/>
    <x v="2"/>
    <x v="0"/>
    <n v="1951"/>
    <x v="1"/>
    <n v="1"/>
  </r>
  <r>
    <x v="11"/>
    <s v="Alpha and Omega"/>
    <x v="0"/>
    <x v="2"/>
    <n v="2010"/>
    <x v="2"/>
    <n v="2"/>
  </r>
  <r>
    <x v="12"/>
    <s v="Alpha and Omega"/>
    <x v="0"/>
    <x v="2"/>
    <n v="2010"/>
    <x v="2"/>
    <n v="2"/>
  </r>
  <r>
    <x v="13"/>
    <s v="Alpha and Omega"/>
    <x v="0"/>
    <x v="2"/>
    <n v="2010"/>
    <x v="2"/>
    <n v="2"/>
  </r>
  <r>
    <x v="14"/>
    <s v="Anastasia"/>
    <x v="0"/>
    <x v="0"/>
    <n v="1997"/>
    <x v="0"/>
    <n v="1"/>
  </r>
  <r>
    <x v="15"/>
    <s v="Anastasia"/>
    <x v="1"/>
    <x v="0"/>
    <n v="1997"/>
    <x v="0"/>
    <n v="1"/>
  </r>
  <r>
    <x v="16"/>
    <s v="Anastasia"/>
    <x v="2"/>
    <x v="0"/>
    <n v="1997"/>
    <x v="0"/>
    <n v="1"/>
  </r>
  <r>
    <x v="17"/>
    <s v="Antz"/>
    <x v="0"/>
    <x v="0"/>
    <n v="1998"/>
    <x v="0"/>
    <n v="2"/>
  </r>
  <r>
    <x v="18"/>
    <s v="Antz"/>
    <x v="2"/>
    <x v="0"/>
    <n v="1998"/>
    <x v="0"/>
    <n v="2"/>
  </r>
  <r>
    <x v="19"/>
    <s v="Atlantis: Milo's Return"/>
    <x v="0"/>
    <x v="0"/>
    <n v="2003"/>
    <x v="3"/>
    <n v="2"/>
  </r>
  <r>
    <x v="20"/>
    <s v="Atlantis: Milo's Return"/>
    <x v="0"/>
    <x v="0"/>
    <n v="2003"/>
    <x v="3"/>
    <n v="2"/>
  </r>
  <r>
    <x v="21"/>
    <s v="Atlantis: Milo's Return"/>
    <x v="0"/>
    <x v="1"/>
    <n v="2003"/>
    <x v="3"/>
    <n v="2"/>
  </r>
  <r>
    <x v="22"/>
    <s v="Atlantis: Milo's Return"/>
    <x v="0"/>
    <x v="1"/>
    <n v="2003"/>
    <x v="3"/>
    <n v="2"/>
  </r>
  <r>
    <x v="23"/>
    <s v="Atlantis: Milo's Return"/>
    <x v="0"/>
    <x v="1"/>
    <n v="2003"/>
    <x v="3"/>
    <n v="2"/>
  </r>
  <r>
    <x v="24"/>
    <s v="Atlantis: Milo's Return"/>
    <x v="0"/>
    <x v="1"/>
    <n v="2003"/>
    <x v="3"/>
    <n v="2"/>
  </r>
  <r>
    <x v="25"/>
    <s v="Atlantis: Milo's Return"/>
    <x v="0"/>
    <x v="1"/>
    <n v="2003"/>
    <x v="3"/>
    <n v="2"/>
  </r>
  <r>
    <x v="26"/>
    <s v="Atlantis: Milo's Return"/>
    <x v="0"/>
    <x v="1"/>
    <n v="2003"/>
    <x v="3"/>
    <n v="2"/>
  </r>
  <r>
    <x v="27"/>
    <s v="Atlantis: The Lost Empire"/>
    <x v="0"/>
    <x v="0"/>
    <n v="2001"/>
    <x v="3"/>
    <n v="1"/>
  </r>
  <r>
    <x v="28"/>
    <s v="Balto"/>
    <x v="0"/>
    <x v="0"/>
    <n v="1995"/>
    <x v="0"/>
    <n v="1"/>
  </r>
  <r>
    <x v="29"/>
    <s v="Balto"/>
    <x v="0"/>
    <x v="0"/>
    <n v="1995"/>
    <x v="0"/>
    <n v="1"/>
  </r>
  <r>
    <x v="30"/>
    <s v="Balto"/>
    <x v="0"/>
    <x v="0"/>
    <n v="1995"/>
    <x v="0"/>
    <n v="1"/>
  </r>
  <r>
    <x v="31"/>
    <s v="Balto"/>
    <x v="0"/>
    <x v="0"/>
    <n v="1995"/>
    <x v="0"/>
    <n v="1"/>
  </r>
  <r>
    <x v="32"/>
    <s v="Balto"/>
    <x v="0"/>
    <x v="2"/>
    <n v="1995"/>
    <x v="0"/>
    <n v="1"/>
  </r>
  <r>
    <x v="33"/>
    <s v="Balto"/>
    <x v="0"/>
    <x v="1"/>
    <n v="1995"/>
    <x v="0"/>
    <n v="1"/>
  </r>
  <r>
    <x v="34"/>
    <s v="Balto"/>
    <x v="0"/>
    <x v="1"/>
    <n v="1995"/>
    <x v="0"/>
    <n v="1"/>
  </r>
  <r>
    <x v="35"/>
    <s v="Balto"/>
    <x v="0"/>
    <x v="1"/>
    <n v="1995"/>
    <x v="0"/>
    <n v="1"/>
  </r>
  <r>
    <x v="36"/>
    <s v="Balto"/>
    <x v="0"/>
    <x v="1"/>
    <n v="1995"/>
    <x v="0"/>
    <n v="1"/>
  </r>
  <r>
    <x v="37"/>
    <s v="Balto"/>
    <x v="0"/>
    <x v="1"/>
    <n v="1995"/>
    <x v="0"/>
    <n v="1"/>
  </r>
  <r>
    <x v="38"/>
    <s v="Balto"/>
    <x v="0"/>
    <x v="1"/>
    <n v="1995"/>
    <x v="0"/>
    <n v="1"/>
  </r>
  <r>
    <x v="39"/>
    <s v="Balto"/>
    <x v="0"/>
    <x v="1"/>
    <n v="1995"/>
    <x v="0"/>
    <n v="1"/>
  </r>
  <r>
    <x v="40"/>
    <s v="Balto"/>
    <x v="0"/>
    <x v="1"/>
    <n v="1995"/>
    <x v="0"/>
    <n v="1"/>
  </r>
  <r>
    <x v="41"/>
    <s v="Balto"/>
    <x v="0"/>
    <x v="1"/>
    <n v="1995"/>
    <x v="0"/>
    <n v="1"/>
  </r>
  <r>
    <x v="42"/>
    <s v="Balto"/>
    <x v="0"/>
    <x v="1"/>
    <n v="1995"/>
    <x v="0"/>
    <n v="1"/>
  </r>
  <r>
    <x v="43"/>
    <s v="Balto"/>
    <x v="0"/>
    <x v="1"/>
    <n v="1995"/>
    <x v="0"/>
    <n v="1"/>
  </r>
  <r>
    <x v="44"/>
    <s v="Balto"/>
    <x v="0"/>
    <x v="1"/>
    <n v="1995"/>
    <x v="0"/>
    <n v="1"/>
  </r>
  <r>
    <x v="45"/>
    <s v="Balto"/>
    <x v="0"/>
    <x v="1"/>
    <n v="1995"/>
    <x v="0"/>
    <n v="1"/>
  </r>
  <r>
    <x v="46"/>
    <s v="Balto II: Wolf Quest"/>
    <x v="0"/>
    <x v="2"/>
    <n v="2002"/>
    <x v="3"/>
    <n v="2"/>
  </r>
  <r>
    <x v="47"/>
    <s v="Balto II: Wolf Quest"/>
    <x v="0"/>
    <x v="1"/>
    <n v="2002"/>
    <x v="3"/>
    <n v="2"/>
  </r>
  <r>
    <x v="48"/>
    <s v="Balto II: Wolf Quest"/>
    <x v="0"/>
    <x v="1"/>
    <n v="2002"/>
    <x v="3"/>
    <n v="2"/>
  </r>
  <r>
    <x v="49"/>
    <s v="Balto II: Wolf Quest"/>
    <x v="0"/>
    <x v="1"/>
    <n v="2002"/>
    <x v="3"/>
    <n v="2"/>
  </r>
  <r>
    <x v="50"/>
    <s v="Balto III: Wings of Change"/>
    <x v="0"/>
    <x v="1"/>
    <n v="2004"/>
    <x v="3"/>
    <n v="2"/>
  </r>
  <r>
    <x v="51"/>
    <s v="Balto III: Wings of Change"/>
    <x v="0"/>
    <x v="1"/>
    <n v="2004"/>
    <x v="3"/>
    <n v="2"/>
  </r>
  <r>
    <x v="52"/>
    <s v="Balto III: Wings of Change"/>
    <x v="0"/>
    <x v="1"/>
    <n v="2004"/>
    <x v="3"/>
    <n v="2"/>
  </r>
  <r>
    <x v="53"/>
    <s v="Balto III: Wings of Change"/>
    <x v="0"/>
    <x v="1"/>
    <n v="2004"/>
    <x v="3"/>
    <n v="2"/>
  </r>
  <r>
    <x v="54"/>
    <s v="Balto III: Wings of Change"/>
    <x v="0"/>
    <x v="1"/>
    <n v="2004"/>
    <x v="3"/>
    <n v="2"/>
  </r>
  <r>
    <x v="55"/>
    <s v="Balto III: Wings of Change"/>
    <x v="0"/>
    <x v="1"/>
    <n v="2004"/>
    <x v="3"/>
    <n v="2"/>
  </r>
  <r>
    <x v="56"/>
    <s v="Balto III: Wings of Change"/>
    <x v="0"/>
    <x v="1"/>
    <n v="2004"/>
    <x v="3"/>
    <n v="2"/>
  </r>
  <r>
    <x v="57"/>
    <s v="Bambi"/>
    <x v="0"/>
    <x v="1"/>
    <n v="1942"/>
    <x v="4"/>
    <n v="1"/>
  </r>
  <r>
    <x v="58"/>
    <s v="Bambi"/>
    <x v="0"/>
    <x v="1"/>
    <n v="1942"/>
    <x v="4"/>
    <n v="1"/>
  </r>
  <r>
    <x v="59"/>
    <s v="Bambi"/>
    <x v="0"/>
    <x v="1"/>
    <n v="1942"/>
    <x v="4"/>
    <n v="1"/>
  </r>
  <r>
    <x v="60"/>
    <s v="Bambi"/>
    <x v="0"/>
    <x v="1"/>
    <n v="1942"/>
    <x v="4"/>
    <n v="1"/>
  </r>
  <r>
    <x v="61"/>
    <s v="Bambi"/>
    <x v="0"/>
    <x v="1"/>
    <n v="1942"/>
    <x v="4"/>
    <n v="1"/>
  </r>
  <r>
    <x v="62"/>
    <s v="Bambi"/>
    <x v="0"/>
    <x v="1"/>
    <n v="1942"/>
    <x v="4"/>
    <n v="1"/>
  </r>
  <r>
    <x v="63"/>
    <s v="Bambi"/>
    <x v="0"/>
    <x v="1"/>
    <n v="1942"/>
    <x v="4"/>
    <n v="1"/>
  </r>
  <r>
    <x v="64"/>
    <s v="Bambi"/>
    <x v="0"/>
    <x v="1"/>
    <n v="1942"/>
    <x v="4"/>
    <n v="1"/>
  </r>
  <r>
    <x v="65"/>
    <s v="Bambi"/>
    <x v="0"/>
    <x v="1"/>
    <n v="1942"/>
    <x v="4"/>
    <n v="1"/>
  </r>
  <r>
    <x v="66"/>
    <s v="Bambi"/>
    <x v="0"/>
    <x v="1"/>
    <n v="1942"/>
    <x v="4"/>
    <n v="1"/>
  </r>
  <r>
    <x v="67"/>
    <s v="Beauty and the Beast"/>
    <x v="0"/>
    <x v="0"/>
    <n v="1991"/>
    <x v="0"/>
    <n v="1"/>
  </r>
  <r>
    <x v="68"/>
    <s v="Beauty and the Beast"/>
    <x v="0"/>
    <x v="1"/>
    <n v="1991"/>
    <x v="0"/>
    <n v="1"/>
  </r>
  <r>
    <x v="69"/>
    <s v="Beauty and the Beast"/>
    <x v="0"/>
    <x v="1"/>
    <n v="1991"/>
    <x v="0"/>
    <n v="1"/>
  </r>
  <r>
    <x v="70"/>
    <s v="Beauty and the Beast"/>
    <x v="0"/>
    <x v="1"/>
    <n v="1991"/>
    <x v="0"/>
    <n v="1"/>
  </r>
  <r>
    <x v="71"/>
    <s v="Beauty and the Beast"/>
    <x v="0"/>
    <x v="1"/>
    <n v="1991"/>
    <x v="0"/>
    <n v="1"/>
  </r>
  <r>
    <x v="72"/>
    <s v="Beauty and the Beast"/>
    <x v="0"/>
    <x v="1"/>
    <n v="1991"/>
    <x v="0"/>
    <n v="1"/>
  </r>
  <r>
    <x v="73"/>
    <s v="Beauty and the Beast"/>
    <x v="0"/>
    <x v="1"/>
    <n v="1991"/>
    <x v="0"/>
    <n v="1"/>
  </r>
  <r>
    <x v="74"/>
    <s v="Beauty and the Beast"/>
    <x v="0"/>
    <x v="1"/>
    <n v="1991"/>
    <x v="0"/>
    <n v="1"/>
  </r>
  <r>
    <x v="75"/>
    <s v="Beauty and the Beast"/>
    <x v="0"/>
    <x v="1"/>
    <n v="1991"/>
    <x v="0"/>
    <n v="1"/>
  </r>
  <r>
    <x v="76"/>
    <s v="Beauty and the Beast"/>
    <x v="0"/>
    <x v="1"/>
    <n v="1991"/>
    <x v="0"/>
    <n v="1"/>
  </r>
  <r>
    <x v="77"/>
    <s v="Beauty and the Beast"/>
    <x v="1"/>
    <x v="1"/>
    <n v="1991"/>
    <x v="0"/>
    <n v="1"/>
  </r>
  <r>
    <x v="78"/>
    <s v="Bolt"/>
    <x v="0"/>
    <x v="1"/>
    <n v="2009"/>
    <x v="3"/>
    <n v="2"/>
  </r>
  <r>
    <x v="79"/>
    <s v="Bolt"/>
    <x v="1"/>
    <x v="1"/>
    <n v="2009"/>
    <x v="3"/>
    <n v="2"/>
  </r>
  <r>
    <x v="80"/>
    <s v="Brother Bear"/>
    <x v="0"/>
    <x v="0"/>
    <n v="2003"/>
    <x v="3"/>
    <n v="2"/>
  </r>
  <r>
    <x v="81"/>
    <s v="Brother Bear"/>
    <x v="0"/>
    <x v="2"/>
    <n v="2003"/>
    <x v="3"/>
    <n v="2"/>
  </r>
  <r>
    <x v="82"/>
    <s v="Brother Bear"/>
    <x v="0"/>
    <x v="2"/>
    <n v="2003"/>
    <x v="3"/>
    <n v="2"/>
  </r>
  <r>
    <x v="83"/>
    <s v="Brother Bear"/>
    <x v="0"/>
    <x v="2"/>
    <n v="2003"/>
    <x v="3"/>
    <n v="2"/>
  </r>
  <r>
    <x v="84"/>
    <s v="Brother Bear"/>
    <x v="0"/>
    <x v="2"/>
    <n v="2003"/>
    <x v="3"/>
    <n v="2"/>
  </r>
  <r>
    <x v="85"/>
    <s v="Brother Bear"/>
    <x v="0"/>
    <x v="2"/>
    <n v="2003"/>
    <x v="3"/>
    <n v="2"/>
  </r>
  <r>
    <x v="86"/>
    <s v="Brother Bear"/>
    <x v="0"/>
    <x v="1"/>
    <n v="2003"/>
    <x v="3"/>
    <n v="2"/>
  </r>
  <r>
    <x v="87"/>
    <s v="Brother Bear"/>
    <x v="0"/>
    <x v="1"/>
    <n v="2003"/>
    <x v="3"/>
    <n v="2"/>
  </r>
  <r>
    <x v="88"/>
    <s v="Brother Bear"/>
    <x v="0"/>
    <x v="1"/>
    <n v="2003"/>
    <x v="3"/>
    <n v="2"/>
  </r>
  <r>
    <x v="89"/>
    <s v="Brother Bear 2"/>
    <x v="0"/>
    <x v="0"/>
    <n v="2006"/>
    <x v="3"/>
    <n v="2"/>
  </r>
  <r>
    <x v="90"/>
    <s v="Brother Bear 2"/>
    <x v="0"/>
    <x v="2"/>
    <n v="2006"/>
    <x v="3"/>
    <n v="2"/>
  </r>
  <r>
    <x v="91"/>
    <s v="Brother Bear 2"/>
    <x v="0"/>
    <x v="1"/>
    <n v="2006"/>
    <x v="3"/>
    <n v="2"/>
  </r>
  <r>
    <x v="92"/>
    <s v="Brother Bear 2"/>
    <x v="0"/>
    <x v="1"/>
    <n v="2006"/>
    <x v="3"/>
    <n v="2"/>
  </r>
  <r>
    <x v="93"/>
    <s v="Brother Bear 2"/>
    <x v="0"/>
    <x v="1"/>
    <n v="2006"/>
    <x v="3"/>
    <n v="2"/>
  </r>
  <r>
    <x v="94"/>
    <s v="Brother Bear 2"/>
    <x v="0"/>
    <x v="1"/>
    <n v="2006"/>
    <x v="3"/>
    <n v="2"/>
  </r>
  <r>
    <x v="95"/>
    <s v="Brother Bear 2"/>
    <x v="0"/>
    <x v="1"/>
    <n v="2006"/>
    <x v="3"/>
    <n v="2"/>
  </r>
  <r>
    <x v="96"/>
    <s v="Brother Bear 2"/>
    <x v="2"/>
    <x v="1"/>
    <n v="2006"/>
    <x v="3"/>
    <n v="2"/>
  </r>
  <r>
    <x v="97"/>
    <s v="Brother Bear 2"/>
    <x v="2"/>
    <x v="1"/>
    <n v="2006"/>
    <x v="3"/>
    <n v="2"/>
  </r>
  <r>
    <x v="98"/>
    <s v="Chicken Little"/>
    <x v="0"/>
    <x v="1"/>
    <n v="2005"/>
    <x v="3"/>
    <n v="1"/>
  </r>
  <r>
    <x v="99"/>
    <s v="Chicken Little"/>
    <x v="0"/>
    <x v="1"/>
    <n v="2005"/>
    <x v="3"/>
    <n v="1"/>
  </r>
  <r>
    <x v="100"/>
    <s v="Chicken Little"/>
    <x v="0"/>
    <x v="1"/>
    <n v="2005"/>
    <x v="3"/>
    <n v="1"/>
  </r>
  <r>
    <x v="101"/>
    <s v="Chicken Little"/>
    <x v="0"/>
    <x v="1"/>
    <n v="2005"/>
    <x v="3"/>
    <n v="1"/>
  </r>
  <r>
    <x v="102"/>
    <s v="Chicken Little"/>
    <x v="0"/>
    <x v="1"/>
    <n v="2005"/>
    <x v="3"/>
    <n v="1"/>
  </r>
  <r>
    <x v="103"/>
    <s v="Chicken Little"/>
    <x v="0"/>
    <x v="1"/>
    <n v="2005"/>
    <x v="3"/>
    <n v="1"/>
  </r>
  <r>
    <x v="104"/>
    <s v="Chicken Little"/>
    <x v="2"/>
    <x v="1"/>
    <n v="2005"/>
    <x v="3"/>
    <n v="1"/>
  </r>
  <r>
    <x v="105"/>
    <s v="Cinderella"/>
    <x v="0"/>
    <x v="0"/>
    <n v="1950"/>
    <x v="1"/>
    <n v="1"/>
  </r>
  <r>
    <x v="106"/>
    <s v="Cinderella"/>
    <x v="0"/>
    <x v="1"/>
    <n v="1950"/>
    <x v="1"/>
    <n v="1"/>
  </r>
  <r>
    <x v="107"/>
    <s v="Cinderella"/>
    <x v="0"/>
    <x v="1"/>
    <n v="1950"/>
    <x v="1"/>
    <n v="1"/>
  </r>
  <r>
    <x v="108"/>
    <s v="Cinderella"/>
    <x v="0"/>
    <x v="1"/>
    <n v="1950"/>
    <x v="1"/>
    <n v="1"/>
  </r>
  <r>
    <x v="109"/>
    <s v="Cinderella"/>
    <x v="0"/>
    <x v="1"/>
    <n v="1950"/>
    <x v="1"/>
    <n v="1"/>
  </r>
  <r>
    <x v="110"/>
    <s v="Cinderella"/>
    <x v="0"/>
    <x v="1"/>
    <n v="1950"/>
    <x v="1"/>
    <n v="1"/>
  </r>
  <r>
    <x v="111"/>
    <s v="Cinderella"/>
    <x v="0"/>
    <x v="1"/>
    <n v="1950"/>
    <x v="1"/>
    <n v="1"/>
  </r>
  <r>
    <x v="112"/>
    <s v="Cinderella"/>
    <x v="0"/>
    <x v="1"/>
    <n v="1950"/>
    <x v="1"/>
    <n v="1"/>
  </r>
  <r>
    <x v="113"/>
    <s v="Cinderella"/>
    <x v="1"/>
    <x v="0"/>
    <n v="1950"/>
    <x v="1"/>
    <n v="1"/>
  </r>
  <r>
    <x v="114"/>
    <s v="Cinderella"/>
    <x v="2"/>
    <x v="1"/>
    <n v="1950"/>
    <x v="1"/>
    <n v="1"/>
  </r>
  <r>
    <x v="115"/>
    <s v="Cinderella II: Dreams Come True"/>
    <x v="0"/>
    <x v="0"/>
    <n v="2002"/>
    <x v="3"/>
    <n v="2"/>
  </r>
  <r>
    <x v="116"/>
    <s v="Cinderella II: Dreams Come True"/>
    <x v="0"/>
    <x v="0"/>
    <n v="2002"/>
    <x v="3"/>
    <n v="2"/>
  </r>
  <r>
    <x v="117"/>
    <s v="Cinderella II: Dreams Come True"/>
    <x v="0"/>
    <x v="0"/>
    <n v="2002"/>
    <x v="3"/>
    <n v="2"/>
  </r>
  <r>
    <x v="118"/>
    <s v="Cinderella II: Dreams Come True"/>
    <x v="0"/>
    <x v="0"/>
    <n v="2002"/>
    <x v="3"/>
    <n v="2"/>
  </r>
  <r>
    <x v="119"/>
    <s v="Cinderella II: Dreams Come True"/>
    <x v="0"/>
    <x v="1"/>
    <n v="2002"/>
    <x v="3"/>
    <n v="2"/>
  </r>
  <r>
    <x v="120"/>
    <s v="Cinderella II: Dreams Come True"/>
    <x v="0"/>
    <x v="1"/>
    <n v="2002"/>
    <x v="3"/>
    <n v="2"/>
  </r>
  <r>
    <x v="121"/>
    <s v="Cinderella II: Dreams Come True"/>
    <x v="0"/>
    <x v="1"/>
    <n v="2002"/>
    <x v="3"/>
    <n v="2"/>
  </r>
  <r>
    <x v="122"/>
    <s v="Cinderella II: Dreams Come True"/>
    <x v="0"/>
    <x v="1"/>
    <n v="2002"/>
    <x v="3"/>
    <n v="2"/>
  </r>
  <r>
    <x v="123"/>
    <s v="Cinderella II: Dreams Come True"/>
    <x v="2"/>
    <x v="0"/>
    <n v="2002"/>
    <x v="3"/>
    <n v="2"/>
  </r>
  <r>
    <x v="124"/>
    <s v="Cinderella II: Dreams Come True"/>
    <x v="2"/>
    <x v="1"/>
    <n v="2002"/>
    <x v="3"/>
    <n v="2"/>
  </r>
  <r>
    <x v="125"/>
    <s v="Cinderella III: A Twist in Time"/>
    <x v="0"/>
    <x v="0"/>
    <n v="2007"/>
    <x v="3"/>
    <n v="2"/>
  </r>
  <r>
    <x v="126"/>
    <s v="Cinderella III: A Twist in Time"/>
    <x v="2"/>
    <x v="0"/>
    <n v="2007"/>
    <x v="3"/>
    <n v="2"/>
  </r>
  <r>
    <x v="127"/>
    <s v="Cinderella III: A Twist in Time"/>
    <x v="2"/>
    <x v="1"/>
    <n v="2007"/>
    <x v="3"/>
    <n v="2"/>
  </r>
  <r>
    <x v="128"/>
    <s v="Despicable Me"/>
    <x v="0"/>
    <x v="0"/>
    <n v="2010"/>
    <x v="2"/>
    <n v="2"/>
  </r>
  <r>
    <x v="129"/>
    <s v="Despicable Me"/>
    <x v="0"/>
    <x v="1"/>
    <n v="2010"/>
    <x v="2"/>
    <n v="2"/>
  </r>
  <r>
    <x v="130"/>
    <s v="Despicable Me"/>
    <x v="0"/>
    <x v="1"/>
    <n v="2010"/>
    <x v="2"/>
    <n v="2"/>
  </r>
  <r>
    <x v="131"/>
    <s v="Despicable Me"/>
    <x v="0"/>
    <x v="1"/>
    <n v="2010"/>
    <x v="2"/>
    <n v="2"/>
  </r>
  <r>
    <x v="132"/>
    <s v="Despicable Me"/>
    <x v="0"/>
    <x v="1"/>
    <n v="2010"/>
    <x v="2"/>
    <n v="2"/>
  </r>
  <r>
    <x v="133"/>
    <s v="Despicable Me"/>
    <x v="0"/>
    <x v="1"/>
    <n v="2010"/>
    <x v="2"/>
    <n v="2"/>
  </r>
  <r>
    <x v="134"/>
    <s v="Despicable Me"/>
    <x v="0"/>
    <x v="1"/>
    <n v="2010"/>
    <x v="2"/>
    <n v="2"/>
  </r>
  <r>
    <x v="135"/>
    <s v="Despicable Me"/>
    <x v="0"/>
    <x v="1"/>
    <n v="2010"/>
    <x v="2"/>
    <n v="2"/>
  </r>
  <r>
    <x v="136"/>
    <s v="Despicable Me"/>
    <x v="0"/>
    <x v="1"/>
    <n v="2010"/>
    <x v="2"/>
    <n v="2"/>
  </r>
  <r>
    <x v="137"/>
    <s v="Despicable Me"/>
    <x v="0"/>
    <x v="1"/>
    <n v="2010"/>
    <x v="2"/>
    <n v="2"/>
  </r>
  <r>
    <x v="138"/>
    <s v="Despicable Me"/>
    <x v="0"/>
    <x v="1"/>
    <n v="2010"/>
    <x v="2"/>
    <n v="2"/>
  </r>
  <r>
    <x v="139"/>
    <s v="Despicable Me"/>
    <x v="0"/>
    <x v="1"/>
    <n v="2010"/>
    <x v="2"/>
    <n v="2"/>
  </r>
  <r>
    <x v="140"/>
    <s v="Despicable Me"/>
    <x v="2"/>
    <x v="0"/>
    <n v="2010"/>
    <x v="2"/>
    <n v="2"/>
  </r>
  <r>
    <x v="141"/>
    <s v="Despicable Me"/>
    <x v="2"/>
    <x v="1"/>
    <n v="2010"/>
    <x v="2"/>
    <n v="2"/>
  </r>
  <r>
    <x v="142"/>
    <s v="Despicable Me"/>
    <x v="2"/>
    <x v="1"/>
    <n v="2010"/>
    <x v="2"/>
    <n v="2"/>
  </r>
  <r>
    <x v="143"/>
    <s v="Dr. Seuss' Horton Hears a Who!"/>
    <x v="0"/>
    <x v="1"/>
    <n v="2008"/>
    <x v="3"/>
    <n v="1"/>
  </r>
  <r>
    <x v="144"/>
    <s v="Dr. Seuss' Horton Hears a Who!"/>
    <x v="0"/>
    <x v="1"/>
    <n v="2008"/>
    <x v="3"/>
    <n v="1"/>
  </r>
  <r>
    <x v="145"/>
    <s v="Dr. Seuss' Horton Hears a Who!"/>
    <x v="2"/>
    <x v="1"/>
    <n v="2008"/>
    <x v="3"/>
    <n v="1"/>
  </r>
  <r>
    <x v="146"/>
    <s v="Dumbo"/>
    <x v="0"/>
    <x v="2"/>
    <n v="1941"/>
    <x v="4"/>
    <n v="1"/>
  </r>
  <r>
    <x v="147"/>
    <s v="Dumbo"/>
    <x v="0"/>
    <x v="2"/>
    <n v="1941"/>
    <x v="4"/>
    <n v="1"/>
  </r>
  <r>
    <x v="148"/>
    <s v="Dumbo"/>
    <x v="0"/>
    <x v="2"/>
    <n v="1941"/>
    <x v="4"/>
    <n v="1"/>
  </r>
  <r>
    <x v="149"/>
    <s v="Dumbo"/>
    <x v="0"/>
    <x v="2"/>
    <n v="1941"/>
    <x v="4"/>
    <n v="1"/>
  </r>
  <r>
    <x v="150"/>
    <s v="Dumbo"/>
    <x v="0"/>
    <x v="2"/>
    <n v="1941"/>
    <x v="4"/>
    <n v="1"/>
  </r>
  <r>
    <x v="151"/>
    <s v="Dumbo"/>
    <x v="0"/>
    <x v="2"/>
    <n v="1941"/>
    <x v="4"/>
    <n v="1"/>
  </r>
  <r>
    <x v="152"/>
    <s v="Dumbo"/>
    <x v="0"/>
    <x v="2"/>
    <n v="1941"/>
    <x v="4"/>
    <n v="1"/>
  </r>
  <r>
    <x v="153"/>
    <s v="Dumbo"/>
    <x v="0"/>
    <x v="2"/>
    <n v="1941"/>
    <x v="4"/>
    <n v="1"/>
  </r>
  <r>
    <x v="154"/>
    <s v="Dumbo"/>
    <x v="0"/>
    <x v="2"/>
    <n v="1941"/>
    <x v="4"/>
    <n v="1"/>
  </r>
  <r>
    <x v="155"/>
    <s v="Dumbo"/>
    <x v="0"/>
    <x v="2"/>
    <n v="1941"/>
    <x v="4"/>
    <n v="1"/>
  </r>
  <r>
    <x v="156"/>
    <s v="Dumbo"/>
    <x v="0"/>
    <x v="2"/>
    <n v="1941"/>
    <x v="4"/>
    <n v="1"/>
  </r>
  <r>
    <x v="157"/>
    <s v="Dumbo"/>
    <x v="2"/>
    <x v="2"/>
    <n v="1941"/>
    <x v="4"/>
    <n v="1"/>
  </r>
  <r>
    <x v="158"/>
    <s v="Dumbo"/>
    <x v="2"/>
    <x v="2"/>
    <n v="1941"/>
    <x v="4"/>
    <n v="1"/>
  </r>
  <r>
    <x v="159"/>
    <s v="Dumbo"/>
    <x v="2"/>
    <x v="2"/>
    <n v="1941"/>
    <x v="4"/>
    <n v="1"/>
  </r>
  <r>
    <x v="160"/>
    <s v="Dumbo"/>
    <x v="2"/>
    <x v="2"/>
    <n v="1941"/>
    <x v="4"/>
    <n v="1"/>
  </r>
  <r>
    <x v="161"/>
    <s v="Dumbo"/>
    <x v="2"/>
    <x v="2"/>
    <n v="1941"/>
    <x v="4"/>
    <n v="1"/>
  </r>
  <r>
    <x v="162"/>
    <s v="Dumbo"/>
    <x v="2"/>
    <x v="2"/>
    <n v="1941"/>
    <x v="4"/>
    <n v="1"/>
  </r>
  <r>
    <x v="163"/>
    <s v="Finding Nemo"/>
    <x v="0"/>
    <x v="1"/>
    <n v="2003"/>
    <x v="3"/>
    <n v="2"/>
  </r>
  <r>
    <x v="164"/>
    <s v="Finding Nemo"/>
    <x v="0"/>
    <x v="1"/>
    <n v="2003"/>
    <x v="3"/>
    <n v="2"/>
  </r>
  <r>
    <x v="165"/>
    <s v="Finding Nemo"/>
    <x v="0"/>
    <x v="1"/>
    <n v="2003"/>
    <x v="3"/>
    <n v="2"/>
  </r>
  <r>
    <x v="166"/>
    <s v="Finding Nemo"/>
    <x v="0"/>
    <x v="1"/>
    <n v="2003"/>
    <x v="3"/>
    <n v="2"/>
  </r>
  <r>
    <x v="167"/>
    <s v="Finding Nemo"/>
    <x v="0"/>
    <x v="1"/>
    <n v="2003"/>
    <x v="3"/>
    <n v="2"/>
  </r>
  <r>
    <x v="168"/>
    <s v="Finding Nemo"/>
    <x v="1"/>
    <x v="1"/>
    <n v="2003"/>
    <x v="3"/>
    <n v="2"/>
  </r>
  <r>
    <x v="169"/>
    <s v="Hercules"/>
    <x v="0"/>
    <x v="1"/>
    <n v="1997"/>
    <x v="0"/>
    <n v="1"/>
  </r>
  <r>
    <x v="170"/>
    <s v="Hercules"/>
    <x v="0"/>
    <x v="1"/>
    <n v="1997"/>
    <x v="0"/>
    <n v="1"/>
  </r>
  <r>
    <x v="171"/>
    <s v="Home on the Range"/>
    <x v="0"/>
    <x v="0"/>
    <n v="2004"/>
    <x v="3"/>
    <n v="2"/>
  </r>
  <r>
    <x v="172"/>
    <s v="Home on the Range"/>
    <x v="0"/>
    <x v="1"/>
    <n v="2004"/>
    <x v="3"/>
    <n v="2"/>
  </r>
  <r>
    <x v="173"/>
    <s v="Home on the Range"/>
    <x v="0"/>
    <x v="1"/>
    <n v="2004"/>
    <x v="3"/>
    <n v="2"/>
  </r>
  <r>
    <x v="174"/>
    <s v="Home on the Range"/>
    <x v="0"/>
    <x v="1"/>
    <n v="2004"/>
    <x v="3"/>
    <n v="2"/>
  </r>
  <r>
    <x v="175"/>
    <s v="Home on the Range"/>
    <x v="0"/>
    <x v="1"/>
    <n v="2004"/>
    <x v="3"/>
    <n v="2"/>
  </r>
  <r>
    <x v="176"/>
    <s v="Home on the Range"/>
    <x v="0"/>
    <x v="1"/>
    <n v="2004"/>
    <x v="3"/>
    <n v="2"/>
  </r>
  <r>
    <x v="177"/>
    <s v="Home on the Range"/>
    <x v="0"/>
    <x v="1"/>
    <n v="2004"/>
    <x v="3"/>
    <n v="2"/>
  </r>
  <r>
    <x v="178"/>
    <s v="Home on the Range"/>
    <x v="0"/>
    <x v="1"/>
    <n v="2004"/>
    <x v="3"/>
    <n v="2"/>
  </r>
  <r>
    <x v="179"/>
    <s v="Home on the Range"/>
    <x v="0"/>
    <x v="1"/>
    <n v="2004"/>
    <x v="3"/>
    <n v="2"/>
  </r>
  <r>
    <x v="180"/>
    <s v="Home on the Range"/>
    <x v="1"/>
    <x v="1"/>
    <n v="2004"/>
    <x v="3"/>
    <n v="2"/>
  </r>
  <r>
    <x v="181"/>
    <s v="Hoodwinked!"/>
    <x v="0"/>
    <x v="2"/>
    <n v="2005"/>
    <x v="3"/>
    <n v="1"/>
  </r>
  <r>
    <x v="182"/>
    <s v="Hoodwinked!"/>
    <x v="0"/>
    <x v="2"/>
    <n v="2005"/>
    <x v="3"/>
    <n v="1"/>
  </r>
  <r>
    <x v="183"/>
    <s v="Hoodwinked!"/>
    <x v="0"/>
    <x v="1"/>
    <n v="2005"/>
    <x v="3"/>
    <n v="1"/>
  </r>
  <r>
    <x v="184"/>
    <s v="Hoodwinked!"/>
    <x v="0"/>
    <x v="1"/>
    <n v="2005"/>
    <x v="3"/>
    <n v="1"/>
  </r>
  <r>
    <x v="185"/>
    <s v="Hoodwinked!"/>
    <x v="0"/>
    <x v="1"/>
    <n v="2005"/>
    <x v="3"/>
    <n v="1"/>
  </r>
  <r>
    <x v="186"/>
    <s v="Ice Age"/>
    <x v="0"/>
    <x v="1"/>
    <n v="2002"/>
    <x v="3"/>
    <n v="2"/>
  </r>
  <r>
    <x v="187"/>
    <s v="Ice Age"/>
    <x v="0"/>
    <x v="1"/>
    <n v="2002"/>
    <x v="3"/>
    <n v="2"/>
  </r>
  <r>
    <x v="188"/>
    <s v="Ice Age"/>
    <x v="1"/>
    <x v="1"/>
    <n v="2002"/>
    <x v="3"/>
    <n v="2"/>
  </r>
  <r>
    <x v="189"/>
    <s v="Ice Age: Dawn of the Dinosaurs"/>
    <x v="0"/>
    <x v="2"/>
    <n v="2009"/>
    <x v="3"/>
    <n v="2"/>
  </r>
  <r>
    <x v="190"/>
    <s v="Ice Age: Dawn of the Dinosaurs"/>
    <x v="0"/>
    <x v="1"/>
    <n v="2009"/>
    <x v="3"/>
    <n v="2"/>
  </r>
  <r>
    <x v="191"/>
    <s v="Ice Age: Dawn of the Dinosaurs"/>
    <x v="0"/>
    <x v="1"/>
    <n v="2009"/>
    <x v="3"/>
    <n v="2"/>
  </r>
  <r>
    <x v="192"/>
    <s v="Ice Age: Dawn of the Dinosaurs"/>
    <x v="0"/>
    <x v="1"/>
    <n v="2009"/>
    <x v="3"/>
    <n v="2"/>
  </r>
  <r>
    <x v="193"/>
    <s v="Ice Age: Dawn of the Dinosaurs"/>
    <x v="0"/>
    <x v="1"/>
    <n v="2009"/>
    <x v="3"/>
    <n v="2"/>
  </r>
  <r>
    <x v="194"/>
    <s v="Ice Age: Dawn of the Dinosaurs"/>
    <x v="0"/>
    <x v="1"/>
    <n v="2009"/>
    <x v="3"/>
    <n v="2"/>
  </r>
  <r>
    <x v="195"/>
    <s v="Ice Age: Dawn of the Dinosaurs"/>
    <x v="0"/>
    <x v="1"/>
    <n v="2009"/>
    <x v="3"/>
    <n v="2"/>
  </r>
  <r>
    <x v="196"/>
    <s v="Ice Age: Dawn of the Dinosaurs"/>
    <x v="1"/>
    <x v="2"/>
    <n v="2009"/>
    <x v="3"/>
    <n v="2"/>
  </r>
  <r>
    <x v="197"/>
    <s v="Ice Age: Dawn of the Dinosaurs"/>
    <x v="1"/>
    <x v="1"/>
    <n v="2009"/>
    <x v="3"/>
    <n v="2"/>
  </r>
  <r>
    <x v="198"/>
    <s v="Ice Age: The Meltdown"/>
    <x v="0"/>
    <x v="2"/>
    <n v="2006"/>
    <x v="3"/>
    <n v="2"/>
  </r>
  <r>
    <x v="199"/>
    <s v="Ice Age: The Meltdown"/>
    <x v="0"/>
    <x v="2"/>
    <n v="2006"/>
    <x v="3"/>
    <n v="2"/>
  </r>
  <r>
    <x v="200"/>
    <s v="Ice Age: The Meltdown"/>
    <x v="0"/>
    <x v="2"/>
    <n v="2006"/>
    <x v="3"/>
    <n v="2"/>
  </r>
  <r>
    <x v="201"/>
    <s v="Ice Age: The Meltdown"/>
    <x v="0"/>
    <x v="2"/>
    <n v="2006"/>
    <x v="3"/>
    <n v="2"/>
  </r>
  <r>
    <x v="202"/>
    <s v="Ice Age: The Meltdown"/>
    <x v="0"/>
    <x v="1"/>
    <n v="2006"/>
    <x v="3"/>
    <n v="2"/>
  </r>
  <r>
    <x v="203"/>
    <s v="Ice Age: The Meltdown"/>
    <x v="0"/>
    <x v="1"/>
    <n v="2006"/>
    <x v="3"/>
    <n v="2"/>
  </r>
  <r>
    <x v="204"/>
    <s v="Ice Age: The Meltdown"/>
    <x v="0"/>
    <x v="1"/>
    <n v="2006"/>
    <x v="3"/>
    <n v="2"/>
  </r>
  <r>
    <x v="205"/>
    <s v="Ice Age: The Meltdown"/>
    <x v="0"/>
    <x v="1"/>
    <n v="2006"/>
    <x v="3"/>
    <n v="2"/>
  </r>
  <r>
    <x v="206"/>
    <s v="Ice Age: The Meltdown"/>
    <x v="0"/>
    <x v="1"/>
    <n v="2006"/>
    <x v="3"/>
    <n v="2"/>
  </r>
  <r>
    <x v="207"/>
    <s v="Ice Age: The Meltdown"/>
    <x v="0"/>
    <x v="1"/>
    <n v="2006"/>
    <x v="3"/>
    <n v="2"/>
  </r>
  <r>
    <x v="208"/>
    <s v="Ice Age: The Meltdown"/>
    <x v="1"/>
    <x v="1"/>
    <n v="2006"/>
    <x v="3"/>
    <n v="2"/>
  </r>
  <r>
    <x v="209"/>
    <s v="Joseph: King of Dreams"/>
    <x v="0"/>
    <x v="2"/>
    <n v="2000"/>
    <x v="3"/>
    <n v="1"/>
  </r>
  <r>
    <x v="210"/>
    <s v="Joseph: King of Dreams"/>
    <x v="0"/>
    <x v="1"/>
    <n v="2000"/>
    <x v="3"/>
    <n v="1"/>
  </r>
  <r>
    <x v="211"/>
    <s v="Joseph: King of Dreams"/>
    <x v="0"/>
    <x v="1"/>
    <n v="2000"/>
    <x v="3"/>
    <n v="1"/>
  </r>
  <r>
    <x v="212"/>
    <s v="Joseph: King of Dreams"/>
    <x v="0"/>
    <x v="1"/>
    <n v="2000"/>
    <x v="3"/>
    <n v="1"/>
  </r>
  <r>
    <x v="213"/>
    <s v="Joseph: King of Dreams"/>
    <x v="0"/>
    <x v="1"/>
    <n v="2000"/>
    <x v="3"/>
    <n v="1"/>
  </r>
  <r>
    <x v="214"/>
    <s v="Joseph: King of Dreams"/>
    <x v="0"/>
    <x v="1"/>
    <n v="2000"/>
    <x v="3"/>
    <n v="1"/>
  </r>
  <r>
    <x v="215"/>
    <s v="Joseph: King of Dreams"/>
    <x v="2"/>
    <x v="1"/>
    <n v="2000"/>
    <x v="3"/>
    <n v="1"/>
  </r>
  <r>
    <x v="216"/>
    <s v="Journey Through the Mists"/>
    <x v="0"/>
    <x v="2"/>
    <n v="1996"/>
    <x v="0"/>
    <n v="2"/>
  </r>
  <r>
    <x v="217"/>
    <s v="Journey Through the Mists"/>
    <x v="0"/>
    <x v="1"/>
    <n v="1996"/>
    <x v="0"/>
    <n v="2"/>
  </r>
  <r>
    <x v="218"/>
    <s v="Journey Through the Mists"/>
    <x v="0"/>
    <x v="1"/>
    <n v="1996"/>
    <x v="0"/>
    <n v="2"/>
  </r>
  <r>
    <x v="219"/>
    <s v="Journey Through the Mists"/>
    <x v="0"/>
    <x v="1"/>
    <n v="1996"/>
    <x v="0"/>
    <n v="2"/>
  </r>
  <r>
    <x v="220"/>
    <s v="Journey Through the Mists"/>
    <x v="0"/>
    <x v="1"/>
    <n v="1996"/>
    <x v="0"/>
    <n v="2"/>
  </r>
  <r>
    <x v="221"/>
    <s v="Journey Through the Mists"/>
    <x v="0"/>
    <x v="1"/>
    <n v="1996"/>
    <x v="0"/>
    <n v="2"/>
  </r>
  <r>
    <x v="222"/>
    <s v="Journey Through the Mists"/>
    <x v="0"/>
    <x v="1"/>
    <n v="1996"/>
    <x v="0"/>
    <n v="2"/>
  </r>
  <r>
    <x v="223"/>
    <s v="Journey Through the Mists"/>
    <x v="0"/>
    <x v="1"/>
    <n v="1996"/>
    <x v="0"/>
    <n v="2"/>
  </r>
  <r>
    <x v="224"/>
    <s v="Journey Through the Mists"/>
    <x v="0"/>
    <x v="1"/>
    <n v="1996"/>
    <x v="0"/>
    <n v="2"/>
  </r>
  <r>
    <x v="225"/>
    <s v="Journey Through the Mists"/>
    <x v="0"/>
    <x v="1"/>
    <n v="1996"/>
    <x v="0"/>
    <n v="2"/>
  </r>
  <r>
    <x v="226"/>
    <s v="Journey Through the Mists"/>
    <x v="0"/>
    <x v="1"/>
    <n v="1996"/>
    <x v="0"/>
    <n v="2"/>
  </r>
  <r>
    <x v="227"/>
    <s v="Journey Through the Mists"/>
    <x v="0"/>
    <x v="1"/>
    <n v="1996"/>
    <x v="0"/>
    <n v="2"/>
  </r>
  <r>
    <x v="228"/>
    <s v="Journey Through the Mists"/>
    <x v="2"/>
    <x v="2"/>
    <n v="1996"/>
    <x v="0"/>
    <n v="2"/>
  </r>
  <r>
    <x v="229"/>
    <s v="Journey to Big Water"/>
    <x v="0"/>
    <x v="1"/>
    <n v="2002"/>
    <x v="3"/>
    <n v="2"/>
  </r>
  <r>
    <x v="230"/>
    <s v="Journey to Big Water"/>
    <x v="0"/>
    <x v="1"/>
    <n v="2002"/>
    <x v="3"/>
    <n v="2"/>
  </r>
  <r>
    <x v="231"/>
    <s v="Journey to Big Water"/>
    <x v="0"/>
    <x v="1"/>
    <n v="2002"/>
    <x v="3"/>
    <n v="2"/>
  </r>
  <r>
    <x v="232"/>
    <s v="Journey to Big Water"/>
    <x v="1"/>
    <x v="2"/>
    <n v="2002"/>
    <x v="3"/>
    <n v="2"/>
  </r>
  <r>
    <x v="233"/>
    <s v="Kung Fu Panda"/>
    <x v="0"/>
    <x v="1"/>
    <n v="2008"/>
    <x v="3"/>
    <n v="2"/>
  </r>
  <r>
    <x v="234"/>
    <s v="Kung Fu Panda"/>
    <x v="0"/>
    <x v="1"/>
    <n v="2008"/>
    <x v="3"/>
    <n v="2"/>
  </r>
  <r>
    <x v="235"/>
    <s v="Kung Fu Panda"/>
    <x v="0"/>
    <x v="1"/>
    <n v="2008"/>
    <x v="3"/>
    <n v="2"/>
  </r>
  <r>
    <x v="236"/>
    <s v="Kung Fu Panda"/>
    <x v="0"/>
    <x v="1"/>
    <n v="2008"/>
    <x v="3"/>
    <n v="2"/>
  </r>
  <r>
    <x v="237"/>
    <s v="Kung Fu Panda"/>
    <x v="1"/>
    <x v="2"/>
    <n v="2008"/>
    <x v="3"/>
    <n v="2"/>
  </r>
  <r>
    <x v="238"/>
    <s v="Kung Fu Panda"/>
    <x v="1"/>
    <x v="1"/>
    <n v="2008"/>
    <x v="3"/>
    <n v="2"/>
  </r>
  <r>
    <x v="239"/>
    <s v="Kung Fu Panda 2"/>
    <x v="0"/>
    <x v="0"/>
    <n v="2011"/>
    <x v="2"/>
    <n v="2"/>
  </r>
  <r>
    <x v="240"/>
    <s v="Kung Fu Panda 2"/>
    <x v="0"/>
    <x v="0"/>
    <n v="2011"/>
    <x v="2"/>
    <n v="2"/>
  </r>
  <r>
    <x v="241"/>
    <s v="Kung Fu Panda 2"/>
    <x v="0"/>
    <x v="1"/>
    <n v="2011"/>
    <x v="2"/>
    <n v="2"/>
  </r>
  <r>
    <x v="242"/>
    <s v="Kung Fu Panda 2"/>
    <x v="0"/>
    <x v="1"/>
    <n v="2011"/>
    <x v="2"/>
    <n v="2"/>
  </r>
  <r>
    <x v="243"/>
    <s v="Kung Fu Panda 2"/>
    <x v="0"/>
    <x v="1"/>
    <n v="2011"/>
    <x v="2"/>
    <n v="2"/>
  </r>
  <r>
    <x v="244"/>
    <s v="Kung Fu Panda 2"/>
    <x v="0"/>
    <x v="1"/>
    <n v="2011"/>
    <x v="2"/>
    <n v="2"/>
  </r>
  <r>
    <x v="245"/>
    <s v="Lady and the Tramp"/>
    <x v="0"/>
    <x v="1"/>
    <n v="1955"/>
    <x v="1"/>
    <n v="1"/>
  </r>
  <r>
    <x v="246"/>
    <s v="Lady and the Tramp"/>
    <x v="0"/>
    <x v="1"/>
    <n v="1955"/>
    <x v="1"/>
    <n v="1"/>
  </r>
  <r>
    <x v="247"/>
    <s v="Lady and the Tramp"/>
    <x v="2"/>
    <x v="1"/>
    <n v="1955"/>
    <x v="1"/>
    <n v="1"/>
  </r>
  <r>
    <x v="248"/>
    <s v="Lady and the Tramp"/>
    <x v="2"/>
    <x v="1"/>
    <n v="1955"/>
    <x v="1"/>
    <n v="1"/>
  </r>
  <r>
    <x v="249"/>
    <s v="Lady and the Tramp II: Scamp's Adventure"/>
    <x v="0"/>
    <x v="1"/>
    <n v="2001"/>
    <x v="3"/>
    <n v="2"/>
  </r>
  <r>
    <x v="250"/>
    <s v="Lady and the Tramp II: Scamp's Adventure"/>
    <x v="0"/>
    <x v="1"/>
    <n v="2001"/>
    <x v="3"/>
    <n v="2"/>
  </r>
  <r>
    <x v="251"/>
    <s v="Lady and the Tramp II: Scamp's Adventure"/>
    <x v="0"/>
    <x v="1"/>
    <n v="2001"/>
    <x v="3"/>
    <n v="2"/>
  </r>
  <r>
    <x v="252"/>
    <s v="Lilo &amp; Stitch 2: Stitch Has a Glitch"/>
    <x v="0"/>
    <x v="2"/>
    <n v="2005"/>
    <x v="3"/>
    <n v="2"/>
  </r>
  <r>
    <x v="253"/>
    <s v="Lilo &amp; Stitch 2: Stitch Has a Glitch"/>
    <x v="0"/>
    <x v="1"/>
    <n v="2005"/>
    <x v="3"/>
    <n v="2"/>
  </r>
  <r>
    <x v="254"/>
    <s v="Lilo &amp; Stitch 2: Stitch Has a Glitch"/>
    <x v="2"/>
    <x v="1"/>
    <n v="2005"/>
    <x v="3"/>
    <n v="2"/>
  </r>
  <r>
    <x v="255"/>
    <s v="Lilo and Stitch"/>
    <x v="0"/>
    <x v="2"/>
    <n v="2002"/>
    <x v="3"/>
    <n v="2"/>
  </r>
  <r>
    <x v="256"/>
    <s v="Madagascar"/>
    <x v="0"/>
    <x v="1"/>
    <n v="2005"/>
    <x v="3"/>
    <n v="2"/>
  </r>
  <r>
    <x v="257"/>
    <s v="Madagascar"/>
    <x v="1"/>
    <x v="1"/>
    <n v="2005"/>
    <x v="3"/>
    <n v="2"/>
  </r>
  <r>
    <x v="258"/>
    <s v="Madagascar"/>
    <x v="1"/>
    <x v="1"/>
    <n v="2005"/>
    <x v="3"/>
    <n v="2"/>
  </r>
  <r>
    <x v="259"/>
    <s v="Madagascar"/>
    <x v="1"/>
    <x v="1"/>
    <n v="2005"/>
    <x v="3"/>
    <n v="2"/>
  </r>
  <r>
    <x v="260"/>
    <s v="Madagascar"/>
    <x v="1"/>
    <x v="1"/>
    <n v="2005"/>
    <x v="3"/>
    <n v="2"/>
  </r>
  <r>
    <x v="261"/>
    <s v="Madagascar: Escape 2 Africa"/>
    <x v="0"/>
    <x v="2"/>
    <n v="2008"/>
    <x v="3"/>
    <n v="2"/>
  </r>
  <r>
    <x v="262"/>
    <s v="Madagascar: Escape 2 Africa"/>
    <x v="0"/>
    <x v="2"/>
    <n v="2008"/>
    <x v="3"/>
    <n v="2"/>
  </r>
  <r>
    <x v="263"/>
    <s v="Madagascar: Escape 2 Africa"/>
    <x v="0"/>
    <x v="1"/>
    <n v="2008"/>
    <x v="3"/>
    <n v="2"/>
  </r>
  <r>
    <x v="264"/>
    <s v="Madagascar: Escape 2 Africa"/>
    <x v="0"/>
    <x v="1"/>
    <n v="2008"/>
    <x v="3"/>
    <n v="2"/>
  </r>
  <r>
    <x v="265"/>
    <s v="Meet the Robinsons"/>
    <x v="0"/>
    <x v="0"/>
    <n v="2007"/>
    <x v="3"/>
    <n v="1"/>
  </r>
  <r>
    <x v="266"/>
    <s v="Meet the Robinsons"/>
    <x v="0"/>
    <x v="0"/>
    <n v="2007"/>
    <x v="3"/>
    <n v="1"/>
  </r>
  <r>
    <x v="267"/>
    <s v="Meet the Robinsons"/>
    <x v="0"/>
    <x v="2"/>
    <n v="2007"/>
    <x v="3"/>
    <n v="1"/>
  </r>
  <r>
    <x v="268"/>
    <s v="Meet the Robinsons"/>
    <x v="0"/>
    <x v="2"/>
    <n v="2007"/>
    <x v="3"/>
    <n v="1"/>
  </r>
  <r>
    <x v="269"/>
    <s v="Meet the Robinsons"/>
    <x v="0"/>
    <x v="1"/>
    <n v="2007"/>
    <x v="3"/>
    <n v="1"/>
  </r>
  <r>
    <x v="270"/>
    <s v="Meet the Robinsons"/>
    <x v="0"/>
    <x v="1"/>
    <n v="2007"/>
    <x v="3"/>
    <n v="1"/>
  </r>
  <r>
    <x v="271"/>
    <s v="Meet the Robinsons"/>
    <x v="0"/>
    <x v="1"/>
    <n v="2007"/>
    <x v="3"/>
    <n v="1"/>
  </r>
  <r>
    <x v="272"/>
    <s v="Meet the Robinsons"/>
    <x v="0"/>
    <x v="1"/>
    <n v="2007"/>
    <x v="3"/>
    <n v="1"/>
  </r>
  <r>
    <x v="273"/>
    <s v="Meet the Robinsons"/>
    <x v="1"/>
    <x v="2"/>
    <n v="2007"/>
    <x v="3"/>
    <n v="1"/>
  </r>
  <r>
    <x v="274"/>
    <s v="Meet the Robinsons"/>
    <x v="2"/>
    <x v="1"/>
    <n v="2007"/>
    <x v="3"/>
    <n v="1"/>
  </r>
  <r>
    <x v="275"/>
    <s v="Meet the Robinsons"/>
    <x v="2"/>
    <x v="1"/>
    <n v="2007"/>
    <x v="3"/>
    <n v="1"/>
  </r>
  <r>
    <x v="276"/>
    <s v="Meet the Robinsons"/>
    <x v="2"/>
    <x v="1"/>
    <n v="2007"/>
    <x v="3"/>
    <n v="1"/>
  </r>
  <r>
    <x v="277"/>
    <s v="Meet the Robinsons"/>
    <x v="2"/>
    <x v="1"/>
    <n v="2007"/>
    <x v="3"/>
    <n v="1"/>
  </r>
  <r>
    <x v="278"/>
    <s v="Mickey, Donald, Goofy: The Three Musketeers"/>
    <x v="0"/>
    <x v="1"/>
    <n v="2004"/>
    <x v="3"/>
    <n v="1"/>
  </r>
  <r>
    <x v="279"/>
    <s v="Mickey, Donald, Goofy: The Three Musketeers"/>
    <x v="1"/>
    <x v="0"/>
    <n v="2004"/>
    <x v="3"/>
    <n v="1"/>
  </r>
  <r>
    <x v="280"/>
    <s v="Mickey, Donald, Goofy: The Three Musketeers"/>
    <x v="1"/>
    <x v="1"/>
    <n v="2004"/>
    <x v="3"/>
    <n v="1"/>
  </r>
  <r>
    <x v="281"/>
    <s v="Mickey, Donald, Goofy: The Three Musketeers"/>
    <x v="1"/>
    <x v="1"/>
    <n v="2004"/>
    <x v="3"/>
    <n v="1"/>
  </r>
  <r>
    <x v="282"/>
    <s v="Mickey, Donald, Goofy: The Three Musketeers"/>
    <x v="1"/>
    <x v="1"/>
    <n v="2004"/>
    <x v="3"/>
    <n v="1"/>
  </r>
  <r>
    <x v="283"/>
    <s v="Monsters vs. Aliens"/>
    <x v="0"/>
    <x v="1"/>
    <n v="2009"/>
    <x v="3"/>
    <n v="2"/>
  </r>
  <r>
    <x v="284"/>
    <s v="Monsters vs. Aliens"/>
    <x v="2"/>
    <x v="1"/>
    <n v="2009"/>
    <x v="3"/>
    <n v="2"/>
  </r>
  <r>
    <x v="285"/>
    <s v="Monsters, Inc."/>
    <x v="0"/>
    <x v="0"/>
    <n v="2001"/>
    <x v="3"/>
    <n v="2"/>
  </r>
  <r>
    <x v="286"/>
    <s v="Monsters, Inc."/>
    <x v="2"/>
    <x v="1"/>
    <n v="2001"/>
    <x v="3"/>
    <n v="2"/>
  </r>
  <r>
    <x v="287"/>
    <s v="Mulan"/>
    <x v="1"/>
    <x v="1"/>
    <n v="1998"/>
    <x v="0"/>
    <n v="1"/>
  </r>
  <r>
    <x v="288"/>
    <s v="Mulan"/>
    <x v="1"/>
    <x v="1"/>
    <n v="1998"/>
    <x v="0"/>
    <n v="1"/>
  </r>
  <r>
    <x v="289"/>
    <s v="Oliver &amp; Company"/>
    <x v="0"/>
    <x v="0"/>
    <n v="1988"/>
    <x v="5"/>
    <n v="1"/>
  </r>
  <r>
    <x v="290"/>
    <s v="Oliver &amp; Company"/>
    <x v="0"/>
    <x v="0"/>
    <n v="1988"/>
    <x v="5"/>
    <n v="1"/>
  </r>
  <r>
    <x v="291"/>
    <s v="Oliver &amp; Company"/>
    <x v="0"/>
    <x v="1"/>
    <n v="1988"/>
    <x v="5"/>
    <n v="1"/>
  </r>
  <r>
    <x v="292"/>
    <s v="Oliver &amp; Company"/>
    <x v="0"/>
    <x v="1"/>
    <n v="1988"/>
    <x v="5"/>
    <n v="1"/>
  </r>
  <r>
    <x v="293"/>
    <s v="Open Season"/>
    <x v="0"/>
    <x v="0"/>
    <n v="2006"/>
    <x v="3"/>
    <n v="2"/>
  </r>
  <r>
    <x v="294"/>
    <s v="Open Season"/>
    <x v="0"/>
    <x v="1"/>
    <n v="2006"/>
    <x v="3"/>
    <n v="2"/>
  </r>
  <r>
    <x v="295"/>
    <s v="Open Season 2"/>
    <x v="0"/>
    <x v="2"/>
    <n v="2008"/>
    <x v="3"/>
    <n v="2"/>
  </r>
  <r>
    <x v="296"/>
    <s v="Open Season 2"/>
    <x v="0"/>
    <x v="2"/>
    <n v="2008"/>
    <x v="3"/>
    <n v="2"/>
  </r>
  <r>
    <x v="297"/>
    <s v="Open Season 2"/>
    <x v="0"/>
    <x v="1"/>
    <n v="2008"/>
    <x v="3"/>
    <n v="2"/>
  </r>
  <r>
    <x v="298"/>
    <s v="Open Season 2"/>
    <x v="2"/>
    <x v="1"/>
    <n v="2008"/>
    <x v="3"/>
    <n v="2"/>
  </r>
  <r>
    <x v="299"/>
    <s v="Over the Hedge"/>
    <x v="0"/>
    <x v="1"/>
    <n v="2006"/>
    <x v="3"/>
    <n v="2"/>
  </r>
  <r>
    <x v="300"/>
    <s v="Over the Hedge"/>
    <x v="0"/>
    <x v="1"/>
    <n v="2006"/>
    <x v="3"/>
    <n v="2"/>
  </r>
  <r>
    <x v="301"/>
    <s v="Over the Hedge"/>
    <x v="0"/>
    <x v="1"/>
    <n v="2006"/>
    <x v="3"/>
    <n v="2"/>
  </r>
  <r>
    <x v="302"/>
    <s v="Over the Hedge"/>
    <x v="1"/>
    <x v="1"/>
    <n v="2006"/>
    <x v="3"/>
    <n v="2"/>
  </r>
  <r>
    <x v="303"/>
    <s v="Over the Hedge"/>
    <x v="2"/>
    <x v="0"/>
    <n v="2006"/>
    <x v="3"/>
    <n v="2"/>
  </r>
  <r>
    <x v="304"/>
    <s v="Peter Pan"/>
    <x v="0"/>
    <x v="1"/>
    <n v="1953"/>
    <x v="1"/>
    <n v="1"/>
  </r>
  <r>
    <x v="305"/>
    <s v="Peter Pan"/>
    <x v="0"/>
    <x v="1"/>
    <n v="1953"/>
    <x v="1"/>
    <n v="1"/>
  </r>
  <r>
    <x v="306"/>
    <s v="Peter Pan"/>
    <x v="2"/>
    <x v="1"/>
    <n v="1953"/>
    <x v="1"/>
    <n v="1"/>
  </r>
  <r>
    <x v="307"/>
    <s v="Pinocchio"/>
    <x v="0"/>
    <x v="0"/>
    <n v="1940"/>
    <x v="4"/>
    <n v="1"/>
  </r>
  <r>
    <x v="308"/>
    <s v="Pinocchio"/>
    <x v="0"/>
    <x v="2"/>
    <n v="1940"/>
    <x v="4"/>
    <n v="1"/>
  </r>
  <r>
    <x v="309"/>
    <s v="Pinocchio"/>
    <x v="0"/>
    <x v="1"/>
    <n v="1940"/>
    <x v="4"/>
    <n v="1"/>
  </r>
  <r>
    <x v="310"/>
    <s v="Pinocchio"/>
    <x v="0"/>
    <x v="1"/>
    <n v="1940"/>
    <x v="4"/>
    <n v="1"/>
  </r>
  <r>
    <x v="311"/>
    <s v="Pinocchio"/>
    <x v="0"/>
    <x v="1"/>
    <n v="1940"/>
    <x v="4"/>
    <n v="1"/>
  </r>
  <r>
    <x v="312"/>
    <s v="Pinocchio"/>
    <x v="1"/>
    <x v="2"/>
    <n v="1940"/>
    <x v="4"/>
    <n v="1"/>
  </r>
  <r>
    <x v="313"/>
    <s v="Pinocchio"/>
    <x v="2"/>
    <x v="1"/>
    <n v="1940"/>
    <x v="4"/>
    <n v="1"/>
  </r>
  <r>
    <x v="314"/>
    <s v="Pocahontas"/>
    <x v="0"/>
    <x v="1"/>
    <n v="1995"/>
    <x v="0"/>
    <n v="1"/>
  </r>
  <r>
    <x v="315"/>
    <s v="Pocahontas"/>
    <x v="0"/>
    <x v="1"/>
    <n v="1995"/>
    <x v="0"/>
    <n v="1"/>
  </r>
  <r>
    <x v="316"/>
    <s v="Ratatouille"/>
    <x v="0"/>
    <x v="2"/>
    <n v="2007"/>
    <x v="3"/>
    <n v="2"/>
  </r>
  <r>
    <x v="317"/>
    <s v="Ratatouille"/>
    <x v="0"/>
    <x v="1"/>
    <n v="2007"/>
    <x v="3"/>
    <n v="2"/>
  </r>
  <r>
    <x v="318"/>
    <s v="Ratatouille"/>
    <x v="1"/>
    <x v="1"/>
    <n v="2007"/>
    <x v="3"/>
    <n v="2"/>
  </r>
  <r>
    <x v="319"/>
    <s v="Return to Never Land"/>
    <x v="0"/>
    <x v="2"/>
    <n v="2002"/>
    <x v="3"/>
    <n v="2"/>
  </r>
  <r>
    <x v="320"/>
    <s v="Return to Never Land"/>
    <x v="0"/>
    <x v="2"/>
    <n v="2002"/>
    <x v="3"/>
    <n v="2"/>
  </r>
  <r>
    <x v="321"/>
    <s v="Return to Never Land"/>
    <x v="0"/>
    <x v="2"/>
    <n v="2002"/>
    <x v="3"/>
    <n v="2"/>
  </r>
  <r>
    <x v="322"/>
    <s v="Return to Never Land"/>
    <x v="0"/>
    <x v="2"/>
    <n v="2002"/>
    <x v="3"/>
    <n v="2"/>
  </r>
  <r>
    <x v="323"/>
    <s v="Return to Never Land"/>
    <x v="0"/>
    <x v="2"/>
    <n v="2002"/>
    <x v="3"/>
    <n v="2"/>
  </r>
  <r>
    <x v="324"/>
    <s v="Return to Never Land"/>
    <x v="0"/>
    <x v="2"/>
    <n v="2002"/>
    <x v="3"/>
    <n v="2"/>
  </r>
  <r>
    <x v="325"/>
    <s v="Return to Never Land"/>
    <x v="0"/>
    <x v="2"/>
    <n v="2002"/>
    <x v="3"/>
    <n v="2"/>
  </r>
  <r>
    <x v="326"/>
    <s v="Return to Never Land"/>
    <x v="0"/>
    <x v="2"/>
    <n v="2002"/>
    <x v="3"/>
    <n v="2"/>
  </r>
  <r>
    <x v="327"/>
    <s v="Return to Never Land"/>
    <x v="0"/>
    <x v="2"/>
    <n v="2002"/>
    <x v="3"/>
    <n v="2"/>
  </r>
  <r>
    <x v="328"/>
    <s v="Return to Never Land"/>
    <x v="0"/>
    <x v="2"/>
    <n v="2002"/>
    <x v="3"/>
    <n v="2"/>
  </r>
  <r>
    <x v="329"/>
    <s v="Return to Never Land"/>
    <x v="0"/>
    <x v="1"/>
    <n v="2002"/>
    <x v="3"/>
    <n v="2"/>
  </r>
  <r>
    <x v="330"/>
    <s v="Robin Hood"/>
    <x v="0"/>
    <x v="0"/>
    <n v="1973"/>
    <x v="6"/>
    <n v="1"/>
  </r>
  <r>
    <x v="331"/>
    <s v="Robin Hood"/>
    <x v="0"/>
    <x v="0"/>
    <n v="1973"/>
    <x v="6"/>
    <n v="1"/>
  </r>
  <r>
    <x v="332"/>
    <s v="Robin Hood"/>
    <x v="0"/>
    <x v="1"/>
    <n v="1973"/>
    <x v="6"/>
    <n v="1"/>
  </r>
  <r>
    <x v="333"/>
    <s v="Robin Hood"/>
    <x v="2"/>
    <x v="0"/>
    <n v="1973"/>
    <x v="6"/>
    <n v="1"/>
  </r>
  <r>
    <x v="334"/>
    <s v="Robots"/>
    <x v="0"/>
    <x v="1"/>
    <n v="2005"/>
    <x v="3"/>
    <n v="2"/>
  </r>
  <r>
    <x v="335"/>
    <s v="Robots"/>
    <x v="0"/>
    <x v="1"/>
    <n v="2005"/>
    <x v="3"/>
    <n v="2"/>
  </r>
  <r>
    <x v="336"/>
    <s v="Robots"/>
    <x v="2"/>
    <x v="0"/>
    <n v="2005"/>
    <x v="3"/>
    <n v="2"/>
  </r>
  <r>
    <x v="337"/>
    <s v="Shark Tale"/>
    <x v="1"/>
    <x v="1"/>
    <n v="2004"/>
    <x v="3"/>
    <n v="2"/>
  </r>
  <r>
    <x v="338"/>
    <s v="Shrek"/>
    <x v="0"/>
    <x v="0"/>
    <n v="2001"/>
    <x v="3"/>
    <n v="1"/>
  </r>
  <r>
    <x v="339"/>
    <s v="Shrek"/>
    <x v="0"/>
    <x v="2"/>
    <n v="2001"/>
    <x v="3"/>
    <n v="1"/>
  </r>
  <r>
    <x v="340"/>
    <s v="Shrek"/>
    <x v="0"/>
    <x v="2"/>
    <n v="2001"/>
    <x v="3"/>
    <n v="1"/>
  </r>
  <r>
    <x v="341"/>
    <s v="Shrek"/>
    <x v="0"/>
    <x v="1"/>
    <n v="2001"/>
    <x v="3"/>
    <n v="1"/>
  </r>
  <r>
    <x v="342"/>
    <s v="Shrek 2"/>
    <x v="0"/>
    <x v="0"/>
    <n v="2004"/>
    <x v="3"/>
    <n v="2"/>
  </r>
  <r>
    <x v="343"/>
    <s v="Shrek 2"/>
    <x v="0"/>
    <x v="2"/>
    <n v="2004"/>
    <x v="3"/>
    <n v="2"/>
  </r>
  <r>
    <x v="344"/>
    <s v="Shrek 2"/>
    <x v="2"/>
    <x v="0"/>
    <n v="2004"/>
    <x v="3"/>
    <n v="2"/>
  </r>
  <r>
    <x v="345"/>
    <s v="Shrek Forever After"/>
    <x v="0"/>
    <x v="0"/>
    <n v="2010"/>
    <x v="2"/>
    <n v="2"/>
  </r>
  <r>
    <x v="346"/>
    <s v="Shrek Forever After"/>
    <x v="0"/>
    <x v="1"/>
    <n v="2010"/>
    <x v="2"/>
    <n v="2"/>
  </r>
  <r>
    <x v="347"/>
    <s v="Shrek the Third"/>
    <x v="0"/>
    <x v="0"/>
    <n v="2007"/>
    <x v="3"/>
    <n v="2"/>
  </r>
  <r>
    <x v="348"/>
    <s v="Shrek the Third"/>
    <x v="0"/>
    <x v="2"/>
    <n v="2007"/>
    <x v="3"/>
    <n v="2"/>
  </r>
  <r>
    <x v="349"/>
    <s v="Shrek the Third"/>
    <x v="0"/>
    <x v="1"/>
    <n v="2007"/>
    <x v="3"/>
    <n v="2"/>
  </r>
  <r>
    <x v="350"/>
    <s v="Shrek the Third"/>
    <x v="0"/>
    <x v="1"/>
    <n v="2007"/>
    <x v="3"/>
    <n v="2"/>
  </r>
  <r>
    <x v="351"/>
    <s v="Shrek the Third"/>
    <x v="0"/>
    <x v="1"/>
    <n v="2007"/>
    <x v="3"/>
    <n v="2"/>
  </r>
  <r>
    <x v="352"/>
    <s v="Shrek the Third"/>
    <x v="1"/>
    <x v="1"/>
    <n v="2007"/>
    <x v="3"/>
    <n v="2"/>
  </r>
  <r>
    <x v="353"/>
    <s v="Shrek the Third"/>
    <x v="2"/>
    <x v="0"/>
    <n v="2007"/>
    <x v="3"/>
    <n v="2"/>
  </r>
  <r>
    <x v="354"/>
    <s v="Sinbad: Legend of the Seven Seas"/>
    <x v="0"/>
    <x v="1"/>
    <n v="2003"/>
    <x v="3"/>
    <n v="1"/>
  </r>
  <r>
    <x v="355"/>
    <s v="Sinbad: Legend of the Seven Seas"/>
    <x v="1"/>
    <x v="0"/>
    <n v="2003"/>
    <x v="3"/>
    <n v="1"/>
  </r>
  <r>
    <x v="356"/>
    <s v="Sinbad: Legend of the Seven Seas"/>
    <x v="1"/>
    <x v="0"/>
    <n v="2003"/>
    <x v="3"/>
    <n v="1"/>
  </r>
  <r>
    <x v="357"/>
    <s v="Sinbad: Legend of the Seven Seas"/>
    <x v="2"/>
    <x v="0"/>
    <n v="2003"/>
    <x v="3"/>
    <n v="1"/>
  </r>
  <r>
    <x v="358"/>
    <s v="Sleeping Beauty"/>
    <x v="0"/>
    <x v="1"/>
    <n v="1959"/>
    <x v="1"/>
    <n v="1"/>
  </r>
  <r>
    <x v="359"/>
    <s v="Sleeping Beauty"/>
    <x v="0"/>
    <x v="1"/>
    <n v="1959"/>
    <x v="1"/>
    <n v="1"/>
  </r>
  <r>
    <x v="360"/>
    <s v="Sleeping Beauty"/>
    <x v="0"/>
    <x v="1"/>
    <n v="1959"/>
    <x v="1"/>
    <n v="1"/>
  </r>
  <r>
    <x v="361"/>
    <s v="Sleeping Beauty"/>
    <x v="1"/>
    <x v="0"/>
    <n v="1959"/>
    <x v="1"/>
    <n v="1"/>
  </r>
  <r>
    <x v="362"/>
    <s v="Sleeping Beauty"/>
    <x v="1"/>
    <x v="0"/>
    <n v="1959"/>
    <x v="1"/>
    <n v="1"/>
  </r>
  <r>
    <x v="363"/>
    <s v="Sleeping Beauty"/>
    <x v="2"/>
    <x v="1"/>
    <n v="1959"/>
    <x v="1"/>
    <n v="1"/>
  </r>
  <r>
    <x v="364"/>
    <s v="Snow White and the Seven Dwarfs"/>
    <x v="0"/>
    <x v="1"/>
    <n v="1937"/>
    <x v="7"/>
    <n v="1"/>
  </r>
  <r>
    <x v="365"/>
    <s v="Snow White and the Seven Dwarfs"/>
    <x v="0"/>
    <x v="1"/>
    <n v="1937"/>
    <x v="7"/>
    <n v="1"/>
  </r>
  <r>
    <x v="366"/>
    <s v="Snow White and the Seven Dwarfs"/>
    <x v="0"/>
    <x v="1"/>
    <n v="1937"/>
    <x v="7"/>
    <n v="1"/>
  </r>
  <r>
    <x v="367"/>
    <s v="Snow White and the Seven Dwarfs"/>
    <x v="2"/>
    <x v="0"/>
    <n v="1937"/>
    <x v="7"/>
    <n v="1"/>
  </r>
  <r>
    <x v="368"/>
    <s v="Spirit: Stallion of the Cimarron"/>
    <x v="0"/>
    <x v="2"/>
    <n v="2002"/>
    <x v="3"/>
    <n v="2"/>
  </r>
  <r>
    <x v="369"/>
    <s v="Spirit: Stallion of the Cimarron"/>
    <x v="0"/>
    <x v="1"/>
    <n v="2002"/>
    <x v="3"/>
    <n v="2"/>
  </r>
  <r>
    <x v="370"/>
    <s v="Spirit: Stallion of the Cimarron"/>
    <x v="0"/>
    <x v="1"/>
    <n v="2002"/>
    <x v="3"/>
    <n v="2"/>
  </r>
  <r>
    <x v="371"/>
    <s v="Spirit: Stallion of the Cimarron"/>
    <x v="0"/>
    <x v="1"/>
    <n v="2002"/>
    <x v="3"/>
    <n v="2"/>
  </r>
  <r>
    <x v="372"/>
    <s v="Spirit: Stallion of the Cimarron"/>
    <x v="0"/>
    <x v="1"/>
    <n v="2002"/>
    <x v="3"/>
    <n v="2"/>
  </r>
  <r>
    <x v="373"/>
    <s v="Spirit: Stallion of the Cimarron"/>
    <x v="0"/>
    <x v="1"/>
    <n v="2002"/>
    <x v="3"/>
    <n v="2"/>
  </r>
  <r>
    <x v="374"/>
    <s v="Spirit: Stallion of the Cimarron"/>
    <x v="0"/>
    <x v="1"/>
    <n v="2002"/>
    <x v="3"/>
    <n v="2"/>
  </r>
  <r>
    <x v="375"/>
    <s v="Spirit: Stallion of the Cimarron"/>
    <x v="0"/>
    <x v="1"/>
    <n v="2002"/>
    <x v="3"/>
    <n v="2"/>
  </r>
  <r>
    <x v="376"/>
    <s v="Spirit: Stallion of the Cimarron"/>
    <x v="0"/>
    <x v="1"/>
    <n v="2002"/>
    <x v="3"/>
    <n v="2"/>
  </r>
  <r>
    <x v="377"/>
    <s v="Spirit: Stallion of the Cimarron"/>
    <x v="0"/>
    <x v="1"/>
    <n v="2002"/>
    <x v="3"/>
    <n v="2"/>
  </r>
  <r>
    <x v="378"/>
    <s v="Spirit: Stallion of the Cimarron"/>
    <x v="0"/>
    <x v="1"/>
    <n v="2002"/>
    <x v="3"/>
    <n v="2"/>
  </r>
  <r>
    <x v="379"/>
    <s v="Spirit: Stallion of the Cimarron"/>
    <x v="0"/>
    <x v="1"/>
    <n v="2002"/>
    <x v="3"/>
    <n v="2"/>
  </r>
  <r>
    <x v="380"/>
    <s v="Spirit: Stallion of the Cimarron"/>
    <x v="0"/>
    <x v="1"/>
    <n v="2002"/>
    <x v="3"/>
    <n v="2"/>
  </r>
  <r>
    <x v="381"/>
    <s v="Spirit: Stallion of the Cimarron"/>
    <x v="0"/>
    <x v="1"/>
    <n v="2002"/>
    <x v="3"/>
    <n v="2"/>
  </r>
  <r>
    <x v="382"/>
    <s v="Surf's Up"/>
    <x v="0"/>
    <x v="0"/>
    <n v="2007"/>
    <x v="3"/>
    <n v="2"/>
  </r>
  <r>
    <x v="383"/>
    <s v="Surf's Up"/>
    <x v="2"/>
    <x v="1"/>
    <n v="2007"/>
    <x v="3"/>
    <n v="2"/>
  </r>
  <r>
    <x v="384"/>
    <s v="Surf's Up"/>
    <x v="2"/>
    <x v="1"/>
    <n v="2007"/>
    <x v="3"/>
    <n v="2"/>
  </r>
  <r>
    <x v="385"/>
    <s v="Tangled"/>
    <x v="0"/>
    <x v="0"/>
    <n v="2010"/>
    <x v="2"/>
    <n v="1"/>
  </r>
  <r>
    <x v="386"/>
    <s v="Tangled"/>
    <x v="2"/>
    <x v="2"/>
    <n v="2010"/>
    <x v="2"/>
    <n v="1"/>
  </r>
  <r>
    <x v="387"/>
    <s v="Tarzan"/>
    <x v="0"/>
    <x v="1"/>
    <n v="1999"/>
    <x v="0"/>
    <n v="1"/>
  </r>
  <r>
    <x v="388"/>
    <s v="Tarzan"/>
    <x v="0"/>
    <x v="1"/>
    <n v="1999"/>
    <x v="0"/>
    <n v="1"/>
  </r>
  <r>
    <x v="389"/>
    <s v="Tarzan"/>
    <x v="0"/>
    <x v="1"/>
    <n v="1999"/>
    <x v="0"/>
    <n v="1"/>
  </r>
  <r>
    <x v="390"/>
    <s v="Tarzan"/>
    <x v="0"/>
    <x v="1"/>
    <n v="1999"/>
    <x v="0"/>
    <n v="1"/>
  </r>
  <r>
    <x v="391"/>
    <s v="Tarzan"/>
    <x v="0"/>
    <x v="1"/>
    <n v="1999"/>
    <x v="0"/>
    <n v="1"/>
  </r>
  <r>
    <x v="392"/>
    <s v="Tarzan"/>
    <x v="0"/>
    <x v="1"/>
    <n v="1999"/>
    <x v="0"/>
    <n v="1"/>
  </r>
  <r>
    <x v="393"/>
    <s v="Tarzan"/>
    <x v="0"/>
    <x v="1"/>
    <n v="1999"/>
    <x v="0"/>
    <n v="1"/>
  </r>
  <r>
    <x v="394"/>
    <s v="Tarzan"/>
    <x v="0"/>
    <x v="1"/>
    <n v="1999"/>
    <x v="0"/>
    <n v="1"/>
  </r>
  <r>
    <x v="395"/>
    <s v="Tarzan"/>
    <x v="0"/>
    <x v="1"/>
    <n v="1999"/>
    <x v="0"/>
    <n v="1"/>
  </r>
  <r>
    <x v="396"/>
    <s v="Tarzan"/>
    <x v="0"/>
    <x v="1"/>
    <n v="1999"/>
    <x v="0"/>
    <n v="1"/>
  </r>
  <r>
    <x v="397"/>
    <s v="Tarzan &amp; Jane"/>
    <x v="0"/>
    <x v="1"/>
    <n v="2002"/>
    <x v="3"/>
    <n v="2"/>
  </r>
  <r>
    <x v="398"/>
    <s v="Tarzan II"/>
    <x v="0"/>
    <x v="2"/>
    <n v="2005"/>
    <x v="3"/>
    <n v="2"/>
  </r>
  <r>
    <x v="399"/>
    <s v="Tarzan II"/>
    <x v="0"/>
    <x v="1"/>
    <n v="2005"/>
    <x v="3"/>
    <n v="2"/>
  </r>
  <r>
    <x v="400"/>
    <s v="Tarzan II"/>
    <x v="0"/>
    <x v="1"/>
    <n v="2005"/>
    <x v="3"/>
    <n v="2"/>
  </r>
  <r>
    <x v="401"/>
    <s v="Tarzan II"/>
    <x v="0"/>
    <x v="1"/>
    <n v="2005"/>
    <x v="3"/>
    <n v="2"/>
  </r>
  <r>
    <x v="402"/>
    <s v="Tarzan II"/>
    <x v="0"/>
    <x v="1"/>
    <n v="2005"/>
    <x v="3"/>
    <n v="2"/>
  </r>
  <r>
    <x v="403"/>
    <s v="Tarzan II"/>
    <x v="0"/>
    <x v="1"/>
    <n v="2005"/>
    <x v="3"/>
    <n v="2"/>
  </r>
  <r>
    <x v="404"/>
    <s v="Tarzan II"/>
    <x v="2"/>
    <x v="1"/>
    <n v="2005"/>
    <x v="3"/>
    <n v="2"/>
  </r>
  <r>
    <x v="405"/>
    <s v="The Aristocats"/>
    <x v="0"/>
    <x v="1"/>
    <n v="1970"/>
    <x v="6"/>
    <n v="2"/>
  </r>
  <r>
    <x v="406"/>
    <s v="The Aristocats"/>
    <x v="0"/>
    <x v="1"/>
    <n v="1970"/>
    <x v="6"/>
    <n v="2"/>
  </r>
  <r>
    <x v="407"/>
    <s v="The Aristocats"/>
    <x v="2"/>
    <x v="1"/>
    <n v="1970"/>
    <x v="6"/>
    <n v="2"/>
  </r>
  <r>
    <x v="408"/>
    <s v="The Emperor's New Groove"/>
    <x v="0"/>
    <x v="1"/>
    <n v="2000"/>
    <x v="3"/>
    <n v="2"/>
  </r>
  <r>
    <x v="409"/>
    <s v="The Emperor's New Groove"/>
    <x v="2"/>
    <x v="0"/>
    <n v="2000"/>
    <x v="3"/>
    <n v="2"/>
  </r>
  <r>
    <x v="410"/>
    <s v="The Fox and the Hound"/>
    <x v="0"/>
    <x v="2"/>
    <n v="1981"/>
    <x v="5"/>
    <n v="1"/>
  </r>
  <r>
    <x v="411"/>
    <s v="The Fox and the Hound"/>
    <x v="0"/>
    <x v="2"/>
    <n v="1981"/>
    <x v="5"/>
    <n v="1"/>
  </r>
  <r>
    <x v="412"/>
    <s v="The Fox and the Hound"/>
    <x v="0"/>
    <x v="2"/>
    <n v="1981"/>
    <x v="5"/>
    <n v="1"/>
  </r>
  <r>
    <x v="413"/>
    <s v="The Fox and the Hound"/>
    <x v="0"/>
    <x v="2"/>
    <n v="1981"/>
    <x v="5"/>
    <n v="1"/>
  </r>
  <r>
    <x v="414"/>
    <s v="The Fox and the Hound"/>
    <x v="0"/>
    <x v="1"/>
    <n v="1981"/>
    <x v="5"/>
    <n v="1"/>
  </r>
  <r>
    <x v="415"/>
    <s v="The Fox and the Hound"/>
    <x v="0"/>
    <x v="1"/>
    <n v="1981"/>
    <x v="5"/>
    <n v="1"/>
  </r>
  <r>
    <x v="416"/>
    <s v="The Fox and the Hound"/>
    <x v="0"/>
    <x v="1"/>
    <n v="1981"/>
    <x v="5"/>
    <n v="1"/>
  </r>
  <r>
    <x v="417"/>
    <s v="The Fox and the Hound"/>
    <x v="0"/>
    <x v="1"/>
    <n v="1981"/>
    <x v="5"/>
    <n v="1"/>
  </r>
  <r>
    <x v="418"/>
    <s v="The Fox and the Hound"/>
    <x v="0"/>
    <x v="1"/>
    <n v="1981"/>
    <x v="5"/>
    <n v="1"/>
  </r>
  <r>
    <x v="419"/>
    <s v="The Fox and the Hound"/>
    <x v="1"/>
    <x v="1"/>
    <n v="1981"/>
    <x v="5"/>
    <n v="1"/>
  </r>
  <r>
    <x v="420"/>
    <s v="The Fox and the Hound 2"/>
    <x v="0"/>
    <x v="0"/>
    <n v="2006"/>
    <x v="3"/>
    <n v="2"/>
  </r>
  <r>
    <x v="421"/>
    <s v="The Fox and the Hound 2"/>
    <x v="0"/>
    <x v="0"/>
    <n v="2006"/>
    <x v="3"/>
    <n v="2"/>
  </r>
  <r>
    <x v="422"/>
    <s v="The Fox and the Hound 2"/>
    <x v="0"/>
    <x v="1"/>
    <n v="2006"/>
    <x v="3"/>
    <n v="2"/>
  </r>
  <r>
    <x v="423"/>
    <s v="The Fox and the Hound 2"/>
    <x v="0"/>
    <x v="1"/>
    <n v="2006"/>
    <x v="3"/>
    <n v="2"/>
  </r>
  <r>
    <x v="424"/>
    <s v="The Fox and the Hound 2"/>
    <x v="0"/>
    <x v="1"/>
    <n v="2006"/>
    <x v="3"/>
    <n v="2"/>
  </r>
  <r>
    <x v="425"/>
    <s v="The Fox and the Hound 2"/>
    <x v="0"/>
    <x v="1"/>
    <n v="2006"/>
    <x v="3"/>
    <n v="2"/>
  </r>
  <r>
    <x v="426"/>
    <s v="The Fox and the Hound 2"/>
    <x v="0"/>
    <x v="1"/>
    <n v="2006"/>
    <x v="3"/>
    <n v="2"/>
  </r>
  <r>
    <x v="427"/>
    <s v="The Great Longneck Migration"/>
    <x v="0"/>
    <x v="1"/>
    <n v="2003"/>
    <x v="3"/>
    <n v="2"/>
  </r>
  <r>
    <x v="428"/>
    <s v="The Great Longneck Migration"/>
    <x v="0"/>
    <x v="1"/>
    <n v="2003"/>
    <x v="3"/>
    <n v="2"/>
  </r>
  <r>
    <x v="429"/>
    <s v="The Great Longneck Migration"/>
    <x v="0"/>
    <x v="1"/>
    <n v="2003"/>
    <x v="3"/>
    <n v="2"/>
  </r>
  <r>
    <x v="430"/>
    <s v="The Great Longneck Migration"/>
    <x v="0"/>
    <x v="1"/>
    <n v="2003"/>
    <x v="3"/>
    <n v="2"/>
  </r>
  <r>
    <x v="431"/>
    <s v="The Great Longneck Migration"/>
    <x v="0"/>
    <x v="1"/>
    <n v="2003"/>
    <x v="3"/>
    <n v="2"/>
  </r>
  <r>
    <x v="432"/>
    <s v="The Great Longneck Migration"/>
    <x v="0"/>
    <x v="1"/>
    <n v="2003"/>
    <x v="3"/>
    <n v="2"/>
  </r>
  <r>
    <x v="433"/>
    <s v="The Great Longneck Migration"/>
    <x v="0"/>
    <x v="1"/>
    <n v="2003"/>
    <x v="3"/>
    <n v="2"/>
  </r>
  <r>
    <x v="434"/>
    <s v="The Great Longneck Migration"/>
    <x v="0"/>
    <x v="1"/>
    <n v="2003"/>
    <x v="3"/>
    <n v="2"/>
  </r>
  <r>
    <x v="435"/>
    <s v="The Great Longneck Migration"/>
    <x v="0"/>
    <x v="1"/>
    <n v="2003"/>
    <x v="3"/>
    <n v="2"/>
  </r>
  <r>
    <x v="436"/>
    <s v="The Great Longneck Migration"/>
    <x v="1"/>
    <x v="1"/>
    <n v="2003"/>
    <x v="3"/>
    <n v="2"/>
  </r>
  <r>
    <x v="437"/>
    <s v="The Great Mouse Detective"/>
    <x v="0"/>
    <x v="0"/>
    <n v="1986"/>
    <x v="5"/>
    <n v="1"/>
  </r>
  <r>
    <x v="438"/>
    <s v="The Great Mouse Detective"/>
    <x v="0"/>
    <x v="0"/>
    <n v="1986"/>
    <x v="5"/>
    <n v="1"/>
  </r>
  <r>
    <x v="439"/>
    <s v="The Great Mouse Detective"/>
    <x v="0"/>
    <x v="1"/>
    <n v="1986"/>
    <x v="5"/>
    <n v="1"/>
  </r>
  <r>
    <x v="440"/>
    <s v="The Great Valley Adventure"/>
    <x v="0"/>
    <x v="2"/>
    <n v="1994"/>
    <x v="0"/>
    <n v="2"/>
  </r>
  <r>
    <x v="441"/>
    <s v="The Great Valley Adventure"/>
    <x v="0"/>
    <x v="2"/>
    <n v="1994"/>
    <x v="0"/>
    <n v="2"/>
  </r>
  <r>
    <x v="442"/>
    <s v="The Great Valley Adventure"/>
    <x v="0"/>
    <x v="1"/>
    <n v="1994"/>
    <x v="0"/>
    <n v="2"/>
  </r>
  <r>
    <x v="443"/>
    <s v="The Great Valley Adventure"/>
    <x v="0"/>
    <x v="1"/>
    <n v="1994"/>
    <x v="0"/>
    <n v="2"/>
  </r>
  <r>
    <x v="444"/>
    <s v="The Great Valley Adventure"/>
    <x v="0"/>
    <x v="1"/>
    <n v="1994"/>
    <x v="0"/>
    <n v="2"/>
  </r>
  <r>
    <x v="445"/>
    <s v="The Great Valley Adventure"/>
    <x v="0"/>
    <x v="1"/>
    <n v="1994"/>
    <x v="0"/>
    <n v="2"/>
  </r>
  <r>
    <x v="446"/>
    <s v="The Great Valley Adventure"/>
    <x v="2"/>
    <x v="1"/>
    <n v="1994"/>
    <x v="0"/>
    <n v="2"/>
  </r>
  <r>
    <x v="447"/>
    <s v="The Great Valley Adventure"/>
    <x v="2"/>
    <x v="1"/>
    <n v="1994"/>
    <x v="0"/>
    <n v="2"/>
  </r>
  <r>
    <x v="448"/>
    <s v="The Hunchback of Notre Dame"/>
    <x v="0"/>
    <x v="1"/>
    <n v="1996"/>
    <x v="0"/>
    <n v="1"/>
  </r>
  <r>
    <x v="449"/>
    <s v="The Hunchback of Notre Dame"/>
    <x v="0"/>
    <x v="1"/>
    <n v="1996"/>
    <x v="0"/>
    <n v="1"/>
  </r>
  <r>
    <x v="450"/>
    <s v="The Hunchback of Notre Dame"/>
    <x v="1"/>
    <x v="1"/>
    <n v="1996"/>
    <x v="0"/>
    <n v="1"/>
  </r>
  <r>
    <x v="451"/>
    <s v="The Hunchback of Notre Dame"/>
    <x v="1"/>
    <x v="1"/>
    <n v="1996"/>
    <x v="0"/>
    <n v="1"/>
  </r>
  <r>
    <x v="452"/>
    <s v="The Hunchback of Notre Dame"/>
    <x v="1"/>
    <x v="1"/>
    <n v="1996"/>
    <x v="0"/>
    <n v="1"/>
  </r>
  <r>
    <x v="453"/>
    <s v="The Hunchback of Notre Dame"/>
    <x v="1"/>
    <x v="1"/>
    <n v="1996"/>
    <x v="0"/>
    <n v="1"/>
  </r>
  <r>
    <x v="454"/>
    <s v="The Hunchback of Notre Dame"/>
    <x v="1"/>
    <x v="1"/>
    <n v="1996"/>
    <x v="0"/>
    <n v="1"/>
  </r>
  <r>
    <x v="455"/>
    <s v="The Hunchback of Notre Dame II"/>
    <x v="0"/>
    <x v="2"/>
    <n v="2002"/>
    <x v="3"/>
    <n v="2"/>
  </r>
  <r>
    <x v="456"/>
    <s v="The Hunchback of Notre Dame II"/>
    <x v="0"/>
    <x v="1"/>
    <n v="2002"/>
    <x v="3"/>
    <n v="2"/>
  </r>
  <r>
    <x v="457"/>
    <s v="The Hundred and One Dalmatians"/>
    <x v="0"/>
    <x v="1"/>
    <n v="1961"/>
    <x v="8"/>
    <n v="1"/>
  </r>
  <r>
    <x v="458"/>
    <s v="The Hundred and One Dalmatians"/>
    <x v="0"/>
    <x v="1"/>
    <n v="1961"/>
    <x v="8"/>
    <n v="1"/>
  </r>
  <r>
    <x v="459"/>
    <s v="The Hundred and One Dalmatians"/>
    <x v="0"/>
    <x v="1"/>
    <n v="1961"/>
    <x v="8"/>
    <n v="1"/>
  </r>
  <r>
    <x v="460"/>
    <s v="The Hundred and One Dalmatians"/>
    <x v="2"/>
    <x v="1"/>
    <n v="1961"/>
    <x v="8"/>
    <n v="1"/>
  </r>
  <r>
    <x v="461"/>
    <s v="The Hundred and One Dalmatians II: Patch's London Adventure"/>
    <x v="0"/>
    <x v="0"/>
    <n v="2003"/>
    <x v="3"/>
    <n v="2"/>
  </r>
  <r>
    <x v="462"/>
    <s v="The Hundred and One Dalmatians II: Patch's London Adventure"/>
    <x v="0"/>
    <x v="1"/>
    <n v="2003"/>
    <x v="3"/>
    <n v="2"/>
  </r>
  <r>
    <x v="463"/>
    <s v="The Hundred and One Dalmatians II: Patch's London Adventure"/>
    <x v="0"/>
    <x v="1"/>
    <n v="2003"/>
    <x v="3"/>
    <n v="2"/>
  </r>
  <r>
    <x v="464"/>
    <s v="The Hundred and One Dalmatians II: Patch's London Adventure"/>
    <x v="0"/>
    <x v="1"/>
    <n v="2003"/>
    <x v="3"/>
    <n v="2"/>
  </r>
  <r>
    <x v="465"/>
    <s v="The Hundred and One Dalmatians II: Patch's London Adventure"/>
    <x v="1"/>
    <x v="2"/>
    <n v="2003"/>
    <x v="3"/>
    <n v="2"/>
  </r>
  <r>
    <x v="466"/>
    <s v="The Hundred and One Dalmatians II: Patch's London Adventure"/>
    <x v="2"/>
    <x v="0"/>
    <n v="2003"/>
    <x v="3"/>
    <n v="2"/>
  </r>
  <r>
    <x v="467"/>
    <s v="The Hundred and One Dalmatians II: Patch's London Adventure"/>
    <x v="2"/>
    <x v="0"/>
    <n v="2003"/>
    <x v="3"/>
    <n v="2"/>
  </r>
  <r>
    <x v="468"/>
    <s v="The Incredibles"/>
    <x v="0"/>
    <x v="2"/>
    <n v="2004"/>
    <x v="3"/>
    <n v="2"/>
  </r>
  <r>
    <x v="469"/>
    <s v="The Incredibles"/>
    <x v="0"/>
    <x v="1"/>
    <n v="2004"/>
    <x v="3"/>
    <n v="2"/>
  </r>
  <r>
    <x v="470"/>
    <s v="The Incredibles"/>
    <x v="0"/>
    <x v="1"/>
    <n v="2004"/>
    <x v="3"/>
    <n v="2"/>
  </r>
  <r>
    <x v="471"/>
    <s v="The Incredibles"/>
    <x v="1"/>
    <x v="1"/>
    <n v="2004"/>
    <x v="3"/>
    <n v="2"/>
  </r>
  <r>
    <x v="472"/>
    <s v="The Jungle Book"/>
    <x v="0"/>
    <x v="2"/>
    <n v="1967"/>
    <x v="8"/>
    <n v="1"/>
  </r>
  <r>
    <x v="473"/>
    <s v="The Jungle Book"/>
    <x v="0"/>
    <x v="1"/>
    <n v="1967"/>
    <x v="8"/>
    <n v="1"/>
  </r>
  <r>
    <x v="474"/>
    <s v="The Jungle Book 2"/>
    <x v="1"/>
    <x v="1"/>
    <n v="2003"/>
    <x v="3"/>
    <n v="2"/>
  </r>
  <r>
    <x v="475"/>
    <s v="The Jungle Book 2"/>
    <x v="1"/>
    <x v="1"/>
    <n v="2003"/>
    <x v="3"/>
    <n v="2"/>
  </r>
  <r>
    <x v="476"/>
    <s v="The King and I"/>
    <x v="0"/>
    <x v="0"/>
    <n v="1999"/>
    <x v="0"/>
    <n v="1"/>
  </r>
  <r>
    <x v="477"/>
    <s v="The King and I"/>
    <x v="0"/>
    <x v="1"/>
    <n v="1999"/>
    <x v="0"/>
    <n v="1"/>
  </r>
  <r>
    <x v="478"/>
    <s v="The King and I"/>
    <x v="0"/>
    <x v="1"/>
    <n v="1999"/>
    <x v="0"/>
    <n v="1"/>
  </r>
  <r>
    <x v="479"/>
    <s v="The King and I"/>
    <x v="1"/>
    <x v="1"/>
    <n v="1999"/>
    <x v="0"/>
    <n v="1"/>
  </r>
  <r>
    <x v="480"/>
    <s v="The King and I"/>
    <x v="1"/>
    <x v="1"/>
    <n v="1999"/>
    <x v="0"/>
    <n v="1"/>
  </r>
  <r>
    <x v="481"/>
    <s v="The King and I"/>
    <x v="1"/>
    <x v="1"/>
    <n v="1999"/>
    <x v="0"/>
    <n v="1"/>
  </r>
  <r>
    <x v="482"/>
    <s v="The King and I"/>
    <x v="1"/>
    <x v="1"/>
    <n v="1999"/>
    <x v="0"/>
    <n v="1"/>
  </r>
  <r>
    <x v="483"/>
    <s v="The King and I"/>
    <x v="1"/>
    <x v="1"/>
    <n v="1999"/>
    <x v="0"/>
    <n v="1"/>
  </r>
  <r>
    <x v="484"/>
    <s v="The Land Before Time"/>
    <x v="0"/>
    <x v="0"/>
    <n v="1988"/>
    <x v="5"/>
    <n v="2"/>
  </r>
  <r>
    <x v="485"/>
    <s v="The Land Before Time"/>
    <x v="0"/>
    <x v="0"/>
    <n v="1988"/>
    <x v="5"/>
    <n v="2"/>
  </r>
  <r>
    <x v="486"/>
    <s v="The Land Before Time"/>
    <x v="0"/>
    <x v="1"/>
    <n v="1988"/>
    <x v="5"/>
    <n v="2"/>
  </r>
  <r>
    <x v="487"/>
    <s v="The Land Before Time"/>
    <x v="0"/>
    <x v="1"/>
    <n v="1988"/>
    <x v="5"/>
    <n v="2"/>
  </r>
  <r>
    <x v="488"/>
    <s v="The Land Before Time"/>
    <x v="0"/>
    <x v="1"/>
    <n v="1988"/>
    <x v="5"/>
    <n v="2"/>
  </r>
  <r>
    <x v="489"/>
    <s v="The Land Before Time"/>
    <x v="0"/>
    <x v="1"/>
    <n v="1988"/>
    <x v="5"/>
    <n v="2"/>
  </r>
  <r>
    <x v="490"/>
    <s v="The Land Before Time"/>
    <x v="1"/>
    <x v="1"/>
    <n v="1988"/>
    <x v="5"/>
    <n v="2"/>
  </r>
  <r>
    <x v="491"/>
    <s v="The Lion King"/>
    <x v="0"/>
    <x v="2"/>
    <n v="1994"/>
    <x v="0"/>
    <n v="1"/>
  </r>
  <r>
    <x v="492"/>
    <s v="The Lion King"/>
    <x v="0"/>
    <x v="2"/>
    <n v="1994"/>
    <x v="0"/>
    <n v="1"/>
  </r>
  <r>
    <x v="493"/>
    <s v="The Lion King 1½"/>
    <x v="0"/>
    <x v="2"/>
    <n v="2004"/>
    <x v="3"/>
    <n v="2"/>
  </r>
  <r>
    <x v="494"/>
    <s v="The Lion King II: Simba's Pride"/>
    <x v="0"/>
    <x v="2"/>
    <n v="1998"/>
    <x v="0"/>
    <n v="1"/>
  </r>
  <r>
    <x v="495"/>
    <s v="The Lion King II: Simba's Pride"/>
    <x v="0"/>
    <x v="2"/>
    <n v="1998"/>
    <x v="0"/>
    <n v="1"/>
  </r>
  <r>
    <x v="496"/>
    <s v="The Lion King II: Simba's Pride"/>
    <x v="0"/>
    <x v="1"/>
    <n v="1998"/>
    <x v="0"/>
    <n v="1"/>
  </r>
  <r>
    <x v="497"/>
    <s v="The Lion King II: Simba's Pride"/>
    <x v="0"/>
    <x v="1"/>
    <n v="1998"/>
    <x v="0"/>
    <n v="1"/>
  </r>
  <r>
    <x v="498"/>
    <s v="The Lion King II: Simba's Pride"/>
    <x v="0"/>
    <x v="1"/>
    <n v="1998"/>
    <x v="0"/>
    <n v="1"/>
  </r>
  <r>
    <x v="499"/>
    <s v="The Lion King II: Simba's Pride"/>
    <x v="0"/>
    <x v="1"/>
    <n v="1998"/>
    <x v="0"/>
    <n v="1"/>
  </r>
  <r>
    <x v="500"/>
    <s v="The Lion King II: Simba's Pride"/>
    <x v="0"/>
    <x v="1"/>
    <n v="1998"/>
    <x v="0"/>
    <n v="1"/>
  </r>
  <r>
    <x v="501"/>
    <s v="The Lion King II: Simba's Pride"/>
    <x v="0"/>
    <x v="1"/>
    <n v="1998"/>
    <x v="0"/>
    <n v="1"/>
  </r>
  <r>
    <x v="502"/>
    <s v="The Lion King II: Simba's Pride"/>
    <x v="2"/>
    <x v="2"/>
    <n v="1998"/>
    <x v="0"/>
    <n v="1"/>
  </r>
  <r>
    <x v="503"/>
    <s v="The Little Mermaid"/>
    <x v="0"/>
    <x v="0"/>
    <n v="1989"/>
    <x v="5"/>
    <n v="1"/>
  </r>
  <r>
    <x v="504"/>
    <s v="The Little Mermaid"/>
    <x v="2"/>
    <x v="0"/>
    <n v="1989"/>
    <x v="5"/>
    <n v="1"/>
  </r>
  <r>
    <x v="505"/>
    <s v="The Little Mermaid II: Return to the Sea"/>
    <x v="0"/>
    <x v="0"/>
    <n v="2000"/>
    <x v="3"/>
    <n v="2"/>
  </r>
  <r>
    <x v="506"/>
    <s v="The Little Mermaid II: Return to the Sea"/>
    <x v="0"/>
    <x v="0"/>
    <n v="2000"/>
    <x v="3"/>
    <n v="2"/>
  </r>
  <r>
    <x v="507"/>
    <s v="The Little Mermaid II: Return to the Sea"/>
    <x v="0"/>
    <x v="1"/>
    <n v="2000"/>
    <x v="3"/>
    <n v="2"/>
  </r>
  <r>
    <x v="508"/>
    <s v="The Little Mermaid II: Return to the Sea"/>
    <x v="0"/>
    <x v="1"/>
    <n v="2000"/>
    <x v="3"/>
    <n v="2"/>
  </r>
  <r>
    <x v="509"/>
    <s v="The Little Mermaid II: Return to the Sea"/>
    <x v="1"/>
    <x v="1"/>
    <n v="2000"/>
    <x v="3"/>
    <n v="2"/>
  </r>
  <r>
    <x v="510"/>
    <s v="The Little Mermaid II: Return to the Sea"/>
    <x v="1"/>
    <x v="1"/>
    <n v="2000"/>
    <x v="3"/>
    <n v="2"/>
  </r>
  <r>
    <x v="511"/>
    <s v="The Little Mermaid II: Return to the Sea"/>
    <x v="1"/>
    <x v="1"/>
    <n v="2000"/>
    <x v="3"/>
    <n v="2"/>
  </r>
  <r>
    <x v="512"/>
    <s v="The Little Mermaid II: Return to the Sea"/>
    <x v="1"/>
    <x v="1"/>
    <n v="2000"/>
    <x v="3"/>
    <n v="2"/>
  </r>
  <r>
    <x v="513"/>
    <s v="The Little Mermaid II: Return to the Sea"/>
    <x v="2"/>
    <x v="0"/>
    <n v="2000"/>
    <x v="3"/>
    <n v="2"/>
  </r>
  <r>
    <x v="514"/>
    <s v="The Little Mermaid II: Return to the Sea"/>
    <x v="2"/>
    <x v="1"/>
    <n v="2000"/>
    <x v="3"/>
    <n v="2"/>
  </r>
  <r>
    <x v="515"/>
    <s v="The Little Mermaid: Ariel's Beginning"/>
    <x v="0"/>
    <x v="0"/>
    <n v="2008"/>
    <x v="3"/>
    <n v="2"/>
  </r>
  <r>
    <x v="516"/>
    <s v="The Little Mermaid: Ariel's Beginning"/>
    <x v="0"/>
    <x v="1"/>
    <n v="2008"/>
    <x v="3"/>
    <n v="2"/>
  </r>
  <r>
    <x v="517"/>
    <s v="The Little Mermaid: Ariel's Beginning"/>
    <x v="0"/>
    <x v="1"/>
    <n v="2008"/>
    <x v="3"/>
    <n v="2"/>
  </r>
  <r>
    <x v="518"/>
    <s v="The Little Mermaid: Ariel's Beginning"/>
    <x v="2"/>
    <x v="0"/>
    <n v="2008"/>
    <x v="3"/>
    <n v="2"/>
  </r>
  <r>
    <x v="519"/>
    <s v="The Many Adventures of Winnie the Pooh"/>
    <x v="0"/>
    <x v="2"/>
    <n v="1977"/>
    <x v="6"/>
    <n v="1"/>
  </r>
  <r>
    <x v="520"/>
    <s v="The Many Adventures of Winnie the Pooh"/>
    <x v="0"/>
    <x v="1"/>
    <n v="1977"/>
    <x v="6"/>
    <n v="1"/>
  </r>
  <r>
    <x v="521"/>
    <s v="The Mysterious Island"/>
    <x v="0"/>
    <x v="2"/>
    <n v="1997"/>
    <x v="0"/>
    <n v="2"/>
  </r>
  <r>
    <x v="522"/>
    <s v="The Mysterious Island"/>
    <x v="0"/>
    <x v="2"/>
    <n v="1997"/>
    <x v="0"/>
    <n v="2"/>
  </r>
  <r>
    <x v="523"/>
    <s v="The Mysterious Island"/>
    <x v="0"/>
    <x v="1"/>
    <n v="1997"/>
    <x v="0"/>
    <n v="2"/>
  </r>
  <r>
    <x v="524"/>
    <s v="The Mysterious Island"/>
    <x v="0"/>
    <x v="1"/>
    <n v="1997"/>
    <x v="0"/>
    <n v="2"/>
  </r>
  <r>
    <x v="525"/>
    <s v="The Mysterious Island"/>
    <x v="0"/>
    <x v="1"/>
    <n v="1997"/>
    <x v="0"/>
    <n v="2"/>
  </r>
  <r>
    <x v="526"/>
    <s v="The Mysterious Island"/>
    <x v="0"/>
    <x v="1"/>
    <n v="1997"/>
    <x v="0"/>
    <n v="2"/>
  </r>
  <r>
    <x v="527"/>
    <s v="The Polar Express"/>
    <x v="0"/>
    <x v="2"/>
    <n v="2004"/>
    <x v="3"/>
    <n v="1"/>
  </r>
  <r>
    <x v="528"/>
    <s v="The Polar Express"/>
    <x v="2"/>
    <x v="1"/>
    <n v="2004"/>
    <x v="3"/>
    <n v="1"/>
  </r>
  <r>
    <x v="529"/>
    <s v="The Prince of Egypt"/>
    <x v="0"/>
    <x v="0"/>
    <n v="1998"/>
    <x v="0"/>
    <n v="1"/>
  </r>
  <r>
    <x v="530"/>
    <s v="The Prince of Egypt"/>
    <x v="0"/>
    <x v="1"/>
    <n v="1998"/>
    <x v="0"/>
    <n v="1"/>
  </r>
  <r>
    <x v="531"/>
    <s v="The Prince of Egypt"/>
    <x v="0"/>
    <x v="1"/>
    <n v="1998"/>
    <x v="0"/>
    <n v="1"/>
  </r>
  <r>
    <x v="532"/>
    <s v="The Prince of Egypt"/>
    <x v="0"/>
    <x v="1"/>
    <n v="1998"/>
    <x v="0"/>
    <n v="1"/>
  </r>
  <r>
    <x v="533"/>
    <s v="The Prince of Egypt"/>
    <x v="0"/>
    <x v="1"/>
    <n v="1998"/>
    <x v="0"/>
    <n v="1"/>
  </r>
  <r>
    <x v="534"/>
    <s v="The Prince of Egypt"/>
    <x v="0"/>
    <x v="1"/>
    <n v="1998"/>
    <x v="0"/>
    <n v="1"/>
  </r>
  <r>
    <x v="535"/>
    <s v="The Prince of Egypt"/>
    <x v="0"/>
    <x v="1"/>
    <n v="1998"/>
    <x v="0"/>
    <n v="1"/>
  </r>
  <r>
    <x v="536"/>
    <s v="The Prince of Egypt"/>
    <x v="0"/>
    <x v="1"/>
    <n v="1998"/>
    <x v="0"/>
    <n v="1"/>
  </r>
  <r>
    <x v="537"/>
    <s v="The Prince of Egypt"/>
    <x v="0"/>
    <x v="1"/>
    <n v="1998"/>
    <x v="0"/>
    <n v="1"/>
  </r>
  <r>
    <x v="538"/>
    <s v="The Prince of Egypt"/>
    <x v="0"/>
    <x v="1"/>
    <n v="1998"/>
    <x v="0"/>
    <n v="1"/>
  </r>
  <r>
    <x v="539"/>
    <s v="The Prince of Egypt"/>
    <x v="0"/>
    <x v="1"/>
    <n v="1998"/>
    <x v="0"/>
    <n v="1"/>
  </r>
  <r>
    <x v="540"/>
    <s v="The Prince of Egypt"/>
    <x v="0"/>
    <x v="1"/>
    <n v="1998"/>
    <x v="0"/>
    <n v="1"/>
  </r>
  <r>
    <x v="541"/>
    <s v="The Prince of Egypt"/>
    <x v="0"/>
    <x v="1"/>
    <n v="1998"/>
    <x v="0"/>
    <n v="1"/>
  </r>
  <r>
    <x v="542"/>
    <s v="The Prince of Egypt"/>
    <x v="0"/>
    <x v="1"/>
    <n v="1998"/>
    <x v="0"/>
    <n v="1"/>
  </r>
  <r>
    <x v="543"/>
    <s v="The Prince of Egypt"/>
    <x v="0"/>
    <x v="1"/>
    <n v="1998"/>
    <x v="0"/>
    <n v="1"/>
  </r>
  <r>
    <x v="544"/>
    <s v="The Prince of Egypt"/>
    <x v="0"/>
    <x v="1"/>
    <n v="1998"/>
    <x v="0"/>
    <n v="1"/>
  </r>
  <r>
    <x v="545"/>
    <s v="The Prince of Egypt"/>
    <x v="0"/>
    <x v="1"/>
    <n v="1998"/>
    <x v="0"/>
    <n v="1"/>
  </r>
  <r>
    <x v="546"/>
    <s v="The Prince of Egypt"/>
    <x v="0"/>
    <x v="1"/>
    <n v="1998"/>
    <x v="0"/>
    <n v="1"/>
  </r>
  <r>
    <x v="547"/>
    <s v="The Prince of Egypt"/>
    <x v="1"/>
    <x v="0"/>
    <n v="1998"/>
    <x v="0"/>
    <n v="1"/>
  </r>
  <r>
    <x v="548"/>
    <s v="The Princess and the Frog"/>
    <x v="0"/>
    <x v="0"/>
    <n v="2009"/>
    <x v="3"/>
    <n v="1"/>
  </r>
  <r>
    <x v="549"/>
    <s v="The Princess and the Frog"/>
    <x v="0"/>
    <x v="0"/>
    <n v="2009"/>
    <x v="3"/>
    <n v="1"/>
  </r>
  <r>
    <x v="550"/>
    <s v="The Princess and the Frog"/>
    <x v="0"/>
    <x v="2"/>
    <n v="2009"/>
    <x v="3"/>
    <n v="1"/>
  </r>
  <r>
    <x v="551"/>
    <s v="The Princess and the Frog"/>
    <x v="0"/>
    <x v="2"/>
    <n v="2009"/>
    <x v="3"/>
    <n v="1"/>
  </r>
  <r>
    <x v="552"/>
    <s v="The Princess and the Frog"/>
    <x v="0"/>
    <x v="2"/>
    <n v="2009"/>
    <x v="3"/>
    <n v="1"/>
  </r>
  <r>
    <x v="553"/>
    <s v="The Princess and the Frog"/>
    <x v="0"/>
    <x v="1"/>
    <n v="2009"/>
    <x v="3"/>
    <n v="1"/>
  </r>
  <r>
    <x v="554"/>
    <s v="The Princess and the Frog"/>
    <x v="1"/>
    <x v="1"/>
    <n v="2009"/>
    <x v="3"/>
    <n v="1"/>
  </r>
  <r>
    <x v="555"/>
    <s v="The Princess and the Frog"/>
    <x v="1"/>
    <x v="1"/>
    <n v="2009"/>
    <x v="3"/>
    <n v="1"/>
  </r>
  <r>
    <x v="556"/>
    <s v="The Princess and the Frog"/>
    <x v="2"/>
    <x v="1"/>
    <n v="2009"/>
    <x v="3"/>
    <n v="1"/>
  </r>
  <r>
    <x v="557"/>
    <s v="The Rescuers"/>
    <x v="0"/>
    <x v="0"/>
    <n v="1977"/>
    <x v="6"/>
    <n v="1"/>
  </r>
  <r>
    <x v="558"/>
    <s v="The Rescuers"/>
    <x v="0"/>
    <x v="1"/>
    <n v="1977"/>
    <x v="6"/>
    <n v="1"/>
  </r>
  <r>
    <x v="559"/>
    <s v="The Rescuers"/>
    <x v="0"/>
    <x v="1"/>
    <n v="1977"/>
    <x v="6"/>
    <n v="1"/>
  </r>
  <r>
    <x v="560"/>
    <s v="The Rescuers"/>
    <x v="1"/>
    <x v="2"/>
    <n v="1977"/>
    <x v="6"/>
    <n v="1"/>
  </r>
  <r>
    <x v="561"/>
    <s v="The Rescuers"/>
    <x v="2"/>
    <x v="2"/>
    <n v="1977"/>
    <x v="6"/>
    <n v="1"/>
  </r>
  <r>
    <x v="562"/>
    <s v="The Rescuers Down Under"/>
    <x v="0"/>
    <x v="2"/>
    <n v="1990"/>
    <x v="0"/>
    <n v="1"/>
  </r>
  <r>
    <x v="563"/>
    <s v="The Rescuers Down Under"/>
    <x v="1"/>
    <x v="1"/>
    <n v="1990"/>
    <x v="0"/>
    <n v="1"/>
  </r>
  <r>
    <x v="564"/>
    <s v="The Return of Jafar"/>
    <x v="0"/>
    <x v="1"/>
    <n v="1994"/>
    <x v="0"/>
    <n v="2"/>
  </r>
  <r>
    <x v="565"/>
    <s v="The Secret of NIMH"/>
    <x v="0"/>
    <x v="1"/>
    <n v="1982"/>
    <x v="5"/>
    <n v="1"/>
  </r>
  <r>
    <x v="566"/>
    <s v="The Secret of NIMH"/>
    <x v="2"/>
    <x v="2"/>
    <n v="1982"/>
    <x v="5"/>
    <n v="1"/>
  </r>
  <r>
    <x v="567"/>
    <s v="The Secret of Saurus Rock"/>
    <x v="0"/>
    <x v="2"/>
    <n v="1998"/>
    <x v="0"/>
    <n v="2"/>
  </r>
  <r>
    <x v="568"/>
    <s v="The Secret of Saurus Rock"/>
    <x v="0"/>
    <x v="1"/>
    <n v="1998"/>
    <x v="0"/>
    <n v="2"/>
  </r>
  <r>
    <x v="569"/>
    <s v="The Secret of Saurus Rock"/>
    <x v="0"/>
    <x v="1"/>
    <n v="1998"/>
    <x v="0"/>
    <n v="2"/>
  </r>
  <r>
    <x v="570"/>
    <s v="The Secret of Saurus Rock"/>
    <x v="0"/>
    <x v="1"/>
    <n v="1998"/>
    <x v="0"/>
    <n v="2"/>
  </r>
  <r>
    <x v="571"/>
    <s v="The Swan Princess"/>
    <x v="1"/>
    <x v="0"/>
    <n v="1994"/>
    <x v="0"/>
    <n v="1"/>
  </r>
  <r>
    <x v="572"/>
    <s v="The Swan Princess"/>
    <x v="2"/>
    <x v="0"/>
    <n v="1994"/>
    <x v="0"/>
    <n v="1"/>
  </r>
  <r>
    <x v="573"/>
    <s v="The Swan Princess"/>
    <x v="2"/>
    <x v="0"/>
    <n v="1994"/>
    <x v="0"/>
    <n v="1"/>
  </r>
  <r>
    <x v="574"/>
    <s v="The Sword in the Stone"/>
    <x v="1"/>
    <x v="1"/>
    <n v="1963"/>
    <x v="8"/>
    <n v="1"/>
  </r>
  <r>
    <x v="575"/>
    <s v="The Sword in the Stone"/>
    <x v="2"/>
    <x v="1"/>
    <n v="1963"/>
    <x v="8"/>
    <n v="1"/>
  </r>
  <r>
    <x v="576"/>
    <s v="The Time of the Great Giving"/>
    <x v="0"/>
    <x v="1"/>
    <n v="1995"/>
    <x v="0"/>
    <n v="2"/>
  </r>
  <r>
    <x v="577"/>
    <s v="The Time of the Great Giving"/>
    <x v="0"/>
    <x v="1"/>
    <n v="1995"/>
    <x v="0"/>
    <n v="2"/>
  </r>
  <r>
    <x v="578"/>
    <s v="The Time of the Great Giving"/>
    <x v="0"/>
    <x v="1"/>
    <n v="1995"/>
    <x v="0"/>
    <n v="2"/>
  </r>
  <r>
    <x v="579"/>
    <s v="The Time of the Great Giving"/>
    <x v="1"/>
    <x v="1"/>
    <n v="1995"/>
    <x v="0"/>
    <n v="2"/>
  </r>
  <r>
    <x v="580"/>
    <s v="The Time of the Great Giving"/>
    <x v="1"/>
    <x v="1"/>
    <n v="1995"/>
    <x v="0"/>
    <n v="2"/>
  </r>
  <r>
    <x v="581"/>
    <s v="The Time of the Great Giving"/>
    <x v="1"/>
    <x v="1"/>
    <n v="1995"/>
    <x v="0"/>
    <n v="2"/>
  </r>
  <r>
    <x v="582"/>
    <s v="The Time of the Great Giving"/>
    <x v="1"/>
    <x v="1"/>
    <n v="1995"/>
    <x v="0"/>
    <n v="2"/>
  </r>
  <r>
    <x v="583"/>
    <s v="Thumbelina"/>
    <x v="0"/>
    <x v="0"/>
    <n v="1994"/>
    <x v="0"/>
    <n v="1"/>
  </r>
  <r>
    <x v="584"/>
    <s v="Thumbelina"/>
    <x v="0"/>
    <x v="2"/>
    <n v="1994"/>
    <x v="0"/>
    <n v="1"/>
  </r>
  <r>
    <x v="585"/>
    <s v="Thumbelina"/>
    <x v="0"/>
    <x v="1"/>
    <n v="1994"/>
    <x v="0"/>
    <n v="1"/>
  </r>
  <r>
    <x v="586"/>
    <s v="Thumbelina"/>
    <x v="0"/>
    <x v="1"/>
    <n v="1994"/>
    <x v="0"/>
    <n v="1"/>
  </r>
  <r>
    <x v="587"/>
    <s v="Thumbelina"/>
    <x v="0"/>
    <x v="1"/>
    <n v="1994"/>
    <x v="0"/>
    <n v="1"/>
  </r>
  <r>
    <x v="588"/>
    <s v="Thumbelina"/>
    <x v="0"/>
    <x v="1"/>
    <n v="1994"/>
    <x v="0"/>
    <n v="1"/>
  </r>
  <r>
    <x v="589"/>
    <s v="Thumbelina"/>
    <x v="2"/>
    <x v="0"/>
    <n v="1994"/>
    <x v="0"/>
    <n v="1"/>
  </r>
  <r>
    <x v="590"/>
    <s v="Thumbelina"/>
    <x v="2"/>
    <x v="1"/>
    <n v="1994"/>
    <x v="0"/>
    <n v="1"/>
  </r>
  <r>
    <x v="591"/>
    <s v="Tinker Bell"/>
    <x v="0"/>
    <x v="0"/>
    <n v="2008"/>
    <x v="3"/>
    <n v="2"/>
  </r>
  <r>
    <x v="592"/>
    <s v="Tinker Bell"/>
    <x v="0"/>
    <x v="0"/>
    <n v="2008"/>
    <x v="3"/>
    <n v="2"/>
  </r>
  <r>
    <x v="593"/>
    <s v="Tinker Bell"/>
    <x v="0"/>
    <x v="1"/>
    <n v="2008"/>
    <x v="3"/>
    <n v="2"/>
  </r>
  <r>
    <x v="594"/>
    <s v="Tinker Bell and the Great Fairy Rescue"/>
    <x v="1"/>
    <x v="0"/>
    <n v="2010"/>
    <x v="2"/>
    <n v="2"/>
  </r>
  <r>
    <x v="595"/>
    <s v="Tinker Bell and the Great Fairy Rescue"/>
    <x v="1"/>
    <x v="1"/>
    <n v="2010"/>
    <x v="2"/>
    <n v="2"/>
  </r>
  <r>
    <x v="596"/>
    <s v="Toy Story"/>
    <x v="0"/>
    <x v="1"/>
    <n v="1995"/>
    <x v="0"/>
    <n v="2"/>
  </r>
  <r>
    <x v="597"/>
    <s v="Toy Story"/>
    <x v="1"/>
    <x v="1"/>
    <n v="1995"/>
    <x v="0"/>
    <n v="2"/>
  </r>
  <r>
    <x v="598"/>
    <s v="Toy Story 2"/>
    <x v="0"/>
    <x v="1"/>
    <n v="1999"/>
    <x v="0"/>
    <n v="2"/>
  </r>
  <r>
    <x v="599"/>
    <s v="Toy Story 2"/>
    <x v="0"/>
    <x v="1"/>
    <n v="1999"/>
    <x v="0"/>
    <n v="2"/>
  </r>
  <r>
    <x v="600"/>
    <s v="Toy Story 3"/>
    <x v="0"/>
    <x v="2"/>
    <n v="2010"/>
    <x v="2"/>
    <n v="2"/>
  </r>
  <r>
    <x v="601"/>
    <s v="Toy Story 3"/>
    <x v="0"/>
    <x v="1"/>
    <n v="2010"/>
    <x v="2"/>
    <n v="2"/>
  </r>
  <r>
    <x v="602"/>
    <s v="Toy Story 3"/>
    <x v="0"/>
    <x v="1"/>
    <n v="2010"/>
    <x v="2"/>
    <n v="2"/>
  </r>
  <r>
    <x v="603"/>
    <s v="Toy Story 3"/>
    <x v="1"/>
    <x v="0"/>
    <n v="2010"/>
    <x v="2"/>
    <n v="2"/>
  </r>
  <r>
    <x v="604"/>
    <s v="Toy Story 3"/>
    <x v="1"/>
    <x v="0"/>
    <n v="2010"/>
    <x v="2"/>
    <n v="2"/>
  </r>
  <r>
    <x v="605"/>
    <s v="Toy Story 3"/>
    <x v="1"/>
    <x v="0"/>
    <n v="2010"/>
    <x v="2"/>
    <n v="2"/>
  </r>
  <r>
    <x v="606"/>
    <s v="Toy Story 3"/>
    <x v="2"/>
    <x v="1"/>
    <n v="2010"/>
    <x v="2"/>
    <n v="2"/>
  </r>
  <r>
    <x v="607"/>
    <s v="Treasure Planet"/>
    <x v="0"/>
    <x v="0"/>
    <n v="2002"/>
    <x v="3"/>
    <n v="1"/>
  </r>
  <r>
    <x v="608"/>
    <s v="Treasure Planet"/>
    <x v="0"/>
    <x v="0"/>
    <n v="2002"/>
    <x v="3"/>
    <n v="1"/>
  </r>
  <r>
    <x v="609"/>
    <s v="Treasure Planet"/>
    <x v="0"/>
    <x v="1"/>
    <n v="2002"/>
    <x v="3"/>
    <n v="1"/>
  </r>
  <r>
    <x v="610"/>
    <s v="Treasure Planet"/>
    <x v="1"/>
    <x v="1"/>
    <n v="2002"/>
    <x v="3"/>
    <n v="1"/>
  </r>
  <r>
    <x v="611"/>
    <s v="Treasure Planet"/>
    <x v="1"/>
    <x v="1"/>
    <n v="2002"/>
    <x v="3"/>
    <n v="1"/>
  </r>
  <r>
    <x v="612"/>
    <s v="Treasure Planet"/>
    <x v="1"/>
    <x v="1"/>
    <n v="2002"/>
    <x v="3"/>
    <n v="1"/>
  </r>
  <r>
    <x v="613"/>
    <s v="Up"/>
    <x v="0"/>
    <x v="2"/>
    <n v="2009"/>
    <x v="3"/>
    <n v="2"/>
  </r>
  <r>
    <x v="614"/>
    <s v="Up"/>
    <x v="0"/>
    <x v="2"/>
    <n v="2009"/>
    <x v="3"/>
    <n v="2"/>
  </r>
  <r>
    <x v="615"/>
    <s v="Up"/>
    <x v="0"/>
    <x v="1"/>
    <n v="2009"/>
    <x v="3"/>
    <n v="2"/>
  </r>
  <r>
    <x v="616"/>
    <s v="Up"/>
    <x v="0"/>
    <x v="1"/>
    <n v="2009"/>
    <x v="3"/>
    <n v="2"/>
  </r>
  <r>
    <x v="617"/>
    <s v="Up"/>
    <x v="0"/>
    <x v="1"/>
    <n v="2009"/>
    <x v="3"/>
    <n v="2"/>
  </r>
  <r>
    <x v="618"/>
    <s v="Up"/>
    <x v="0"/>
    <x v="1"/>
    <n v="2009"/>
    <x v="3"/>
    <n v="2"/>
  </r>
  <r>
    <x v="619"/>
    <s v="Up"/>
    <x v="2"/>
    <x v="1"/>
    <n v="2009"/>
    <x v="3"/>
    <n v="2"/>
  </r>
  <r>
    <x v="620"/>
    <s v="Up"/>
    <x v="2"/>
    <x v="1"/>
    <n v="2009"/>
    <x v="3"/>
    <n v="2"/>
  </r>
  <r>
    <x v="621"/>
    <s v="WALL-E"/>
    <x v="0"/>
    <x v="1"/>
    <n v="2008"/>
    <x v="3"/>
    <n v="2"/>
  </r>
  <r>
    <x v="622"/>
    <s v="WALL-E"/>
    <x v="0"/>
    <x v="1"/>
    <n v="2008"/>
    <x v="3"/>
    <n v="2"/>
  </r>
  <r>
    <x v="623"/>
    <s v="WALL-E"/>
    <x v="1"/>
    <x v="0"/>
    <n v="2008"/>
    <x v="3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4">
  <r>
    <s v="M1"/>
    <s v="A Bug's Life"/>
    <x v="0"/>
    <x v="0"/>
    <n v="1998"/>
    <x v="0"/>
  </r>
  <r>
    <s v="M2"/>
    <s v="Aladdin"/>
    <x v="1"/>
    <x v="0"/>
    <n v="1992"/>
    <x v="0"/>
  </r>
  <r>
    <s v="M3"/>
    <s v="Aladdin"/>
    <x v="1"/>
    <x v="1"/>
    <n v="1992"/>
    <x v="0"/>
  </r>
  <r>
    <s v="M4"/>
    <s v="Aladdin and the King of Thieves"/>
    <x v="0"/>
    <x v="1"/>
    <n v="1996"/>
    <x v="0"/>
  </r>
  <r>
    <s v="M5"/>
    <s v="Aladdin and the King of Thieves"/>
    <x v="1"/>
    <x v="1"/>
    <n v="1996"/>
    <x v="0"/>
  </r>
  <r>
    <s v="M6"/>
    <s v="Aladdin and the King of Thieves"/>
    <x v="1"/>
    <x v="1"/>
    <n v="1996"/>
    <x v="0"/>
  </r>
  <r>
    <s v="M7"/>
    <s v="Alice in Wonderland"/>
    <x v="0"/>
    <x v="1"/>
    <n v="1951"/>
    <x v="1"/>
  </r>
  <r>
    <s v="M8"/>
    <s v="Alice in Wonderland"/>
    <x v="0"/>
    <x v="1"/>
    <n v="1951"/>
    <x v="1"/>
  </r>
  <r>
    <s v="M9"/>
    <s v="Alice in Wonderland"/>
    <x v="0"/>
    <x v="1"/>
    <n v="1951"/>
    <x v="1"/>
  </r>
  <r>
    <s v="M10"/>
    <s v="Alice in Wonderland"/>
    <x v="1"/>
    <x v="1"/>
    <n v="1951"/>
    <x v="1"/>
  </r>
  <r>
    <s v="M11"/>
    <s v="Alice in Wonderland"/>
    <x v="2"/>
    <x v="0"/>
    <n v="1951"/>
    <x v="1"/>
  </r>
  <r>
    <s v="M12"/>
    <s v="Alpha and Omega"/>
    <x v="0"/>
    <x v="2"/>
    <n v="2010"/>
    <x v="2"/>
  </r>
  <r>
    <s v="M13"/>
    <s v="Alpha and Omega"/>
    <x v="0"/>
    <x v="2"/>
    <n v="2010"/>
    <x v="2"/>
  </r>
  <r>
    <s v="M14"/>
    <s v="Alpha and Omega"/>
    <x v="0"/>
    <x v="2"/>
    <n v="2010"/>
    <x v="2"/>
  </r>
  <r>
    <s v="M15"/>
    <s v="Anastasia"/>
    <x v="0"/>
    <x v="0"/>
    <n v="1997"/>
    <x v="0"/>
  </r>
  <r>
    <s v="M16"/>
    <s v="Anastasia"/>
    <x v="1"/>
    <x v="0"/>
    <n v="1997"/>
    <x v="0"/>
  </r>
  <r>
    <s v="M17"/>
    <s v="Anastasia"/>
    <x v="2"/>
    <x v="0"/>
    <n v="1997"/>
    <x v="0"/>
  </r>
  <r>
    <s v="M18"/>
    <s v="Antz"/>
    <x v="0"/>
    <x v="0"/>
    <n v="1998"/>
    <x v="0"/>
  </r>
  <r>
    <s v="M19"/>
    <s v="Antz"/>
    <x v="2"/>
    <x v="0"/>
    <n v="1998"/>
    <x v="0"/>
  </r>
  <r>
    <s v="M20"/>
    <s v="Atlantis: Milo's Return"/>
    <x v="0"/>
    <x v="0"/>
    <n v="2003"/>
    <x v="3"/>
  </r>
  <r>
    <s v="M21"/>
    <s v="Atlantis: Milo's Return"/>
    <x v="0"/>
    <x v="0"/>
    <n v="2003"/>
    <x v="3"/>
  </r>
  <r>
    <s v="M22"/>
    <s v="Atlantis: Milo's Return"/>
    <x v="0"/>
    <x v="1"/>
    <n v="2003"/>
    <x v="3"/>
  </r>
  <r>
    <s v="M23"/>
    <s v="Atlantis: Milo's Return"/>
    <x v="0"/>
    <x v="1"/>
    <n v="2003"/>
    <x v="3"/>
  </r>
  <r>
    <s v="M24"/>
    <s v="Atlantis: Milo's Return"/>
    <x v="0"/>
    <x v="1"/>
    <n v="2003"/>
    <x v="3"/>
  </r>
  <r>
    <s v="M25"/>
    <s v="Atlantis: Milo's Return"/>
    <x v="0"/>
    <x v="1"/>
    <n v="2003"/>
    <x v="3"/>
  </r>
  <r>
    <s v="M26"/>
    <s v="Atlantis: Milo's Return"/>
    <x v="0"/>
    <x v="1"/>
    <n v="2003"/>
    <x v="3"/>
  </r>
  <r>
    <s v="M27"/>
    <s v="Atlantis: Milo's Return"/>
    <x v="0"/>
    <x v="1"/>
    <n v="2003"/>
    <x v="3"/>
  </r>
  <r>
    <s v="M28"/>
    <s v="Atlantis: The Lost Empire"/>
    <x v="0"/>
    <x v="0"/>
    <n v="2001"/>
    <x v="3"/>
  </r>
  <r>
    <s v="M29"/>
    <s v="Balto"/>
    <x v="0"/>
    <x v="0"/>
    <n v="1995"/>
    <x v="0"/>
  </r>
  <r>
    <s v="M30"/>
    <s v="Balto"/>
    <x v="0"/>
    <x v="0"/>
    <n v="1995"/>
    <x v="0"/>
  </r>
  <r>
    <s v="M31"/>
    <s v="Balto"/>
    <x v="0"/>
    <x v="0"/>
    <n v="1995"/>
    <x v="0"/>
  </r>
  <r>
    <s v="M32"/>
    <s v="Balto"/>
    <x v="0"/>
    <x v="0"/>
    <n v="1995"/>
    <x v="0"/>
  </r>
  <r>
    <s v="M33"/>
    <s v="Balto"/>
    <x v="0"/>
    <x v="2"/>
    <n v="1995"/>
    <x v="0"/>
  </r>
  <r>
    <s v="M34"/>
    <s v="Balto"/>
    <x v="0"/>
    <x v="1"/>
    <n v="1995"/>
    <x v="0"/>
  </r>
  <r>
    <s v="M35"/>
    <s v="Balto"/>
    <x v="0"/>
    <x v="1"/>
    <n v="1995"/>
    <x v="0"/>
  </r>
  <r>
    <s v="M36"/>
    <s v="Balto"/>
    <x v="0"/>
    <x v="1"/>
    <n v="1995"/>
    <x v="0"/>
  </r>
  <r>
    <s v="M37"/>
    <s v="Balto"/>
    <x v="0"/>
    <x v="1"/>
    <n v="1995"/>
    <x v="0"/>
  </r>
  <r>
    <s v="M38"/>
    <s v="Balto"/>
    <x v="0"/>
    <x v="1"/>
    <n v="1995"/>
    <x v="0"/>
  </r>
  <r>
    <s v="M39"/>
    <s v="Balto"/>
    <x v="0"/>
    <x v="1"/>
    <n v="1995"/>
    <x v="0"/>
  </r>
  <r>
    <s v="M40"/>
    <s v="Balto"/>
    <x v="0"/>
    <x v="1"/>
    <n v="1995"/>
    <x v="0"/>
  </r>
  <r>
    <s v="M41"/>
    <s v="Balto"/>
    <x v="0"/>
    <x v="1"/>
    <n v="1995"/>
    <x v="0"/>
  </r>
  <r>
    <s v="M42"/>
    <s v="Balto"/>
    <x v="0"/>
    <x v="1"/>
    <n v="1995"/>
    <x v="0"/>
  </r>
  <r>
    <s v="M43"/>
    <s v="Balto"/>
    <x v="0"/>
    <x v="1"/>
    <n v="1995"/>
    <x v="0"/>
  </r>
  <r>
    <s v="M44"/>
    <s v="Balto"/>
    <x v="0"/>
    <x v="1"/>
    <n v="1995"/>
    <x v="0"/>
  </r>
  <r>
    <s v="M45"/>
    <s v="Balto"/>
    <x v="0"/>
    <x v="1"/>
    <n v="1995"/>
    <x v="0"/>
  </r>
  <r>
    <s v="M46"/>
    <s v="Balto"/>
    <x v="0"/>
    <x v="1"/>
    <n v="1995"/>
    <x v="0"/>
  </r>
  <r>
    <s v="M47"/>
    <s v="Balto II: Wolf Quest"/>
    <x v="0"/>
    <x v="2"/>
    <n v="2002"/>
    <x v="3"/>
  </r>
  <r>
    <s v="M48"/>
    <s v="Balto II: Wolf Quest"/>
    <x v="0"/>
    <x v="1"/>
    <n v="2002"/>
    <x v="3"/>
  </r>
  <r>
    <s v="M49"/>
    <s v="Balto II: Wolf Quest"/>
    <x v="0"/>
    <x v="1"/>
    <n v="2002"/>
    <x v="3"/>
  </r>
  <r>
    <s v="M50"/>
    <s v="Balto II: Wolf Quest"/>
    <x v="0"/>
    <x v="1"/>
    <n v="2002"/>
    <x v="3"/>
  </r>
  <r>
    <s v="M51"/>
    <s v="Balto III: Wings of Change"/>
    <x v="0"/>
    <x v="1"/>
    <n v="2004"/>
    <x v="3"/>
  </r>
  <r>
    <s v="M52"/>
    <s v="Balto III: Wings of Change"/>
    <x v="0"/>
    <x v="1"/>
    <n v="2004"/>
    <x v="3"/>
  </r>
  <r>
    <s v="M53"/>
    <s v="Balto III: Wings of Change"/>
    <x v="0"/>
    <x v="1"/>
    <n v="2004"/>
    <x v="3"/>
  </r>
  <r>
    <s v="M54"/>
    <s v="Balto III: Wings of Change"/>
    <x v="0"/>
    <x v="1"/>
    <n v="2004"/>
    <x v="3"/>
  </r>
  <r>
    <s v="M55"/>
    <s v="Balto III: Wings of Change"/>
    <x v="0"/>
    <x v="1"/>
    <n v="2004"/>
    <x v="3"/>
  </r>
  <r>
    <s v="M56"/>
    <s v="Balto III: Wings of Change"/>
    <x v="0"/>
    <x v="1"/>
    <n v="2004"/>
    <x v="3"/>
  </r>
  <r>
    <s v="M57"/>
    <s v="Balto III: Wings of Change"/>
    <x v="0"/>
    <x v="1"/>
    <n v="2004"/>
    <x v="3"/>
  </r>
  <r>
    <s v="M58"/>
    <s v="Bambi"/>
    <x v="0"/>
    <x v="1"/>
    <n v="1942"/>
    <x v="4"/>
  </r>
  <r>
    <s v="M59"/>
    <s v="Bambi"/>
    <x v="0"/>
    <x v="1"/>
    <n v="1942"/>
    <x v="4"/>
  </r>
  <r>
    <s v="M60"/>
    <s v="Bambi"/>
    <x v="0"/>
    <x v="1"/>
    <n v="1942"/>
    <x v="4"/>
  </r>
  <r>
    <s v="M61"/>
    <s v="Bambi"/>
    <x v="0"/>
    <x v="1"/>
    <n v="1942"/>
    <x v="4"/>
  </r>
  <r>
    <s v="M62"/>
    <s v="Bambi"/>
    <x v="0"/>
    <x v="1"/>
    <n v="1942"/>
    <x v="4"/>
  </r>
  <r>
    <s v="M63"/>
    <s v="Bambi"/>
    <x v="0"/>
    <x v="1"/>
    <n v="1942"/>
    <x v="4"/>
  </r>
  <r>
    <s v="M64"/>
    <s v="Bambi"/>
    <x v="0"/>
    <x v="1"/>
    <n v="1942"/>
    <x v="4"/>
  </r>
  <r>
    <s v="M65"/>
    <s v="Bambi"/>
    <x v="0"/>
    <x v="1"/>
    <n v="1942"/>
    <x v="4"/>
  </r>
  <r>
    <s v="M66"/>
    <s v="Bambi"/>
    <x v="0"/>
    <x v="1"/>
    <n v="1942"/>
    <x v="4"/>
  </r>
  <r>
    <s v="M67"/>
    <s v="Bambi"/>
    <x v="0"/>
    <x v="1"/>
    <n v="1942"/>
    <x v="4"/>
  </r>
  <r>
    <s v="M68"/>
    <s v="Beauty and the Beast"/>
    <x v="0"/>
    <x v="0"/>
    <n v="1991"/>
    <x v="0"/>
  </r>
  <r>
    <s v="M69"/>
    <s v="Beauty and the Beast"/>
    <x v="0"/>
    <x v="1"/>
    <n v="1991"/>
    <x v="0"/>
  </r>
  <r>
    <s v="M70"/>
    <s v="Beauty and the Beast"/>
    <x v="0"/>
    <x v="1"/>
    <n v="1991"/>
    <x v="0"/>
  </r>
  <r>
    <s v="M71"/>
    <s v="Beauty and the Beast"/>
    <x v="0"/>
    <x v="1"/>
    <n v="1991"/>
    <x v="0"/>
  </r>
  <r>
    <s v="M72"/>
    <s v="Beauty and the Beast"/>
    <x v="0"/>
    <x v="1"/>
    <n v="1991"/>
    <x v="0"/>
  </r>
  <r>
    <s v="M73"/>
    <s v="Beauty and the Beast"/>
    <x v="0"/>
    <x v="1"/>
    <n v="1991"/>
    <x v="0"/>
  </r>
  <r>
    <s v="M74"/>
    <s v="Beauty and the Beast"/>
    <x v="0"/>
    <x v="1"/>
    <n v="1991"/>
    <x v="0"/>
  </r>
  <r>
    <s v="M75"/>
    <s v="Beauty and the Beast"/>
    <x v="0"/>
    <x v="1"/>
    <n v="1991"/>
    <x v="0"/>
  </r>
  <r>
    <s v="M76"/>
    <s v="Beauty and the Beast"/>
    <x v="0"/>
    <x v="1"/>
    <n v="1991"/>
    <x v="0"/>
  </r>
  <r>
    <s v="M77"/>
    <s v="Beauty and the Beast"/>
    <x v="0"/>
    <x v="1"/>
    <n v="1991"/>
    <x v="0"/>
  </r>
  <r>
    <s v="M78"/>
    <s v="Beauty and the Beast"/>
    <x v="1"/>
    <x v="1"/>
    <n v="1991"/>
    <x v="0"/>
  </r>
  <r>
    <s v="M79"/>
    <s v="Bolt"/>
    <x v="0"/>
    <x v="1"/>
    <n v="2009"/>
    <x v="3"/>
  </r>
  <r>
    <s v="M80"/>
    <s v="Bolt"/>
    <x v="1"/>
    <x v="1"/>
    <n v="2009"/>
    <x v="3"/>
  </r>
  <r>
    <s v="M81"/>
    <s v="Brother Bear"/>
    <x v="0"/>
    <x v="0"/>
    <n v="2003"/>
    <x v="3"/>
  </r>
  <r>
    <s v="M82"/>
    <s v="Brother Bear"/>
    <x v="0"/>
    <x v="2"/>
    <n v="2003"/>
    <x v="3"/>
  </r>
  <r>
    <s v="M83"/>
    <s v="Brother Bear"/>
    <x v="0"/>
    <x v="2"/>
    <n v="2003"/>
    <x v="3"/>
  </r>
  <r>
    <s v="M84"/>
    <s v="Brother Bear"/>
    <x v="0"/>
    <x v="2"/>
    <n v="2003"/>
    <x v="3"/>
  </r>
  <r>
    <s v="M85"/>
    <s v="Brother Bear"/>
    <x v="0"/>
    <x v="2"/>
    <n v="2003"/>
    <x v="3"/>
  </r>
  <r>
    <s v="M86"/>
    <s v="Brother Bear"/>
    <x v="0"/>
    <x v="2"/>
    <n v="2003"/>
    <x v="3"/>
  </r>
  <r>
    <s v="M87"/>
    <s v="Brother Bear"/>
    <x v="0"/>
    <x v="1"/>
    <n v="2003"/>
    <x v="3"/>
  </r>
  <r>
    <s v="M88"/>
    <s v="Brother Bear"/>
    <x v="0"/>
    <x v="1"/>
    <n v="2003"/>
    <x v="3"/>
  </r>
  <r>
    <s v="M89"/>
    <s v="Brother Bear"/>
    <x v="0"/>
    <x v="1"/>
    <n v="2003"/>
    <x v="3"/>
  </r>
  <r>
    <s v="M90"/>
    <s v="Brother Bear 2"/>
    <x v="0"/>
    <x v="0"/>
    <n v="2006"/>
    <x v="3"/>
  </r>
  <r>
    <s v="M91"/>
    <s v="Brother Bear 2"/>
    <x v="0"/>
    <x v="2"/>
    <n v="2006"/>
    <x v="3"/>
  </r>
  <r>
    <s v="M92"/>
    <s v="Brother Bear 2"/>
    <x v="0"/>
    <x v="1"/>
    <n v="2006"/>
    <x v="3"/>
  </r>
  <r>
    <s v="M93"/>
    <s v="Brother Bear 2"/>
    <x v="0"/>
    <x v="1"/>
    <n v="2006"/>
    <x v="3"/>
  </r>
  <r>
    <s v="M94"/>
    <s v="Brother Bear 2"/>
    <x v="0"/>
    <x v="1"/>
    <n v="2006"/>
    <x v="3"/>
  </r>
  <r>
    <s v="M95"/>
    <s v="Brother Bear 2"/>
    <x v="0"/>
    <x v="1"/>
    <n v="2006"/>
    <x v="3"/>
  </r>
  <r>
    <s v="M96"/>
    <s v="Brother Bear 2"/>
    <x v="0"/>
    <x v="1"/>
    <n v="2006"/>
    <x v="3"/>
  </r>
  <r>
    <s v="M97"/>
    <s v="Brother Bear 2"/>
    <x v="2"/>
    <x v="1"/>
    <n v="2006"/>
    <x v="3"/>
  </r>
  <r>
    <s v="M98"/>
    <s v="Brother Bear 2"/>
    <x v="2"/>
    <x v="1"/>
    <n v="2006"/>
    <x v="3"/>
  </r>
  <r>
    <s v="M99"/>
    <s v="Chicken Little"/>
    <x v="0"/>
    <x v="1"/>
    <n v="2005"/>
    <x v="3"/>
  </r>
  <r>
    <s v="M100"/>
    <s v="Chicken Little"/>
    <x v="0"/>
    <x v="1"/>
    <n v="2005"/>
    <x v="3"/>
  </r>
  <r>
    <s v="M101"/>
    <s v="Chicken Little"/>
    <x v="0"/>
    <x v="1"/>
    <n v="2005"/>
    <x v="3"/>
  </r>
  <r>
    <s v="M102"/>
    <s v="Chicken Little"/>
    <x v="0"/>
    <x v="1"/>
    <n v="2005"/>
    <x v="3"/>
  </r>
  <r>
    <s v="M103"/>
    <s v="Chicken Little"/>
    <x v="0"/>
    <x v="1"/>
    <n v="2005"/>
    <x v="3"/>
  </r>
  <r>
    <s v="M104"/>
    <s v="Chicken Little"/>
    <x v="0"/>
    <x v="1"/>
    <n v="2005"/>
    <x v="3"/>
  </r>
  <r>
    <s v="M105"/>
    <s v="Chicken Little"/>
    <x v="2"/>
    <x v="1"/>
    <n v="2005"/>
    <x v="3"/>
  </r>
  <r>
    <s v="M106"/>
    <s v="Cinderella"/>
    <x v="0"/>
    <x v="0"/>
    <n v="1950"/>
    <x v="1"/>
  </r>
  <r>
    <s v="M107"/>
    <s v="Cinderella"/>
    <x v="0"/>
    <x v="1"/>
    <n v="1950"/>
    <x v="1"/>
  </r>
  <r>
    <s v="M108"/>
    <s v="Cinderella"/>
    <x v="0"/>
    <x v="1"/>
    <n v="1950"/>
    <x v="1"/>
  </r>
  <r>
    <s v="M109"/>
    <s v="Cinderella"/>
    <x v="0"/>
    <x v="1"/>
    <n v="1950"/>
    <x v="1"/>
  </r>
  <r>
    <s v="M110"/>
    <s v="Cinderella"/>
    <x v="0"/>
    <x v="1"/>
    <n v="1950"/>
    <x v="1"/>
  </r>
  <r>
    <s v="M111"/>
    <s v="Cinderella"/>
    <x v="0"/>
    <x v="1"/>
    <n v="1950"/>
    <x v="1"/>
  </r>
  <r>
    <s v="M112"/>
    <s v="Cinderella"/>
    <x v="0"/>
    <x v="1"/>
    <n v="1950"/>
    <x v="1"/>
  </r>
  <r>
    <s v="M113"/>
    <s v="Cinderella"/>
    <x v="0"/>
    <x v="1"/>
    <n v="1950"/>
    <x v="1"/>
  </r>
  <r>
    <s v="M114"/>
    <s v="Cinderella"/>
    <x v="1"/>
    <x v="0"/>
    <n v="1950"/>
    <x v="1"/>
  </r>
  <r>
    <s v="M115"/>
    <s v="Cinderella"/>
    <x v="2"/>
    <x v="1"/>
    <n v="1950"/>
    <x v="1"/>
  </r>
  <r>
    <s v="M116"/>
    <s v="Cinderella II: Dreams Come True"/>
    <x v="0"/>
    <x v="0"/>
    <n v="2002"/>
    <x v="3"/>
  </r>
  <r>
    <s v="M117"/>
    <s v="Cinderella II: Dreams Come True"/>
    <x v="0"/>
    <x v="0"/>
    <n v="2002"/>
    <x v="3"/>
  </r>
  <r>
    <s v="M118"/>
    <s v="Cinderella II: Dreams Come True"/>
    <x v="0"/>
    <x v="0"/>
    <n v="2002"/>
    <x v="3"/>
  </r>
  <r>
    <s v="M119"/>
    <s v="Cinderella II: Dreams Come True"/>
    <x v="0"/>
    <x v="0"/>
    <n v="2002"/>
    <x v="3"/>
  </r>
  <r>
    <s v="M120"/>
    <s v="Cinderella II: Dreams Come True"/>
    <x v="0"/>
    <x v="1"/>
    <n v="2002"/>
    <x v="3"/>
  </r>
  <r>
    <s v="M121"/>
    <s v="Cinderella II: Dreams Come True"/>
    <x v="0"/>
    <x v="1"/>
    <n v="2002"/>
    <x v="3"/>
  </r>
  <r>
    <s v="M122"/>
    <s v="Cinderella II: Dreams Come True"/>
    <x v="0"/>
    <x v="1"/>
    <n v="2002"/>
    <x v="3"/>
  </r>
  <r>
    <s v="M123"/>
    <s v="Cinderella II: Dreams Come True"/>
    <x v="0"/>
    <x v="1"/>
    <n v="2002"/>
    <x v="3"/>
  </r>
  <r>
    <s v="M124"/>
    <s v="Cinderella II: Dreams Come True"/>
    <x v="2"/>
    <x v="0"/>
    <n v="2002"/>
    <x v="3"/>
  </r>
  <r>
    <s v="M125"/>
    <s v="Cinderella II: Dreams Come True"/>
    <x v="2"/>
    <x v="1"/>
    <n v="2002"/>
    <x v="3"/>
  </r>
  <r>
    <s v="M126"/>
    <s v="Cinderella III: A Twist in Time"/>
    <x v="0"/>
    <x v="0"/>
    <n v="2007"/>
    <x v="3"/>
  </r>
  <r>
    <s v="M127"/>
    <s v="Cinderella III: A Twist in Time"/>
    <x v="2"/>
    <x v="0"/>
    <n v="2007"/>
    <x v="3"/>
  </r>
  <r>
    <s v="M128"/>
    <s v="Cinderella III: A Twist in Time"/>
    <x v="2"/>
    <x v="1"/>
    <n v="2007"/>
    <x v="3"/>
  </r>
  <r>
    <s v="M129"/>
    <s v="Despicable Me"/>
    <x v="0"/>
    <x v="0"/>
    <n v="2010"/>
    <x v="2"/>
  </r>
  <r>
    <s v="M130"/>
    <s v="Despicable Me"/>
    <x v="0"/>
    <x v="1"/>
    <n v="2010"/>
    <x v="2"/>
  </r>
  <r>
    <s v="M131"/>
    <s v="Despicable Me"/>
    <x v="0"/>
    <x v="1"/>
    <n v="2010"/>
    <x v="2"/>
  </r>
  <r>
    <s v="M132"/>
    <s v="Despicable Me"/>
    <x v="0"/>
    <x v="1"/>
    <n v="2010"/>
    <x v="2"/>
  </r>
  <r>
    <s v="M133"/>
    <s v="Despicable Me"/>
    <x v="0"/>
    <x v="1"/>
    <n v="2010"/>
    <x v="2"/>
  </r>
  <r>
    <s v="M134"/>
    <s v="Despicable Me"/>
    <x v="0"/>
    <x v="1"/>
    <n v="2010"/>
    <x v="2"/>
  </r>
  <r>
    <s v="M135"/>
    <s v="Despicable Me"/>
    <x v="0"/>
    <x v="1"/>
    <n v="2010"/>
    <x v="2"/>
  </r>
  <r>
    <s v="M136"/>
    <s v="Despicable Me"/>
    <x v="0"/>
    <x v="1"/>
    <n v="2010"/>
    <x v="2"/>
  </r>
  <r>
    <s v="M137"/>
    <s v="Despicable Me"/>
    <x v="0"/>
    <x v="1"/>
    <n v="2010"/>
    <x v="2"/>
  </r>
  <r>
    <s v="M138"/>
    <s v="Despicable Me"/>
    <x v="0"/>
    <x v="1"/>
    <n v="2010"/>
    <x v="2"/>
  </r>
  <r>
    <s v="M139"/>
    <s v="Despicable Me"/>
    <x v="0"/>
    <x v="1"/>
    <n v="2010"/>
    <x v="2"/>
  </r>
  <r>
    <s v="M140"/>
    <s v="Despicable Me"/>
    <x v="0"/>
    <x v="1"/>
    <n v="2010"/>
    <x v="2"/>
  </r>
  <r>
    <s v="M141"/>
    <s v="Despicable Me"/>
    <x v="2"/>
    <x v="0"/>
    <n v="2010"/>
    <x v="2"/>
  </r>
  <r>
    <s v="M142"/>
    <s v="Despicable Me"/>
    <x v="2"/>
    <x v="1"/>
    <n v="2010"/>
    <x v="2"/>
  </r>
  <r>
    <s v="M143"/>
    <s v="Despicable Me"/>
    <x v="2"/>
    <x v="1"/>
    <n v="2010"/>
    <x v="2"/>
  </r>
  <r>
    <s v="M144"/>
    <s v="Dr. Seuss' Horton Hears a Who!"/>
    <x v="0"/>
    <x v="1"/>
    <n v="2008"/>
    <x v="3"/>
  </r>
  <r>
    <s v="M145"/>
    <s v="Dr. Seuss' Horton Hears a Who!"/>
    <x v="0"/>
    <x v="1"/>
    <n v="2008"/>
    <x v="3"/>
  </r>
  <r>
    <s v="M146"/>
    <s v="Dr. Seuss' Horton Hears a Who!"/>
    <x v="2"/>
    <x v="1"/>
    <n v="2008"/>
    <x v="3"/>
  </r>
  <r>
    <s v="M147"/>
    <s v="Dumbo"/>
    <x v="0"/>
    <x v="2"/>
    <n v="1941"/>
    <x v="4"/>
  </r>
  <r>
    <s v="M148"/>
    <s v="Dumbo"/>
    <x v="0"/>
    <x v="2"/>
    <n v="1941"/>
    <x v="4"/>
  </r>
  <r>
    <s v="M149"/>
    <s v="Dumbo"/>
    <x v="0"/>
    <x v="2"/>
    <n v="1941"/>
    <x v="4"/>
  </r>
  <r>
    <s v="M150"/>
    <s v="Dumbo"/>
    <x v="0"/>
    <x v="2"/>
    <n v="1941"/>
    <x v="4"/>
  </r>
  <r>
    <s v="M151"/>
    <s v="Dumbo"/>
    <x v="0"/>
    <x v="2"/>
    <n v="1941"/>
    <x v="4"/>
  </r>
  <r>
    <s v="M152"/>
    <s v="Dumbo"/>
    <x v="0"/>
    <x v="2"/>
    <n v="1941"/>
    <x v="4"/>
  </r>
  <r>
    <s v="M153"/>
    <s v="Dumbo"/>
    <x v="0"/>
    <x v="2"/>
    <n v="1941"/>
    <x v="4"/>
  </r>
  <r>
    <s v="M154"/>
    <s v="Dumbo"/>
    <x v="0"/>
    <x v="2"/>
    <n v="1941"/>
    <x v="4"/>
  </r>
  <r>
    <s v="M155"/>
    <s v="Dumbo"/>
    <x v="0"/>
    <x v="2"/>
    <n v="1941"/>
    <x v="4"/>
  </r>
  <r>
    <s v="M156"/>
    <s v="Dumbo"/>
    <x v="0"/>
    <x v="2"/>
    <n v="1941"/>
    <x v="4"/>
  </r>
  <r>
    <s v="M157"/>
    <s v="Dumbo"/>
    <x v="0"/>
    <x v="2"/>
    <n v="1941"/>
    <x v="4"/>
  </r>
  <r>
    <s v="M158"/>
    <s v="Dumbo"/>
    <x v="2"/>
    <x v="2"/>
    <n v="1941"/>
    <x v="4"/>
  </r>
  <r>
    <s v="M159"/>
    <s v="Dumbo"/>
    <x v="2"/>
    <x v="2"/>
    <n v="1941"/>
    <x v="4"/>
  </r>
  <r>
    <s v="M160"/>
    <s v="Dumbo"/>
    <x v="2"/>
    <x v="2"/>
    <n v="1941"/>
    <x v="4"/>
  </r>
  <r>
    <s v="M161"/>
    <s v="Dumbo"/>
    <x v="2"/>
    <x v="2"/>
    <n v="1941"/>
    <x v="4"/>
  </r>
  <r>
    <s v="M162"/>
    <s v="Dumbo"/>
    <x v="2"/>
    <x v="2"/>
    <n v="1941"/>
    <x v="4"/>
  </r>
  <r>
    <s v="M163"/>
    <s v="Dumbo"/>
    <x v="2"/>
    <x v="2"/>
    <n v="1941"/>
    <x v="4"/>
  </r>
  <r>
    <s v="M164"/>
    <s v="Finding Nemo"/>
    <x v="0"/>
    <x v="1"/>
    <n v="2003"/>
    <x v="3"/>
  </r>
  <r>
    <s v="M165"/>
    <s v="Finding Nemo"/>
    <x v="0"/>
    <x v="1"/>
    <n v="2003"/>
    <x v="3"/>
  </r>
  <r>
    <s v="M166"/>
    <s v="Finding Nemo"/>
    <x v="0"/>
    <x v="1"/>
    <n v="2003"/>
    <x v="3"/>
  </r>
  <r>
    <s v="M167"/>
    <s v="Finding Nemo"/>
    <x v="0"/>
    <x v="1"/>
    <n v="2003"/>
    <x v="3"/>
  </r>
  <r>
    <s v="M168"/>
    <s v="Finding Nemo"/>
    <x v="0"/>
    <x v="1"/>
    <n v="2003"/>
    <x v="3"/>
  </r>
  <r>
    <s v="M169"/>
    <s v="Finding Nemo"/>
    <x v="1"/>
    <x v="1"/>
    <n v="2003"/>
    <x v="3"/>
  </r>
  <r>
    <s v="M170"/>
    <s v="Hercules"/>
    <x v="0"/>
    <x v="1"/>
    <n v="1997"/>
    <x v="0"/>
  </r>
  <r>
    <s v="M171"/>
    <s v="Hercules"/>
    <x v="0"/>
    <x v="1"/>
    <n v="1997"/>
    <x v="0"/>
  </r>
  <r>
    <s v="M172"/>
    <s v="Home on the Range"/>
    <x v="0"/>
    <x v="0"/>
    <n v="2004"/>
    <x v="3"/>
  </r>
  <r>
    <s v="M173"/>
    <s v="Home on the Range"/>
    <x v="0"/>
    <x v="1"/>
    <n v="2004"/>
    <x v="3"/>
  </r>
  <r>
    <s v="M174"/>
    <s v="Home on the Range"/>
    <x v="0"/>
    <x v="1"/>
    <n v="2004"/>
    <x v="3"/>
  </r>
  <r>
    <s v="M175"/>
    <s v="Home on the Range"/>
    <x v="0"/>
    <x v="1"/>
    <n v="2004"/>
    <x v="3"/>
  </r>
  <r>
    <s v="M176"/>
    <s v="Home on the Range"/>
    <x v="0"/>
    <x v="1"/>
    <n v="2004"/>
    <x v="3"/>
  </r>
  <r>
    <s v="M177"/>
    <s v="Home on the Range"/>
    <x v="0"/>
    <x v="1"/>
    <n v="2004"/>
    <x v="3"/>
  </r>
  <r>
    <s v="M178"/>
    <s v="Home on the Range"/>
    <x v="0"/>
    <x v="1"/>
    <n v="2004"/>
    <x v="3"/>
  </r>
  <r>
    <s v="M179"/>
    <s v="Home on the Range"/>
    <x v="0"/>
    <x v="1"/>
    <n v="2004"/>
    <x v="3"/>
  </r>
  <r>
    <s v="M180"/>
    <s v="Home on the Range"/>
    <x v="0"/>
    <x v="1"/>
    <n v="2004"/>
    <x v="3"/>
  </r>
  <r>
    <s v="M181"/>
    <s v="Home on the Range"/>
    <x v="1"/>
    <x v="1"/>
    <n v="2004"/>
    <x v="3"/>
  </r>
  <r>
    <s v="M182"/>
    <s v="Hoodwinked!"/>
    <x v="0"/>
    <x v="2"/>
    <n v="2005"/>
    <x v="3"/>
  </r>
  <r>
    <s v="M183"/>
    <s v="Hoodwinked!"/>
    <x v="0"/>
    <x v="2"/>
    <n v="2005"/>
    <x v="3"/>
  </r>
  <r>
    <s v="M184"/>
    <s v="Hoodwinked!"/>
    <x v="0"/>
    <x v="1"/>
    <n v="2005"/>
    <x v="3"/>
  </r>
  <r>
    <s v="M185"/>
    <s v="Hoodwinked!"/>
    <x v="0"/>
    <x v="1"/>
    <n v="2005"/>
    <x v="3"/>
  </r>
  <r>
    <s v="M186"/>
    <s v="Hoodwinked!"/>
    <x v="0"/>
    <x v="1"/>
    <n v="2005"/>
    <x v="3"/>
  </r>
  <r>
    <s v="M187"/>
    <s v="Ice Age"/>
    <x v="0"/>
    <x v="1"/>
    <n v="2002"/>
    <x v="3"/>
  </r>
  <r>
    <s v="M188"/>
    <s v="Ice Age"/>
    <x v="0"/>
    <x v="1"/>
    <n v="2002"/>
    <x v="3"/>
  </r>
  <r>
    <s v="M189"/>
    <s v="Ice Age"/>
    <x v="1"/>
    <x v="1"/>
    <n v="2002"/>
    <x v="3"/>
  </r>
  <r>
    <s v="M190"/>
    <s v="Ice Age: Dawn of the Dinosaurs"/>
    <x v="0"/>
    <x v="2"/>
    <n v="2009"/>
    <x v="3"/>
  </r>
  <r>
    <s v="M191"/>
    <s v="Ice Age: Dawn of the Dinosaurs"/>
    <x v="0"/>
    <x v="1"/>
    <n v="2009"/>
    <x v="3"/>
  </r>
  <r>
    <s v="M192"/>
    <s v="Ice Age: Dawn of the Dinosaurs"/>
    <x v="0"/>
    <x v="1"/>
    <n v="2009"/>
    <x v="3"/>
  </r>
  <r>
    <s v="M193"/>
    <s v="Ice Age: Dawn of the Dinosaurs"/>
    <x v="0"/>
    <x v="1"/>
    <n v="2009"/>
    <x v="3"/>
  </r>
  <r>
    <s v="M194"/>
    <s v="Ice Age: Dawn of the Dinosaurs"/>
    <x v="0"/>
    <x v="1"/>
    <n v="2009"/>
    <x v="3"/>
  </r>
  <r>
    <s v="M195"/>
    <s v="Ice Age: Dawn of the Dinosaurs"/>
    <x v="0"/>
    <x v="1"/>
    <n v="2009"/>
    <x v="3"/>
  </r>
  <r>
    <s v="M196"/>
    <s v="Ice Age: Dawn of the Dinosaurs"/>
    <x v="0"/>
    <x v="1"/>
    <n v="2009"/>
    <x v="3"/>
  </r>
  <r>
    <s v="M197"/>
    <s v="Ice Age: Dawn of the Dinosaurs"/>
    <x v="1"/>
    <x v="2"/>
    <n v="2009"/>
    <x v="3"/>
  </r>
  <r>
    <s v="M198"/>
    <s v="Ice Age: Dawn of the Dinosaurs"/>
    <x v="1"/>
    <x v="1"/>
    <n v="2009"/>
    <x v="3"/>
  </r>
  <r>
    <s v="M199"/>
    <s v="Ice Age: The Meltdown"/>
    <x v="0"/>
    <x v="2"/>
    <n v="2006"/>
    <x v="3"/>
  </r>
  <r>
    <s v="M200"/>
    <s v="Ice Age: The Meltdown"/>
    <x v="0"/>
    <x v="2"/>
    <n v="2006"/>
    <x v="3"/>
  </r>
  <r>
    <s v="M201"/>
    <s v="Ice Age: The Meltdown"/>
    <x v="0"/>
    <x v="2"/>
    <n v="2006"/>
    <x v="3"/>
  </r>
  <r>
    <s v="M202"/>
    <s v="Ice Age: The Meltdown"/>
    <x v="0"/>
    <x v="2"/>
    <n v="2006"/>
    <x v="3"/>
  </r>
  <r>
    <s v="M203"/>
    <s v="Ice Age: The Meltdown"/>
    <x v="0"/>
    <x v="1"/>
    <n v="2006"/>
    <x v="3"/>
  </r>
  <r>
    <s v="M204"/>
    <s v="Ice Age: The Meltdown"/>
    <x v="0"/>
    <x v="1"/>
    <n v="2006"/>
    <x v="3"/>
  </r>
  <r>
    <s v="M205"/>
    <s v="Ice Age: The Meltdown"/>
    <x v="0"/>
    <x v="1"/>
    <n v="2006"/>
    <x v="3"/>
  </r>
  <r>
    <s v="M206"/>
    <s v="Ice Age: The Meltdown"/>
    <x v="0"/>
    <x v="1"/>
    <n v="2006"/>
    <x v="3"/>
  </r>
  <r>
    <s v="M207"/>
    <s v="Ice Age: The Meltdown"/>
    <x v="0"/>
    <x v="1"/>
    <n v="2006"/>
    <x v="3"/>
  </r>
  <r>
    <s v="M208"/>
    <s v="Ice Age: The Meltdown"/>
    <x v="0"/>
    <x v="1"/>
    <n v="2006"/>
    <x v="3"/>
  </r>
  <r>
    <s v="M209"/>
    <s v="Ice Age: The Meltdown"/>
    <x v="1"/>
    <x v="1"/>
    <n v="2006"/>
    <x v="3"/>
  </r>
  <r>
    <s v="M210"/>
    <s v="Joseph: King of Dreams"/>
    <x v="0"/>
    <x v="2"/>
    <n v="2000"/>
    <x v="3"/>
  </r>
  <r>
    <s v="M211"/>
    <s v="Joseph: King of Dreams"/>
    <x v="0"/>
    <x v="1"/>
    <n v="2000"/>
    <x v="3"/>
  </r>
  <r>
    <s v="M212"/>
    <s v="Joseph: King of Dreams"/>
    <x v="0"/>
    <x v="1"/>
    <n v="2000"/>
    <x v="3"/>
  </r>
  <r>
    <s v="M213"/>
    <s v="Joseph: King of Dreams"/>
    <x v="0"/>
    <x v="1"/>
    <n v="2000"/>
    <x v="3"/>
  </r>
  <r>
    <s v="M214"/>
    <s v="Joseph: King of Dreams"/>
    <x v="0"/>
    <x v="1"/>
    <n v="2000"/>
    <x v="3"/>
  </r>
  <r>
    <s v="M215"/>
    <s v="Joseph: King of Dreams"/>
    <x v="0"/>
    <x v="1"/>
    <n v="2000"/>
    <x v="3"/>
  </r>
  <r>
    <s v="M216"/>
    <s v="Joseph: King of Dreams"/>
    <x v="2"/>
    <x v="1"/>
    <n v="2000"/>
    <x v="3"/>
  </r>
  <r>
    <s v="M217"/>
    <s v="Journey Through the Mists"/>
    <x v="0"/>
    <x v="2"/>
    <n v="1996"/>
    <x v="0"/>
  </r>
  <r>
    <s v="M218"/>
    <s v="Journey Through the Mists"/>
    <x v="0"/>
    <x v="1"/>
    <n v="1996"/>
    <x v="0"/>
  </r>
  <r>
    <s v="M219"/>
    <s v="Journey Through the Mists"/>
    <x v="0"/>
    <x v="1"/>
    <n v="1996"/>
    <x v="0"/>
  </r>
  <r>
    <s v="M220"/>
    <s v="Journey Through the Mists"/>
    <x v="0"/>
    <x v="1"/>
    <n v="1996"/>
    <x v="0"/>
  </r>
  <r>
    <s v="M221"/>
    <s v="Journey Through the Mists"/>
    <x v="0"/>
    <x v="1"/>
    <n v="1996"/>
    <x v="0"/>
  </r>
  <r>
    <s v="M222"/>
    <s v="Journey Through the Mists"/>
    <x v="0"/>
    <x v="1"/>
    <n v="1996"/>
    <x v="0"/>
  </r>
  <r>
    <s v="M223"/>
    <s v="Journey Through the Mists"/>
    <x v="0"/>
    <x v="1"/>
    <n v="1996"/>
    <x v="0"/>
  </r>
  <r>
    <s v="M224"/>
    <s v="Journey Through the Mists"/>
    <x v="0"/>
    <x v="1"/>
    <n v="1996"/>
    <x v="0"/>
  </r>
  <r>
    <s v="M225"/>
    <s v="Journey Through the Mists"/>
    <x v="0"/>
    <x v="1"/>
    <n v="1996"/>
    <x v="0"/>
  </r>
  <r>
    <s v="M226"/>
    <s v="Journey Through the Mists"/>
    <x v="0"/>
    <x v="1"/>
    <n v="1996"/>
    <x v="0"/>
  </r>
  <r>
    <s v="M227"/>
    <s v="Journey Through the Mists"/>
    <x v="0"/>
    <x v="1"/>
    <n v="1996"/>
    <x v="0"/>
  </r>
  <r>
    <s v="M228"/>
    <s v="Journey Through the Mists"/>
    <x v="0"/>
    <x v="1"/>
    <n v="1996"/>
    <x v="0"/>
  </r>
  <r>
    <s v="M229"/>
    <s v="Journey Through the Mists"/>
    <x v="2"/>
    <x v="2"/>
    <n v="1996"/>
    <x v="0"/>
  </r>
  <r>
    <s v="M230"/>
    <s v="Journey to Big Water"/>
    <x v="0"/>
    <x v="1"/>
    <n v="2002"/>
    <x v="3"/>
  </r>
  <r>
    <s v="M231"/>
    <s v="Journey to Big Water"/>
    <x v="0"/>
    <x v="1"/>
    <n v="2002"/>
    <x v="3"/>
  </r>
  <r>
    <s v="M232"/>
    <s v="Journey to Big Water"/>
    <x v="0"/>
    <x v="1"/>
    <n v="2002"/>
    <x v="3"/>
  </r>
  <r>
    <s v="M233"/>
    <s v="Journey to Big Water"/>
    <x v="1"/>
    <x v="2"/>
    <n v="2002"/>
    <x v="3"/>
  </r>
  <r>
    <s v="M234"/>
    <s v="Kung Fu Panda"/>
    <x v="0"/>
    <x v="1"/>
    <n v="2008"/>
    <x v="3"/>
  </r>
  <r>
    <s v="M235"/>
    <s v="Kung Fu Panda"/>
    <x v="0"/>
    <x v="1"/>
    <n v="2008"/>
    <x v="3"/>
  </r>
  <r>
    <s v="M236"/>
    <s v="Kung Fu Panda"/>
    <x v="0"/>
    <x v="1"/>
    <n v="2008"/>
    <x v="3"/>
  </r>
  <r>
    <s v="M237"/>
    <s v="Kung Fu Panda"/>
    <x v="0"/>
    <x v="1"/>
    <n v="2008"/>
    <x v="3"/>
  </r>
  <r>
    <s v="M238"/>
    <s v="Kung Fu Panda"/>
    <x v="1"/>
    <x v="2"/>
    <n v="2008"/>
    <x v="3"/>
  </r>
  <r>
    <s v="M239"/>
    <s v="Kung Fu Panda"/>
    <x v="1"/>
    <x v="1"/>
    <n v="2008"/>
    <x v="3"/>
  </r>
  <r>
    <s v="M240"/>
    <s v="Kung Fu Panda 2"/>
    <x v="0"/>
    <x v="0"/>
    <n v="2011"/>
    <x v="2"/>
  </r>
  <r>
    <s v="M241"/>
    <s v="Kung Fu Panda 2"/>
    <x v="0"/>
    <x v="0"/>
    <n v="2011"/>
    <x v="2"/>
  </r>
  <r>
    <s v="M242"/>
    <s v="Kung Fu Panda 2"/>
    <x v="0"/>
    <x v="1"/>
    <n v="2011"/>
    <x v="2"/>
  </r>
  <r>
    <s v="M243"/>
    <s v="Kung Fu Panda 2"/>
    <x v="0"/>
    <x v="1"/>
    <n v="2011"/>
    <x v="2"/>
  </r>
  <r>
    <s v="M244"/>
    <s v="Kung Fu Panda 2"/>
    <x v="0"/>
    <x v="1"/>
    <n v="2011"/>
    <x v="2"/>
  </r>
  <r>
    <s v="M245"/>
    <s v="Kung Fu Panda 2"/>
    <x v="0"/>
    <x v="1"/>
    <n v="2011"/>
    <x v="2"/>
  </r>
  <r>
    <s v="M246"/>
    <s v="Lady and the Tramp"/>
    <x v="0"/>
    <x v="1"/>
    <n v="1955"/>
    <x v="1"/>
  </r>
  <r>
    <s v="M247"/>
    <s v="Lady and the Tramp"/>
    <x v="0"/>
    <x v="1"/>
    <n v="1955"/>
    <x v="1"/>
  </r>
  <r>
    <s v="M248"/>
    <s v="Lady and the Tramp"/>
    <x v="2"/>
    <x v="1"/>
    <n v="1955"/>
    <x v="1"/>
  </r>
  <r>
    <s v="M249"/>
    <s v="Lady and the Tramp"/>
    <x v="2"/>
    <x v="1"/>
    <n v="1955"/>
    <x v="1"/>
  </r>
  <r>
    <s v="M250"/>
    <s v="Lady and the Tramp II: Scamp's Adventure"/>
    <x v="0"/>
    <x v="1"/>
    <n v="2001"/>
    <x v="3"/>
  </r>
  <r>
    <s v="M251"/>
    <s v="Lady and the Tramp II: Scamp's Adventure"/>
    <x v="0"/>
    <x v="1"/>
    <n v="2001"/>
    <x v="3"/>
  </r>
  <r>
    <s v="M252"/>
    <s v="Lady and the Tramp II: Scamp's Adventure"/>
    <x v="0"/>
    <x v="1"/>
    <n v="2001"/>
    <x v="3"/>
  </r>
  <r>
    <s v="M253"/>
    <s v="Lilo &amp; Stitch 2: Stitch Has a Glitch"/>
    <x v="0"/>
    <x v="2"/>
    <n v="2005"/>
    <x v="3"/>
  </r>
  <r>
    <s v="M254"/>
    <s v="Lilo &amp; Stitch 2: Stitch Has a Glitch"/>
    <x v="0"/>
    <x v="1"/>
    <n v="2005"/>
    <x v="3"/>
  </r>
  <r>
    <s v="M255"/>
    <s v="Lilo &amp; Stitch 2: Stitch Has a Glitch"/>
    <x v="2"/>
    <x v="1"/>
    <n v="2005"/>
    <x v="3"/>
  </r>
  <r>
    <s v="M256"/>
    <s v="Lilo and Stitch"/>
    <x v="0"/>
    <x v="2"/>
    <n v="2002"/>
    <x v="3"/>
  </r>
  <r>
    <s v="M257"/>
    <s v="Madagascar"/>
    <x v="0"/>
    <x v="1"/>
    <n v="2005"/>
    <x v="3"/>
  </r>
  <r>
    <s v="M258"/>
    <s v="Madagascar"/>
    <x v="1"/>
    <x v="1"/>
    <n v="2005"/>
    <x v="3"/>
  </r>
  <r>
    <s v="M259"/>
    <s v="Madagascar"/>
    <x v="1"/>
    <x v="1"/>
    <n v="2005"/>
    <x v="3"/>
  </r>
  <r>
    <s v="M260"/>
    <s v="Madagascar"/>
    <x v="1"/>
    <x v="1"/>
    <n v="2005"/>
    <x v="3"/>
  </r>
  <r>
    <s v="M261"/>
    <s v="Madagascar"/>
    <x v="1"/>
    <x v="1"/>
    <n v="2005"/>
    <x v="3"/>
  </r>
  <r>
    <s v="M262"/>
    <s v="Madagascar: Escape 2 Africa"/>
    <x v="0"/>
    <x v="2"/>
    <n v="2008"/>
    <x v="3"/>
  </r>
  <r>
    <s v="M263"/>
    <s v="Madagascar: Escape 2 Africa"/>
    <x v="0"/>
    <x v="2"/>
    <n v="2008"/>
    <x v="3"/>
  </r>
  <r>
    <s v="M264"/>
    <s v="Madagascar: Escape 2 Africa"/>
    <x v="0"/>
    <x v="1"/>
    <n v="2008"/>
    <x v="3"/>
  </r>
  <r>
    <s v="M265"/>
    <s v="Madagascar: Escape 2 Africa"/>
    <x v="0"/>
    <x v="1"/>
    <n v="2008"/>
    <x v="3"/>
  </r>
  <r>
    <s v="M266"/>
    <s v="Meet the Robinsons"/>
    <x v="0"/>
    <x v="0"/>
    <n v="2007"/>
    <x v="3"/>
  </r>
  <r>
    <s v="M267"/>
    <s v="Meet the Robinsons"/>
    <x v="0"/>
    <x v="0"/>
    <n v="2007"/>
    <x v="3"/>
  </r>
  <r>
    <s v="M268"/>
    <s v="Meet the Robinsons"/>
    <x v="0"/>
    <x v="2"/>
    <n v="2007"/>
    <x v="3"/>
  </r>
  <r>
    <s v="M269"/>
    <s v="Meet the Robinsons"/>
    <x v="0"/>
    <x v="2"/>
    <n v="2007"/>
    <x v="3"/>
  </r>
  <r>
    <s v="M270"/>
    <s v="Meet the Robinsons"/>
    <x v="0"/>
    <x v="1"/>
    <n v="2007"/>
    <x v="3"/>
  </r>
  <r>
    <s v="M271"/>
    <s v="Meet the Robinsons"/>
    <x v="0"/>
    <x v="1"/>
    <n v="2007"/>
    <x v="3"/>
  </r>
  <r>
    <s v="M272"/>
    <s v="Meet the Robinsons"/>
    <x v="0"/>
    <x v="1"/>
    <n v="2007"/>
    <x v="3"/>
  </r>
  <r>
    <s v="M273"/>
    <s v="Meet the Robinsons"/>
    <x v="0"/>
    <x v="1"/>
    <n v="2007"/>
    <x v="3"/>
  </r>
  <r>
    <s v="M274"/>
    <s v="Meet the Robinsons"/>
    <x v="1"/>
    <x v="2"/>
    <n v="2007"/>
    <x v="3"/>
  </r>
  <r>
    <s v="M275"/>
    <s v="Meet the Robinsons"/>
    <x v="2"/>
    <x v="1"/>
    <n v="2007"/>
    <x v="3"/>
  </r>
  <r>
    <s v="M276"/>
    <s v="Meet the Robinsons"/>
    <x v="2"/>
    <x v="1"/>
    <n v="2007"/>
    <x v="3"/>
  </r>
  <r>
    <s v="M277"/>
    <s v="Meet the Robinsons"/>
    <x v="2"/>
    <x v="1"/>
    <n v="2007"/>
    <x v="3"/>
  </r>
  <r>
    <s v="M278"/>
    <s v="Meet the Robinsons"/>
    <x v="2"/>
    <x v="1"/>
    <n v="2007"/>
    <x v="3"/>
  </r>
  <r>
    <s v="M279"/>
    <s v="Mickey, Donald, Goofy: The Three Musketeers"/>
    <x v="0"/>
    <x v="1"/>
    <n v="2004"/>
    <x v="3"/>
  </r>
  <r>
    <s v="M280"/>
    <s v="Mickey, Donald, Goofy: The Three Musketeers"/>
    <x v="1"/>
    <x v="0"/>
    <n v="2004"/>
    <x v="3"/>
  </r>
  <r>
    <s v="M281"/>
    <s v="Mickey, Donald, Goofy: The Three Musketeers"/>
    <x v="1"/>
    <x v="1"/>
    <n v="2004"/>
    <x v="3"/>
  </r>
  <r>
    <s v="M282"/>
    <s v="Mickey, Donald, Goofy: The Three Musketeers"/>
    <x v="1"/>
    <x v="1"/>
    <n v="2004"/>
    <x v="3"/>
  </r>
  <r>
    <s v="M283"/>
    <s v="Mickey, Donald, Goofy: The Three Musketeers"/>
    <x v="1"/>
    <x v="1"/>
    <n v="2004"/>
    <x v="3"/>
  </r>
  <r>
    <s v="M284"/>
    <s v="Monsters vs. Aliens"/>
    <x v="0"/>
    <x v="1"/>
    <n v="2009"/>
    <x v="3"/>
  </r>
  <r>
    <s v="M285"/>
    <s v="Monsters vs. Aliens"/>
    <x v="2"/>
    <x v="1"/>
    <n v="2009"/>
    <x v="3"/>
  </r>
  <r>
    <s v="M286"/>
    <s v="Monsters, Inc."/>
    <x v="0"/>
    <x v="0"/>
    <n v="2001"/>
    <x v="3"/>
  </r>
  <r>
    <s v="M287"/>
    <s v="Monsters, Inc."/>
    <x v="2"/>
    <x v="1"/>
    <n v="2001"/>
    <x v="3"/>
  </r>
  <r>
    <s v="M288"/>
    <s v="Mulan"/>
    <x v="1"/>
    <x v="1"/>
    <n v="1998"/>
    <x v="0"/>
  </r>
  <r>
    <s v="M289"/>
    <s v="Mulan"/>
    <x v="1"/>
    <x v="1"/>
    <n v="1998"/>
    <x v="0"/>
  </r>
  <r>
    <s v="M290"/>
    <s v="Oliver &amp; Company"/>
    <x v="0"/>
    <x v="0"/>
    <n v="1988"/>
    <x v="5"/>
  </r>
  <r>
    <s v="M291"/>
    <s v="Oliver &amp; Company"/>
    <x v="0"/>
    <x v="0"/>
    <n v="1988"/>
    <x v="5"/>
  </r>
  <r>
    <s v="M292"/>
    <s v="Oliver &amp; Company"/>
    <x v="0"/>
    <x v="1"/>
    <n v="1988"/>
    <x v="5"/>
  </r>
  <r>
    <s v="M293"/>
    <s v="Oliver &amp; Company"/>
    <x v="0"/>
    <x v="1"/>
    <n v="1988"/>
    <x v="5"/>
  </r>
  <r>
    <s v="M294"/>
    <s v="Open Season"/>
    <x v="0"/>
    <x v="0"/>
    <n v="2006"/>
    <x v="3"/>
  </r>
  <r>
    <s v="M295"/>
    <s v="Open Season"/>
    <x v="0"/>
    <x v="1"/>
    <n v="2006"/>
    <x v="3"/>
  </r>
  <r>
    <s v="M296"/>
    <s v="Open Season 2"/>
    <x v="0"/>
    <x v="2"/>
    <n v="2008"/>
    <x v="3"/>
  </r>
  <r>
    <s v="M297"/>
    <s v="Open Season 2"/>
    <x v="0"/>
    <x v="2"/>
    <n v="2008"/>
    <x v="3"/>
  </r>
  <r>
    <s v="M298"/>
    <s v="Open Season 2"/>
    <x v="0"/>
    <x v="1"/>
    <n v="2008"/>
    <x v="3"/>
  </r>
  <r>
    <s v="M299"/>
    <s v="Open Season 2"/>
    <x v="2"/>
    <x v="1"/>
    <n v="2008"/>
    <x v="3"/>
  </r>
  <r>
    <s v="M300"/>
    <s v="Over the Hedge"/>
    <x v="0"/>
    <x v="1"/>
    <n v="2006"/>
    <x v="3"/>
  </r>
  <r>
    <s v="M301"/>
    <s v="Over the Hedge"/>
    <x v="0"/>
    <x v="1"/>
    <n v="2006"/>
    <x v="3"/>
  </r>
  <r>
    <s v="M302"/>
    <s v="Over the Hedge"/>
    <x v="0"/>
    <x v="1"/>
    <n v="2006"/>
    <x v="3"/>
  </r>
  <r>
    <s v="M303"/>
    <s v="Over the Hedge"/>
    <x v="1"/>
    <x v="1"/>
    <n v="2006"/>
    <x v="3"/>
  </r>
  <r>
    <s v="M304"/>
    <s v="Over the Hedge"/>
    <x v="2"/>
    <x v="0"/>
    <n v="2006"/>
    <x v="3"/>
  </r>
  <r>
    <s v="M305"/>
    <s v="Peter Pan"/>
    <x v="0"/>
    <x v="1"/>
    <n v="1953"/>
    <x v="1"/>
  </r>
  <r>
    <s v="M306"/>
    <s v="Peter Pan"/>
    <x v="0"/>
    <x v="1"/>
    <n v="1953"/>
    <x v="1"/>
  </r>
  <r>
    <s v="M307"/>
    <s v="Peter Pan"/>
    <x v="2"/>
    <x v="1"/>
    <n v="1953"/>
    <x v="1"/>
  </r>
  <r>
    <s v="M308"/>
    <s v="Pinocchio"/>
    <x v="0"/>
    <x v="0"/>
    <n v="1940"/>
    <x v="4"/>
  </r>
  <r>
    <s v="M309"/>
    <s v="Pinocchio"/>
    <x v="0"/>
    <x v="2"/>
    <n v="1940"/>
    <x v="4"/>
  </r>
  <r>
    <s v="M310"/>
    <s v="Pinocchio"/>
    <x v="0"/>
    <x v="1"/>
    <n v="1940"/>
    <x v="4"/>
  </r>
  <r>
    <s v="M311"/>
    <s v="Pinocchio"/>
    <x v="0"/>
    <x v="1"/>
    <n v="1940"/>
    <x v="4"/>
  </r>
  <r>
    <s v="M312"/>
    <s v="Pinocchio"/>
    <x v="0"/>
    <x v="1"/>
    <n v="1940"/>
    <x v="4"/>
  </r>
  <r>
    <s v="M313"/>
    <s v="Pinocchio"/>
    <x v="1"/>
    <x v="2"/>
    <n v="1940"/>
    <x v="4"/>
  </r>
  <r>
    <s v="M314"/>
    <s v="Pinocchio"/>
    <x v="2"/>
    <x v="1"/>
    <n v="1940"/>
    <x v="4"/>
  </r>
  <r>
    <s v="M315"/>
    <s v="Pocahontas"/>
    <x v="0"/>
    <x v="1"/>
    <n v="1995"/>
    <x v="0"/>
  </r>
  <r>
    <s v="M316"/>
    <s v="Pocahontas"/>
    <x v="0"/>
    <x v="1"/>
    <n v="1995"/>
    <x v="0"/>
  </r>
  <r>
    <s v="M317"/>
    <s v="Ratatouille"/>
    <x v="0"/>
    <x v="2"/>
    <n v="2007"/>
    <x v="3"/>
  </r>
  <r>
    <s v="M318"/>
    <s v="Ratatouille"/>
    <x v="0"/>
    <x v="1"/>
    <n v="2007"/>
    <x v="3"/>
  </r>
  <r>
    <s v="M319"/>
    <s v="Ratatouille"/>
    <x v="1"/>
    <x v="1"/>
    <n v="2007"/>
    <x v="3"/>
  </r>
  <r>
    <s v="M320"/>
    <s v="Return to Never Land"/>
    <x v="0"/>
    <x v="2"/>
    <n v="2002"/>
    <x v="3"/>
  </r>
  <r>
    <s v="M321"/>
    <s v="Return to Never Land"/>
    <x v="0"/>
    <x v="2"/>
    <n v="2002"/>
    <x v="3"/>
  </r>
  <r>
    <s v="M322"/>
    <s v="Return to Never Land"/>
    <x v="0"/>
    <x v="2"/>
    <n v="2002"/>
    <x v="3"/>
  </r>
  <r>
    <s v="M323"/>
    <s v="Return to Never Land"/>
    <x v="0"/>
    <x v="2"/>
    <n v="2002"/>
    <x v="3"/>
  </r>
  <r>
    <s v="M324"/>
    <s v="Return to Never Land"/>
    <x v="0"/>
    <x v="2"/>
    <n v="2002"/>
    <x v="3"/>
  </r>
  <r>
    <s v="M325"/>
    <s v="Return to Never Land"/>
    <x v="0"/>
    <x v="2"/>
    <n v="2002"/>
    <x v="3"/>
  </r>
  <r>
    <s v="M326"/>
    <s v="Return to Never Land"/>
    <x v="0"/>
    <x v="2"/>
    <n v="2002"/>
    <x v="3"/>
  </r>
  <r>
    <s v="M327"/>
    <s v="Return to Never Land"/>
    <x v="0"/>
    <x v="2"/>
    <n v="2002"/>
    <x v="3"/>
  </r>
  <r>
    <s v="M328"/>
    <s v="Return to Never Land"/>
    <x v="0"/>
    <x v="2"/>
    <n v="2002"/>
    <x v="3"/>
  </r>
  <r>
    <s v="M329"/>
    <s v="Return to Never Land"/>
    <x v="0"/>
    <x v="2"/>
    <n v="2002"/>
    <x v="3"/>
  </r>
  <r>
    <s v="M330"/>
    <s v="Return to Never Land"/>
    <x v="0"/>
    <x v="1"/>
    <n v="2002"/>
    <x v="3"/>
  </r>
  <r>
    <s v="M331"/>
    <s v="Robin Hood"/>
    <x v="0"/>
    <x v="0"/>
    <n v="1973"/>
    <x v="6"/>
  </r>
  <r>
    <s v="M332"/>
    <s v="Robin Hood"/>
    <x v="0"/>
    <x v="0"/>
    <n v="1973"/>
    <x v="6"/>
  </r>
  <r>
    <s v="M333"/>
    <s v="Robin Hood"/>
    <x v="0"/>
    <x v="1"/>
    <n v="1973"/>
    <x v="6"/>
  </r>
  <r>
    <s v="M334"/>
    <s v="Robin Hood"/>
    <x v="2"/>
    <x v="0"/>
    <n v="1973"/>
    <x v="6"/>
  </r>
  <r>
    <s v="M335"/>
    <s v="Robots"/>
    <x v="0"/>
    <x v="1"/>
    <n v="2005"/>
    <x v="3"/>
  </r>
  <r>
    <s v="M336"/>
    <s v="Robots"/>
    <x v="0"/>
    <x v="1"/>
    <n v="2005"/>
    <x v="3"/>
  </r>
  <r>
    <s v="M337"/>
    <s v="Robots"/>
    <x v="2"/>
    <x v="0"/>
    <n v="2005"/>
    <x v="3"/>
  </r>
  <r>
    <s v="M338"/>
    <s v="Shark Tale"/>
    <x v="1"/>
    <x v="1"/>
    <n v="2004"/>
    <x v="3"/>
  </r>
  <r>
    <s v="M339"/>
    <s v="Shrek"/>
    <x v="0"/>
    <x v="0"/>
    <n v="2001"/>
    <x v="3"/>
  </r>
  <r>
    <s v="M340"/>
    <s v="Shrek"/>
    <x v="0"/>
    <x v="2"/>
    <n v="2001"/>
    <x v="3"/>
  </r>
  <r>
    <s v="M341"/>
    <s v="Shrek"/>
    <x v="0"/>
    <x v="2"/>
    <n v="2001"/>
    <x v="3"/>
  </r>
  <r>
    <s v="M342"/>
    <s v="Shrek"/>
    <x v="0"/>
    <x v="1"/>
    <n v="2001"/>
    <x v="3"/>
  </r>
  <r>
    <s v="M343"/>
    <s v="Shrek 2"/>
    <x v="0"/>
    <x v="0"/>
    <n v="2004"/>
    <x v="3"/>
  </r>
  <r>
    <s v="M344"/>
    <s v="Shrek 2"/>
    <x v="0"/>
    <x v="2"/>
    <n v="2004"/>
    <x v="3"/>
  </r>
  <r>
    <s v="M345"/>
    <s v="Shrek 2"/>
    <x v="2"/>
    <x v="0"/>
    <n v="2004"/>
    <x v="3"/>
  </r>
  <r>
    <s v="M346"/>
    <s v="Shrek Forever After"/>
    <x v="0"/>
    <x v="0"/>
    <n v="2010"/>
    <x v="2"/>
  </r>
  <r>
    <s v="M347"/>
    <s v="Shrek Forever After"/>
    <x v="0"/>
    <x v="1"/>
    <n v="2010"/>
    <x v="2"/>
  </r>
  <r>
    <s v="M348"/>
    <s v="Shrek the Third"/>
    <x v="0"/>
    <x v="0"/>
    <n v="2007"/>
    <x v="3"/>
  </r>
  <r>
    <s v="M349"/>
    <s v="Shrek the Third"/>
    <x v="0"/>
    <x v="2"/>
    <n v="2007"/>
    <x v="3"/>
  </r>
  <r>
    <s v="M350"/>
    <s v="Shrek the Third"/>
    <x v="0"/>
    <x v="1"/>
    <n v="2007"/>
    <x v="3"/>
  </r>
  <r>
    <s v="M351"/>
    <s v="Shrek the Third"/>
    <x v="0"/>
    <x v="1"/>
    <n v="2007"/>
    <x v="3"/>
  </r>
  <r>
    <s v="M352"/>
    <s v="Shrek the Third"/>
    <x v="0"/>
    <x v="1"/>
    <n v="2007"/>
    <x v="3"/>
  </r>
  <r>
    <s v="M353"/>
    <s v="Shrek the Third"/>
    <x v="1"/>
    <x v="1"/>
    <n v="2007"/>
    <x v="3"/>
  </r>
  <r>
    <s v="M354"/>
    <s v="Shrek the Third"/>
    <x v="2"/>
    <x v="0"/>
    <n v="2007"/>
    <x v="3"/>
  </r>
  <r>
    <s v="M355"/>
    <s v="Sinbad: Legend of the Seven Seas"/>
    <x v="0"/>
    <x v="1"/>
    <n v="2003"/>
    <x v="3"/>
  </r>
  <r>
    <s v="M356"/>
    <s v="Sinbad: Legend of the Seven Seas"/>
    <x v="1"/>
    <x v="0"/>
    <n v="2003"/>
    <x v="3"/>
  </r>
  <r>
    <s v="M357"/>
    <s v="Sinbad: Legend of the Seven Seas"/>
    <x v="1"/>
    <x v="0"/>
    <n v="2003"/>
    <x v="3"/>
  </r>
  <r>
    <s v="M358"/>
    <s v="Sinbad: Legend of the Seven Seas"/>
    <x v="2"/>
    <x v="0"/>
    <n v="2003"/>
    <x v="3"/>
  </r>
  <r>
    <s v="M359"/>
    <s v="Sleeping Beauty"/>
    <x v="0"/>
    <x v="1"/>
    <n v="1959"/>
    <x v="1"/>
  </r>
  <r>
    <s v="M360"/>
    <s v="Sleeping Beauty"/>
    <x v="0"/>
    <x v="1"/>
    <n v="1959"/>
    <x v="1"/>
  </r>
  <r>
    <s v="M361"/>
    <s v="Sleeping Beauty"/>
    <x v="0"/>
    <x v="1"/>
    <n v="1959"/>
    <x v="1"/>
  </r>
  <r>
    <s v="M362"/>
    <s v="Sleeping Beauty"/>
    <x v="1"/>
    <x v="0"/>
    <n v="1959"/>
    <x v="1"/>
  </r>
  <r>
    <s v="M363"/>
    <s v="Sleeping Beauty"/>
    <x v="1"/>
    <x v="0"/>
    <n v="1959"/>
    <x v="1"/>
  </r>
  <r>
    <s v="M364"/>
    <s v="Sleeping Beauty"/>
    <x v="2"/>
    <x v="1"/>
    <n v="1959"/>
    <x v="1"/>
  </r>
  <r>
    <s v="M365"/>
    <s v="Snow White and the Seven Dwarfs"/>
    <x v="0"/>
    <x v="1"/>
    <n v="1937"/>
    <x v="7"/>
  </r>
  <r>
    <s v="M366"/>
    <s v="Snow White and the Seven Dwarfs"/>
    <x v="0"/>
    <x v="1"/>
    <n v="1937"/>
    <x v="7"/>
  </r>
  <r>
    <s v="M367"/>
    <s v="Snow White and the Seven Dwarfs"/>
    <x v="0"/>
    <x v="1"/>
    <n v="1937"/>
    <x v="7"/>
  </r>
  <r>
    <s v="M368"/>
    <s v="Snow White and the Seven Dwarfs"/>
    <x v="2"/>
    <x v="0"/>
    <n v="1937"/>
    <x v="7"/>
  </r>
  <r>
    <s v="M369"/>
    <s v="Spirit: Stallion of the Cimarron"/>
    <x v="0"/>
    <x v="2"/>
    <n v="2002"/>
    <x v="3"/>
  </r>
  <r>
    <s v="M370"/>
    <s v="Spirit: Stallion of the Cimarron"/>
    <x v="0"/>
    <x v="1"/>
    <n v="2002"/>
    <x v="3"/>
  </r>
  <r>
    <s v="M371"/>
    <s v="Spirit: Stallion of the Cimarron"/>
    <x v="0"/>
    <x v="1"/>
    <n v="2002"/>
    <x v="3"/>
  </r>
  <r>
    <s v="M372"/>
    <s v="Spirit: Stallion of the Cimarron"/>
    <x v="0"/>
    <x v="1"/>
    <n v="2002"/>
    <x v="3"/>
  </r>
  <r>
    <s v="M373"/>
    <s v="Spirit: Stallion of the Cimarron"/>
    <x v="0"/>
    <x v="1"/>
    <n v="2002"/>
    <x v="3"/>
  </r>
  <r>
    <s v="M374"/>
    <s v="Spirit: Stallion of the Cimarron"/>
    <x v="0"/>
    <x v="1"/>
    <n v="2002"/>
    <x v="3"/>
  </r>
  <r>
    <s v="M375"/>
    <s v="Spirit: Stallion of the Cimarron"/>
    <x v="0"/>
    <x v="1"/>
    <n v="2002"/>
    <x v="3"/>
  </r>
  <r>
    <s v="M376"/>
    <s v="Spirit: Stallion of the Cimarron"/>
    <x v="0"/>
    <x v="1"/>
    <n v="2002"/>
    <x v="3"/>
  </r>
  <r>
    <s v="M377"/>
    <s v="Spirit: Stallion of the Cimarron"/>
    <x v="0"/>
    <x v="1"/>
    <n v="2002"/>
    <x v="3"/>
  </r>
  <r>
    <s v="M378"/>
    <s v="Spirit: Stallion of the Cimarron"/>
    <x v="0"/>
    <x v="1"/>
    <n v="2002"/>
    <x v="3"/>
  </r>
  <r>
    <s v="M379"/>
    <s v="Spirit: Stallion of the Cimarron"/>
    <x v="0"/>
    <x v="1"/>
    <n v="2002"/>
    <x v="3"/>
  </r>
  <r>
    <s v="M380"/>
    <s v="Spirit: Stallion of the Cimarron"/>
    <x v="0"/>
    <x v="1"/>
    <n v="2002"/>
    <x v="3"/>
  </r>
  <r>
    <s v="M381"/>
    <s v="Spirit: Stallion of the Cimarron"/>
    <x v="0"/>
    <x v="1"/>
    <n v="2002"/>
    <x v="3"/>
  </r>
  <r>
    <s v="M382"/>
    <s v="Spirit: Stallion of the Cimarron"/>
    <x v="0"/>
    <x v="1"/>
    <n v="2002"/>
    <x v="3"/>
  </r>
  <r>
    <s v="M383"/>
    <s v="Surf's Up"/>
    <x v="0"/>
    <x v="0"/>
    <n v="2007"/>
    <x v="3"/>
  </r>
  <r>
    <s v="M384"/>
    <s v="Surf's Up"/>
    <x v="2"/>
    <x v="1"/>
    <n v="2007"/>
    <x v="3"/>
  </r>
  <r>
    <s v="M385"/>
    <s v="Surf's Up"/>
    <x v="2"/>
    <x v="1"/>
    <n v="2007"/>
    <x v="3"/>
  </r>
  <r>
    <s v="M386"/>
    <s v="Tangled"/>
    <x v="0"/>
    <x v="0"/>
    <n v="2010"/>
    <x v="2"/>
  </r>
  <r>
    <s v="M387"/>
    <s v="Tangled"/>
    <x v="2"/>
    <x v="2"/>
    <n v="2010"/>
    <x v="2"/>
  </r>
  <r>
    <s v="M388"/>
    <s v="Tarzan"/>
    <x v="0"/>
    <x v="1"/>
    <n v="1999"/>
    <x v="0"/>
  </r>
  <r>
    <s v="M389"/>
    <s v="Tarzan"/>
    <x v="0"/>
    <x v="1"/>
    <n v="1999"/>
    <x v="0"/>
  </r>
  <r>
    <s v="M390"/>
    <s v="Tarzan"/>
    <x v="0"/>
    <x v="1"/>
    <n v="1999"/>
    <x v="0"/>
  </r>
  <r>
    <s v="M391"/>
    <s v="Tarzan"/>
    <x v="0"/>
    <x v="1"/>
    <n v="1999"/>
    <x v="0"/>
  </r>
  <r>
    <s v="M392"/>
    <s v="Tarzan"/>
    <x v="0"/>
    <x v="1"/>
    <n v="1999"/>
    <x v="0"/>
  </r>
  <r>
    <s v="M393"/>
    <s v="Tarzan"/>
    <x v="0"/>
    <x v="1"/>
    <n v="1999"/>
    <x v="0"/>
  </r>
  <r>
    <s v="M394"/>
    <s v="Tarzan"/>
    <x v="0"/>
    <x v="1"/>
    <n v="1999"/>
    <x v="0"/>
  </r>
  <r>
    <s v="M395"/>
    <s v="Tarzan"/>
    <x v="0"/>
    <x v="1"/>
    <n v="1999"/>
    <x v="0"/>
  </r>
  <r>
    <s v="M396"/>
    <s v="Tarzan"/>
    <x v="0"/>
    <x v="1"/>
    <n v="1999"/>
    <x v="0"/>
  </r>
  <r>
    <s v="M397"/>
    <s v="Tarzan"/>
    <x v="0"/>
    <x v="1"/>
    <n v="1999"/>
    <x v="0"/>
  </r>
  <r>
    <s v="M398"/>
    <s v="Tarzan &amp; Jane"/>
    <x v="0"/>
    <x v="1"/>
    <n v="2002"/>
    <x v="3"/>
  </r>
  <r>
    <s v="M399"/>
    <s v="Tarzan II"/>
    <x v="0"/>
    <x v="2"/>
    <n v="2005"/>
    <x v="3"/>
  </r>
  <r>
    <s v="M400"/>
    <s v="Tarzan II"/>
    <x v="0"/>
    <x v="1"/>
    <n v="2005"/>
    <x v="3"/>
  </r>
  <r>
    <s v="M401"/>
    <s v="Tarzan II"/>
    <x v="0"/>
    <x v="1"/>
    <n v="2005"/>
    <x v="3"/>
  </r>
  <r>
    <s v="M402"/>
    <s v="Tarzan II"/>
    <x v="0"/>
    <x v="1"/>
    <n v="2005"/>
    <x v="3"/>
  </r>
  <r>
    <s v="M403"/>
    <s v="Tarzan II"/>
    <x v="0"/>
    <x v="1"/>
    <n v="2005"/>
    <x v="3"/>
  </r>
  <r>
    <s v="M404"/>
    <s v="Tarzan II"/>
    <x v="0"/>
    <x v="1"/>
    <n v="2005"/>
    <x v="3"/>
  </r>
  <r>
    <s v="M405"/>
    <s v="Tarzan II"/>
    <x v="2"/>
    <x v="1"/>
    <n v="2005"/>
    <x v="3"/>
  </r>
  <r>
    <s v="M406"/>
    <s v="The Aristocats"/>
    <x v="0"/>
    <x v="1"/>
    <n v="1970"/>
    <x v="6"/>
  </r>
  <r>
    <s v="M407"/>
    <s v="The Aristocats"/>
    <x v="0"/>
    <x v="1"/>
    <n v="1970"/>
    <x v="6"/>
  </r>
  <r>
    <s v="M408"/>
    <s v="The Aristocats"/>
    <x v="2"/>
    <x v="1"/>
    <n v="1970"/>
    <x v="6"/>
  </r>
  <r>
    <s v="M409"/>
    <s v="The Emperor's New Groove"/>
    <x v="0"/>
    <x v="1"/>
    <n v="2000"/>
    <x v="3"/>
  </r>
  <r>
    <s v="M410"/>
    <s v="The Emperor's New Groove"/>
    <x v="2"/>
    <x v="0"/>
    <n v="2000"/>
    <x v="3"/>
  </r>
  <r>
    <s v="M411"/>
    <s v="The Fox and the Hound"/>
    <x v="0"/>
    <x v="2"/>
    <n v="1981"/>
    <x v="5"/>
  </r>
  <r>
    <s v="M412"/>
    <s v="The Fox and the Hound"/>
    <x v="0"/>
    <x v="2"/>
    <n v="1981"/>
    <x v="5"/>
  </r>
  <r>
    <s v="M413"/>
    <s v="The Fox and the Hound"/>
    <x v="0"/>
    <x v="2"/>
    <n v="1981"/>
    <x v="5"/>
  </r>
  <r>
    <s v="M414"/>
    <s v="The Fox and the Hound"/>
    <x v="0"/>
    <x v="2"/>
    <n v="1981"/>
    <x v="5"/>
  </r>
  <r>
    <s v="M415"/>
    <s v="The Fox and the Hound"/>
    <x v="0"/>
    <x v="1"/>
    <n v="1981"/>
    <x v="5"/>
  </r>
  <r>
    <s v="M416"/>
    <s v="The Fox and the Hound"/>
    <x v="0"/>
    <x v="1"/>
    <n v="1981"/>
    <x v="5"/>
  </r>
  <r>
    <s v="M417"/>
    <s v="The Fox and the Hound"/>
    <x v="0"/>
    <x v="1"/>
    <n v="1981"/>
    <x v="5"/>
  </r>
  <r>
    <s v="M418"/>
    <s v="The Fox and the Hound"/>
    <x v="0"/>
    <x v="1"/>
    <n v="1981"/>
    <x v="5"/>
  </r>
  <r>
    <s v="M419"/>
    <s v="The Fox and the Hound"/>
    <x v="0"/>
    <x v="1"/>
    <n v="1981"/>
    <x v="5"/>
  </r>
  <r>
    <s v="M420"/>
    <s v="The Fox and the Hound"/>
    <x v="1"/>
    <x v="1"/>
    <n v="1981"/>
    <x v="5"/>
  </r>
  <r>
    <s v="M421"/>
    <s v="The Fox and the Hound 2"/>
    <x v="0"/>
    <x v="0"/>
    <n v="2006"/>
    <x v="3"/>
  </r>
  <r>
    <s v="M422"/>
    <s v="The Fox and the Hound 2"/>
    <x v="0"/>
    <x v="0"/>
    <n v="2006"/>
    <x v="3"/>
  </r>
  <r>
    <s v="M423"/>
    <s v="The Fox and the Hound 2"/>
    <x v="0"/>
    <x v="1"/>
    <n v="2006"/>
    <x v="3"/>
  </r>
  <r>
    <s v="M424"/>
    <s v="The Fox and the Hound 2"/>
    <x v="0"/>
    <x v="1"/>
    <n v="2006"/>
    <x v="3"/>
  </r>
  <r>
    <s v="M425"/>
    <s v="The Fox and the Hound 2"/>
    <x v="0"/>
    <x v="1"/>
    <n v="2006"/>
    <x v="3"/>
  </r>
  <r>
    <s v="M426"/>
    <s v="The Fox and the Hound 2"/>
    <x v="0"/>
    <x v="1"/>
    <n v="2006"/>
    <x v="3"/>
  </r>
  <r>
    <s v="M427"/>
    <s v="The Fox and the Hound 2"/>
    <x v="0"/>
    <x v="1"/>
    <n v="2006"/>
    <x v="3"/>
  </r>
  <r>
    <s v="M428"/>
    <s v="The Great Longneck Migration"/>
    <x v="0"/>
    <x v="1"/>
    <n v="2003"/>
    <x v="3"/>
  </r>
  <r>
    <s v="M429"/>
    <s v="The Great Longneck Migration"/>
    <x v="0"/>
    <x v="1"/>
    <n v="2003"/>
    <x v="3"/>
  </r>
  <r>
    <s v="M430"/>
    <s v="The Great Longneck Migration"/>
    <x v="0"/>
    <x v="1"/>
    <n v="2003"/>
    <x v="3"/>
  </r>
  <r>
    <s v="M431"/>
    <s v="The Great Longneck Migration"/>
    <x v="0"/>
    <x v="1"/>
    <n v="2003"/>
    <x v="3"/>
  </r>
  <r>
    <s v="M432"/>
    <s v="The Great Longneck Migration"/>
    <x v="0"/>
    <x v="1"/>
    <n v="2003"/>
    <x v="3"/>
  </r>
  <r>
    <s v="M433"/>
    <s v="The Great Longneck Migration"/>
    <x v="0"/>
    <x v="1"/>
    <n v="2003"/>
    <x v="3"/>
  </r>
  <r>
    <s v="M434"/>
    <s v="The Great Longneck Migration"/>
    <x v="0"/>
    <x v="1"/>
    <n v="2003"/>
    <x v="3"/>
  </r>
  <r>
    <s v="M435"/>
    <s v="The Great Longneck Migration"/>
    <x v="0"/>
    <x v="1"/>
    <n v="2003"/>
    <x v="3"/>
  </r>
  <r>
    <s v="M436"/>
    <s v="The Great Longneck Migration"/>
    <x v="0"/>
    <x v="1"/>
    <n v="2003"/>
    <x v="3"/>
  </r>
  <r>
    <s v="M437"/>
    <s v="The Great Longneck Migration"/>
    <x v="1"/>
    <x v="1"/>
    <n v="2003"/>
    <x v="3"/>
  </r>
  <r>
    <s v="M438"/>
    <s v="The Great Mouse Detective"/>
    <x v="0"/>
    <x v="0"/>
    <n v="1986"/>
    <x v="5"/>
  </r>
  <r>
    <s v="M439"/>
    <s v="The Great Mouse Detective"/>
    <x v="0"/>
    <x v="0"/>
    <n v="1986"/>
    <x v="5"/>
  </r>
  <r>
    <s v="M440"/>
    <s v="The Great Mouse Detective"/>
    <x v="0"/>
    <x v="1"/>
    <n v="1986"/>
    <x v="5"/>
  </r>
  <r>
    <s v="M441"/>
    <s v="The Great Valley Adventure"/>
    <x v="0"/>
    <x v="2"/>
    <n v="1994"/>
    <x v="0"/>
  </r>
  <r>
    <s v="M442"/>
    <s v="The Great Valley Adventure"/>
    <x v="0"/>
    <x v="2"/>
    <n v="1994"/>
    <x v="0"/>
  </r>
  <r>
    <s v="M443"/>
    <s v="The Great Valley Adventure"/>
    <x v="0"/>
    <x v="1"/>
    <n v="1994"/>
    <x v="0"/>
  </r>
  <r>
    <s v="M444"/>
    <s v="The Great Valley Adventure"/>
    <x v="0"/>
    <x v="1"/>
    <n v="1994"/>
    <x v="0"/>
  </r>
  <r>
    <s v="M445"/>
    <s v="The Great Valley Adventure"/>
    <x v="0"/>
    <x v="1"/>
    <n v="1994"/>
    <x v="0"/>
  </r>
  <r>
    <s v="M446"/>
    <s v="The Great Valley Adventure"/>
    <x v="0"/>
    <x v="1"/>
    <n v="1994"/>
    <x v="0"/>
  </r>
  <r>
    <s v="M447"/>
    <s v="The Great Valley Adventure"/>
    <x v="2"/>
    <x v="1"/>
    <n v="1994"/>
    <x v="0"/>
  </r>
  <r>
    <s v="M448"/>
    <s v="The Great Valley Adventure"/>
    <x v="2"/>
    <x v="1"/>
    <n v="1994"/>
    <x v="0"/>
  </r>
  <r>
    <s v="M449"/>
    <s v="The Hunchback of Notre Dame"/>
    <x v="0"/>
    <x v="1"/>
    <n v="1996"/>
    <x v="0"/>
  </r>
  <r>
    <s v="M450"/>
    <s v="The Hunchback of Notre Dame"/>
    <x v="0"/>
    <x v="1"/>
    <n v="1996"/>
    <x v="0"/>
  </r>
  <r>
    <s v="M451"/>
    <s v="The Hunchback of Notre Dame"/>
    <x v="1"/>
    <x v="1"/>
    <n v="1996"/>
    <x v="0"/>
  </r>
  <r>
    <s v="M452"/>
    <s v="The Hunchback of Notre Dame"/>
    <x v="1"/>
    <x v="1"/>
    <n v="1996"/>
    <x v="0"/>
  </r>
  <r>
    <s v="M453"/>
    <s v="The Hunchback of Notre Dame"/>
    <x v="1"/>
    <x v="1"/>
    <n v="1996"/>
    <x v="0"/>
  </r>
  <r>
    <s v="M454"/>
    <s v="The Hunchback of Notre Dame"/>
    <x v="1"/>
    <x v="1"/>
    <n v="1996"/>
    <x v="0"/>
  </r>
  <r>
    <s v="M455"/>
    <s v="The Hunchback of Notre Dame"/>
    <x v="1"/>
    <x v="1"/>
    <n v="1996"/>
    <x v="0"/>
  </r>
  <r>
    <s v="M456"/>
    <s v="The Hunchback of Notre Dame II"/>
    <x v="0"/>
    <x v="2"/>
    <n v="2002"/>
    <x v="3"/>
  </r>
  <r>
    <s v="M457"/>
    <s v="The Hunchback of Notre Dame II"/>
    <x v="0"/>
    <x v="1"/>
    <n v="2002"/>
    <x v="3"/>
  </r>
  <r>
    <s v="M458"/>
    <s v="The Hundred and One Dalmatians"/>
    <x v="0"/>
    <x v="1"/>
    <n v="1961"/>
    <x v="8"/>
  </r>
  <r>
    <s v="M459"/>
    <s v="The Hundred and One Dalmatians"/>
    <x v="0"/>
    <x v="1"/>
    <n v="1961"/>
    <x v="8"/>
  </r>
  <r>
    <s v="M460"/>
    <s v="The Hundred and One Dalmatians"/>
    <x v="0"/>
    <x v="1"/>
    <n v="1961"/>
    <x v="8"/>
  </r>
  <r>
    <s v="M461"/>
    <s v="The Hundred and One Dalmatians"/>
    <x v="2"/>
    <x v="1"/>
    <n v="1961"/>
    <x v="8"/>
  </r>
  <r>
    <s v="M462"/>
    <s v="The Hundred and One Dalmatians II: Patch's London Adventure"/>
    <x v="0"/>
    <x v="0"/>
    <n v="2003"/>
    <x v="3"/>
  </r>
  <r>
    <s v="M463"/>
    <s v="The Hundred and One Dalmatians II: Patch's London Adventure"/>
    <x v="0"/>
    <x v="1"/>
    <n v="2003"/>
    <x v="3"/>
  </r>
  <r>
    <s v="M464"/>
    <s v="The Hundred and One Dalmatians II: Patch's London Adventure"/>
    <x v="0"/>
    <x v="1"/>
    <n v="2003"/>
    <x v="3"/>
  </r>
  <r>
    <s v="M465"/>
    <s v="The Hundred and One Dalmatians II: Patch's London Adventure"/>
    <x v="0"/>
    <x v="1"/>
    <n v="2003"/>
    <x v="3"/>
  </r>
  <r>
    <s v="M466"/>
    <s v="The Hundred and One Dalmatians II: Patch's London Adventure"/>
    <x v="1"/>
    <x v="2"/>
    <n v="2003"/>
    <x v="3"/>
  </r>
  <r>
    <s v="M467"/>
    <s v="The Hundred and One Dalmatians II: Patch's London Adventure"/>
    <x v="2"/>
    <x v="0"/>
    <n v="2003"/>
    <x v="3"/>
  </r>
  <r>
    <s v="M468"/>
    <s v="The Hundred and One Dalmatians II: Patch's London Adventure"/>
    <x v="2"/>
    <x v="0"/>
    <n v="2003"/>
    <x v="3"/>
  </r>
  <r>
    <s v="M469"/>
    <s v="The Incredibles"/>
    <x v="0"/>
    <x v="2"/>
    <n v="2004"/>
    <x v="3"/>
  </r>
  <r>
    <s v="M470"/>
    <s v="The Incredibles"/>
    <x v="0"/>
    <x v="1"/>
    <n v="2004"/>
    <x v="3"/>
  </r>
  <r>
    <s v="M471"/>
    <s v="The Incredibles"/>
    <x v="0"/>
    <x v="1"/>
    <n v="2004"/>
    <x v="3"/>
  </r>
  <r>
    <s v="M472"/>
    <s v="The Incredibles"/>
    <x v="1"/>
    <x v="1"/>
    <n v="2004"/>
    <x v="3"/>
  </r>
  <r>
    <s v="M473"/>
    <s v="The Jungle Book"/>
    <x v="0"/>
    <x v="2"/>
    <n v="1967"/>
    <x v="8"/>
  </r>
  <r>
    <s v="M474"/>
    <s v="The Jungle Book"/>
    <x v="0"/>
    <x v="1"/>
    <n v="1967"/>
    <x v="8"/>
  </r>
  <r>
    <s v="M475"/>
    <s v="The Jungle Book 2"/>
    <x v="1"/>
    <x v="1"/>
    <n v="2003"/>
    <x v="3"/>
  </r>
  <r>
    <s v="M476"/>
    <s v="The Jungle Book 2"/>
    <x v="1"/>
    <x v="1"/>
    <n v="2003"/>
    <x v="3"/>
  </r>
  <r>
    <s v="M477"/>
    <s v="The King and I"/>
    <x v="0"/>
    <x v="0"/>
    <n v="1999"/>
    <x v="0"/>
  </r>
  <r>
    <s v="M478"/>
    <s v="The King and I"/>
    <x v="0"/>
    <x v="1"/>
    <n v="1999"/>
    <x v="0"/>
  </r>
  <r>
    <s v="M479"/>
    <s v="The King and I"/>
    <x v="0"/>
    <x v="1"/>
    <n v="1999"/>
    <x v="0"/>
  </r>
  <r>
    <s v="M480"/>
    <s v="The King and I"/>
    <x v="1"/>
    <x v="1"/>
    <n v="1999"/>
    <x v="0"/>
  </r>
  <r>
    <s v="M481"/>
    <s v="The King and I"/>
    <x v="1"/>
    <x v="1"/>
    <n v="1999"/>
    <x v="0"/>
  </r>
  <r>
    <s v="M482"/>
    <s v="The King and I"/>
    <x v="1"/>
    <x v="1"/>
    <n v="1999"/>
    <x v="0"/>
  </r>
  <r>
    <s v="M483"/>
    <s v="The King and I"/>
    <x v="1"/>
    <x v="1"/>
    <n v="1999"/>
    <x v="0"/>
  </r>
  <r>
    <s v="M484"/>
    <s v="The King and I"/>
    <x v="1"/>
    <x v="1"/>
    <n v="1999"/>
    <x v="0"/>
  </r>
  <r>
    <s v="M485"/>
    <s v="The Land Before Time"/>
    <x v="0"/>
    <x v="0"/>
    <n v="1988"/>
    <x v="5"/>
  </r>
  <r>
    <s v="M486"/>
    <s v="The Land Before Time"/>
    <x v="0"/>
    <x v="0"/>
    <n v="1988"/>
    <x v="5"/>
  </r>
  <r>
    <s v="M487"/>
    <s v="The Land Before Time"/>
    <x v="0"/>
    <x v="1"/>
    <n v="1988"/>
    <x v="5"/>
  </r>
  <r>
    <s v="M488"/>
    <s v="The Land Before Time"/>
    <x v="0"/>
    <x v="1"/>
    <n v="1988"/>
    <x v="5"/>
  </r>
  <r>
    <s v="M489"/>
    <s v="The Land Before Time"/>
    <x v="0"/>
    <x v="1"/>
    <n v="1988"/>
    <x v="5"/>
  </r>
  <r>
    <s v="M490"/>
    <s v="The Land Before Time"/>
    <x v="0"/>
    <x v="1"/>
    <n v="1988"/>
    <x v="5"/>
  </r>
  <r>
    <s v="M491"/>
    <s v="The Land Before Time"/>
    <x v="1"/>
    <x v="1"/>
    <n v="1988"/>
    <x v="5"/>
  </r>
  <r>
    <s v="M492"/>
    <s v="The Lion King"/>
    <x v="0"/>
    <x v="2"/>
    <n v="1994"/>
    <x v="0"/>
  </r>
  <r>
    <s v="M493"/>
    <s v="The Lion King"/>
    <x v="0"/>
    <x v="2"/>
    <n v="1994"/>
    <x v="0"/>
  </r>
  <r>
    <s v="M494"/>
    <s v="The Lion King 1½"/>
    <x v="0"/>
    <x v="2"/>
    <n v="2004"/>
    <x v="3"/>
  </r>
  <r>
    <s v="M495"/>
    <s v="The Lion King II: Simba's Pride"/>
    <x v="0"/>
    <x v="2"/>
    <n v="1998"/>
    <x v="0"/>
  </r>
  <r>
    <s v="M496"/>
    <s v="The Lion King II: Simba's Pride"/>
    <x v="0"/>
    <x v="2"/>
    <n v="1998"/>
    <x v="0"/>
  </r>
  <r>
    <s v="M497"/>
    <s v="The Lion King II: Simba's Pride"/>
    <x v="0"/>
    <x v="1"/>
    <n v="1998"/>
    <x v="0"/>
  </r>
  <r>
    <s v="M498"/>
    <s v="The Lion King II: Simba's Pride"/>
    <x v="0"/>
    <x v="1"/>
    <n v="1998"/>
    <x v="0"/>
  </r>
  <r>
    <s v="M499"/>
    <s v="The Lion King II: Simba's Pride"/>
    <x v="0"/>
    <x v="1"/>
    <n v="1998"/>
    <x v="0"/>
  </r>
  <r>
    <s v="M500"/>
    <s v="The Lion King II: Simba's Pride"/>
    <x v="0"/>
    <x v="1"/>
    <n v="1998"/>
    <x v="0"/>
  </r>
  <r>
    <s v="M501"/>
    <s v="The Lion King II: Simba's Pride"/>
    <x v="0"/>
    <x v="1"/>
    <n v="1998"/>
    <x v="0"/>
  </r>
  <r>
    <s v="M502"/>
    <s v="The Lion King II: Simba's Pride"/>
    <x v="0"/>
    <x v="1"/>
    <n v="1998"/>
    <x v="0"/>
  </r>
  <r>
    <s v="M503"/>
    <s v="The Lion King II: Simba's Pride"/>
    <x v="2"/>
    <x v="2"/>
    <n v="1998"/>
    <x v="0"/>
  </r>
  <r>
    <s v="M504"/>
    <s v="The Little Mermaid"/>
    <x v="0"/>
    <x v="0"/>
    <n v="1989"/>
    <x v="5"/>
  </r>
  <r>
    <s v="M505"/>
    <s v="The Little Mermaid"/>
    <x v="2"/>
    <x v="0"/>
    <n v="1989"/>
    <x v="5"/>
  </r>
  <r>
    <s v="M506"/>
    <s v="The Little Mermaid II: Return to the Sea"/>
    <x v="0"/>
    <x v="0"/>
    <n v="2000"/>
    <x v="3"/>
  </r>
  <r>
    <s v="M507"/>
    <s v="The Little Mermaid II: Return to the Sea"/>
    <x v="0"/>
    <x v="0"/>
    <n v="2000"/>
    <x v="3"/>
  </r>
  <r>
    <s v="M508"/>
    <s v="The Little Mermaid II: Return to the Sea"/>
    <x v="0"/>
    <x v="1"/>
    <n v="2000"/>
    <x v="3"/>
  </r>
  <r>
    <s v="M509"/>
    <s v="The Little Mermaid II: Return to the Sea"/>
    <x v="0"/>
    <x v="1"/>
    <n v="2000"/>
    <x v="3"/>
  </r>
  <r>
    <s v="M510"/>
    <s v="The Little Mermaid II: Return to the Sea"/>
    <x v="1"/>
    <x v="1"/>
    <n v="2000"/>
    <x v="3"/>
  </r>
  <r>
    <s v="M511"/>
    <s v="The Little Mermaid II: Return to the Sea"/>
    <x v="1"/>
    <x v="1"/>
    <n v="2000"/>
    <x v="3"/>
  </r>
  <r>
    <s v="M512"/>
    <s v="The Little Mermaid II: Return to the Sea"/>
    <x v="1"/>
    <x v="1"/>
    <n v="2000"/>
    <x v="3"/>
  </r>
  <r>
    <s v="M513"/>
    <s v="The Little Mermaid II: Return to the Sea"/>
    <x v="1"/>
    <x v="1"/>
    <n v="2000"/>
    <x v="3"/>
  </r>
  <r>
    <s v="M514"/>
    <s v="The Little Mermaid II: Return to the Sea"/>
    <x v="2"/>
    <x v="0"/>
    <n v="2000"/>
    <x v="3"/>
  </r>
  <r>
    <s v="M515"/>
    <s v="The Little Mermaid II: Return to the Sea"/>
    <x v="2"/>
    <x v="1"/>
    <n v="2000"/>
    <x v="3"/>
  </r>
  <r>
    <s v="M516"/>
    <s v="The Little Mermaid: Ariel's Beginning"/>
    <x v="0"/>
    <x v="0"/>
    <n v="2008"/>
    <x v="3"/>
  </r>
  <r>
    <s v="M517"/>
    <s v="The Little Mermaid: Ariel's Beginning"/>
    <x v="0"/>
    <x v="1"/>
    <n v="2008"/>
    <x v="3"/>
  </r>
  <r>
    <s v="M518"/>
    <s v="The Little Mermaid: Ariel's Beginning"/>
    <x v="0"/>
    <x v="1"/>
    <n v="2008"/>
    <x v="3"/>
  </r>
  <r>
    <s v="M519"/>
    <s v="The Little Mermaid: Ariel's Beginning"/>
    <x v="2"/>
    <x v="0"/>
    <n v="2008"/>
    <x v="3"/>
  </r>
  <r>
    <s v="M520"/>
    <s v="The Many Adventures of Winnie the Pooh"/>
    <x v="0"/>
    <x v="2"/>
    <n v="1977"/>
    <x v="6"/>
  </r>
  <r>
    <s v="M521"/>
    <s v="The Many Adventures of Winnie the Pooh"/>
    <x v="0"/>
    <x v="1"/>
    <n v="1977"/>
    <x v="6"/>
  </r>
  <r>
    <s v="M522"/>
    <s v="The Mysterious Island"/>
    <x v="0"/>
    <x v="2"/>
    <n v="1997"/>
    <x v="0"/>
  </r>
  <r>
    <s v="M523"/>
    <s v="The Mysterious Island"/>
    <x v="0"/>
    <x v="2"/>
    <n v="1997"/>
    <x v="0"/>
  </r>
  <r>
    <s v="M524"/>
    <s v="The Mysterious Island"/>
    <x v="0"/>
    <x v="1"/>
    <n v="1997"/>
    <x v="0"/>
  </r>
  <r>
    <s v="M525"/>
    <s v="The Mysterious Island"/>
    <x v="0"/>
    <x v="1"/>
    <n v="1997"/>
    <x v="0"/>
  </r>
  <r>
    <s v="M526"/>
    <s v="The Mysterious Island"/>
    <x v="0"/>
    <x v="1"/>
    <n v="1997"/>
    <x v="0"/>
  </r>
  <r>
    <s v="M527"/>
    <s v="The Mysterious Island"/>
    <x v="0"/>
    <x v="1"/>
    <n v="1997"/>
    <x v="0"/>
  </r>
  <r>
    <s v="M528"/>
    <s v="The Polar Express"/>
    <x v="0"/>
    <x v="2"/>
    <n v="2004"/>
    <x v="3"/>
  </r>
  <r>
    <s v="M529"/>
    <s v="The Polar Express"/>
    <x v="2"/>
    <x v="1"/>
    <n v="2004"/>
    <x v="3"/>
  </r>
  <r>
    <s v="M530"/>
    <s v="The Prince of Egypt"/>
    <x v="0"/>
    <x v="0"/>
    <n v="1998"/>
    <x v="0"/>
  </r>
  <r>
    <s v="M531"/>
    <s v="The Prince of Egypt"/>
    <x v="0"/>
    <x v="1"/>
    <n v="1998"/>
    <x v="0"/>
  </r>
  <r>
    <s v="M532"/>
    <s v="The Prince of Egypt"/>
    <x v="0"/>
    <x v="1"/>
    <n v="1998"/>
    <x v="0"/>
  </r>
  <r>
    <s v="M533"/>
    <s v="The Prince of Egypt"/>
    <x v="0"/>
    <x v="1"/>
    <n v="1998"/>
    <x v="0"/>
  </r>
  <r>
    <s v="M534"/>
    <s v="The Prince of Egypt"/>
    <x v="0"/>
    <x v="1"/>
    <n v="1998"/>
    <x v="0"/>
  </r>
  <r>
    <s v="M535"/>
    <s v="The Prince of Egypt"/>
    <x v="0"/>
    <x v="1"/>
    <n v="1998"/>
    <x v="0"/>
  </r>
  <r>
    <s v="M536"/>
    <s v="The Prince of Egypt"/>
    <x v="0"/>
    <x v="1"/>
    <n v="1998"/>
    <x v="0"/>
  </r>
  <r>
    <s v="M537"/>
    <s v="The Prince of Egypt"/>
    <x v="0"/>
    <x v="1"/>
    <n v="1998"/>
    <x v="0"/>
  </r>
  <r>
    <s v="M538"/>
    <s v="The Prince of Egypt"/>
    <x v="0"/>
    <x v="1"/>
    <n v="1998"/>
    <x v="0"/>
  </r>
  <r>
    <s v="M539"/>
    <s v="The Prince of Egypt"/>
    <x v="0"/>
    <x v="1"/>
    <n v="1998"/>
    <x v="0"/>
  </r>
  <r>
    <s v="M540"/>
    <s v="The Prince of Egypt"/>
    <x v="0"/>
    <x v="1"/>
    <n v="1998"/>
    <x v="0"/>
  </r>
  <r>
    <s v="M541"/>
    <s v="The Prince of Egypt"/>
    <x v="0"/>
    <x v="1"/>
    <n v="1998"/>
    <x v="0"/>
  </r>
  <r>
    <s v="M542"/>
    <s v="The Prince of Egypt"/>
    <x v="0"/>
    <x v="1"/>
    <n v="1998"/>
    <x v="0"/>
  </r>
  <r>
    <s v="M543"/>
    <s v="The Prince of Egypt"/>
    <x v="0"/>
    <x v="1"/>
    <n v="1998"/>
    <x v="0"/>
  </r>
  <r>
    <s v="M544"/>
    <s v="The Prince of Egypt"/>
    <x v="0"/>
    <x v="1"/>
    <n v="1998"/>
    <x v="0"/>
  </r>
  <r>
    <s v="M545"/>
    <s v="The Prince of Egypt"/>
    <x v="0"/>
    <x v="1"/>
    <n v="1998"/>
    <x v="0"/>
  </r>
  <r>
    <s v="M546"/>
    <s v="The Prince of Egypt"/>
    <x v="0"/>
    <x v="1"/>
    <n v="1998"/>
    <x v="0"/>
  </r>
  <r>
    <s v="M547"/>
    <s v="The Prince of Egypt"/>
    <x v="0"/>
    <x v="1"/>
    <n v="1998"/>
    <x v="0"/>
  </r>
  <r>
    <s v="M548"/>
    <s v="The Prince of Egypt"/>
    <x v="1"/>
    <x v="0"/>
    <n v="1998"/>
    <x v="0"/>
  </r>
  <r>
    <s v="M549"/>
    <s v="The Princess and the Frog"/>
    <x v="0"/>
    <x v="0"/>
    <n v="2009"/>
    <x v="3"/>
  </r>
  <r>
    <s v="M550"/>
    <s v="The Princess and the Frog"/>
    <x v="0"/>
    <x v="0"/>
    <n v="2009"/>
    <x v="3"/>
  </r>
  <r>
    <s v="M551"/>
    <s v="The Princess and the Frog"/>
    <x v="0"/>
    <x v="2"/>
    <n v="2009"/>
    <x v="3"/>
  </r>
  <r>
    <s v="M552"/>
    <s v="The Princess and the Frog"/>
    <x v="0"/>
    <x v="2"/>
    <n v="2009"/>
    <x v="3"/>
  </r>
  <r>
    <s v="M553"/>
    <s v="The Princess and the Frog"/>
    <x v="0"/>
    <x v="2"/>
    <n v="2009"/>
    <x v="3"/>
  </r>
  <r>
    <s v="M554"/>
    <s v="The Princess and the Frog"/>
    <x v="0"/>
    <x v="1"/>
    <n v="2009"/>
    <x v="3"/>
  </r>
  <r>
    <s v="M555"/>
    <s v="The Princess and the Frog"/>
    <x v="1"/>
    <x v="1"/>
    <n v="2009"/>
    <x v="3"/>
  </r>
  <r>
    <s v="M556"/>
    <s v="The Princess and the Frog"/>
    <x v="1"/>
    <x v="1"/>
    <n v="2009"/>
    <x v="3"/>
  </r>
  <r>
    <s v="M557"/>
    <s v="The Princess and the Frog"/>
    <x v="2"/>
    <x v="1"/>
    <n v="2009"/>
    <x v="3"/>
  </r>
  <r>
    <s v="M558"/>
    <s v="The Rescuers"/>
    <x v="0"/>
    <x v="0"/>
    <n v="1977"/>
    <x v="6"/>
  </r>
  <r>
    <s v="M559"/>
    <s v="The Rescuers"/>
    <x v="0"/>
    <x v="1"/>
    <n v="1977"/>
    <x v="6"/>
  </r>
  <r>
    <s v="M560"/>
    <s v="The Rescuers"/>
    <x v="0"/>
    <x v="1"/>
    <n v="1977"/>
    <x v="6"/>
  </r>
  <r>
    <s v="M561"/>
    <s v="The Rescuers"/>
    <x v="1"/>
    <x v="2"/>
    <n v="1977"/>
    <x v="6"/>
  </r>
  <r>
    <s v="M562"/>
    <s v="The Rescuers"/>
    <x v="2"/>
    <x v="2"/>
    <n v="1977"/>
    <x v="6"/>
  </r>
  <r>
    <s v="M563"/>
    <s v="The Rescuers Down Under"/>
    <x v="0"/>
    <x v="2"/>
    <n v="1990"/>
    <x v="0"/>
  </r>
  <r>
    <s v="M564"/>
    <s v="The Rescuers Down Under"/>
    <x v="1"/>
    <x v="1"/>
    <n v="1990"/>
    <x v="0"/>
  </r>
  <r>
    <s v="M565"/>
    <s v="The Return of Jafar"/>
    <x v="0"/>
    <x v="1"/>
    <n v="1994"/>
    <x v="0"/>
  </r>
  <r>
    <s v="M566"/>
    <s v="The Secret of NIMH"/>
    <x v="0"/>
    <x v="1"/>
    <n v="1982"/>
    <x v="5"/>
  </r>
  <r>
    <s v="M567"/>
    <s v="The Secret of NIMH"/>
    <x v="2"/>
    <x v="2"/>
    <n v="1982"/>
    <x v="5"/>
  </r>
  <r>
    <s v="M568"/>
    <s v="The Secret of Saurus Rock"/>
    <x v="0"/>
    <x v="2"/>
    <n v="1998"/>
    <x v="0"/>
  </r>
  <r>
    <s v="M569"/>
    <s v="The Secret of Saurus Rock"/>
    <x v="0"/>
    <x v="1"/>
    <n v="1998"/>
    <x v="0"/>
  </r>
  <r>
    <s v="M570"/>
    <s v="The Secret of Saurus Rock"/>
    <x v="0"/>
    <x v="1"/>
    <n v="1998"/>
    <x v="0"/>
  </r>
  <r>
    <s v="M571"/>
    <s v="The Secret of Saurus Rock"/>
    <x v="0"/>
    <x v="1"/>
    <n v="1998"/>
    <x v="0"/>
  </r>
  <r>
    <s v="M572"/>
    <s v="The Swan Princess"/>
    <x v="1"/>
    <x v="0"/>
    <n v="1994"/>
    <x v="0"/>
  </r>
  <r>
    <s v="M573"/>
    <s v="The Swan Princess"/>
    <x v="2"/>
    <x v="0"/>
    <n v="1994"/>
    <x v="0"/>
  </r>
  <r>
    <s v="M574"/>
    <s v="The Swan Princess"/>
    <x v="2"/>
    <x v="0"/>
    <n v="1994"/>
    <x v="0"/>
  </r>
  <r>
    <s v="M575"/>
    <s v="The Sword in the Stone"/>
    <x v="1"/>
    <x v="1"/>
    <n v="1963"/>
    <x v="8"/>
  </r>
  <r>
    <s v="M576"/>
    <s v="The Sword in the Stone"/>
    <x v="2"/>
    <x v="1"/>
    <n v="1963"/>
    <x v="8"/>
  </r>
  <r>
    <s v="M577"/>
    <s v="The Time of the Great Giving"/>
    <x v="0"/>
    <x v="1"/>
    <n v="1995"/>
    <x v="0"/>
  </r>
  <r>
    <s v="M578"/>
    <s v="The Time of the Great Giving"/>
    <x v="0"/>
    <x v="1"/>
    <n v="1995"/>
    <x v="0"/>
  </r>
  <r>
    <s v="M579"/>
    <s v="The Time of the Great Giving"/>
    <x v="0"/>
    <x v="1"/>
    <n v="1995"/>
    <x v="0"/>
  </r>
  <r>
    <s v="M580"/>
    <s v="The Time of the Great Giving"/>
    <x v="1"/>
    <x v="1"/>
    <n v="1995"/>
    <x v="0"/>
  </r>
  <r>
    <s v="M581"/>
    <s v="The Time of the Great Giving"/>
    <x v="1"/>
    <x v="1"/>
    <n v="1995"/>
    <x v="0"/>
  </r>
  <r>
    <s v="M582"/>
    <s v="The Time of the Great Giving"/>
    <x v="1"/>
    <x v="1"/>
    <n v="1995"/>
    <x v="0"/>
  </r>
  <r>
    <s v="M583"/>
    <s v="The Time of the Great Giving"/>
    <x v="1"/>
    <x v="1"/>
    <n v="1995"/>
    <x v="0"/>
  </r>
  <r>
    <s v="M584"/>
    <s v="Thumbelina"/>
    <x v="0"/>
    <x v="0"/>
    <n v="1994"/>
    <x v="0"/>
  </r>
  <r>
    <s v="M585"/>
    <s v="Thumbelina"/>
    <x v="0"/>
    <x v="2"/>
    <n v="1994"/>
    <x v="0"/>
  </r>
  <r>
    <s v="M586"/>
    <s v="Thumbelina"/>
    <x v="0"/>
    <x v="1"/>
    <n v="1994"/>
    <x v="0"/>
  </r>
  <r>
    <s v="M587"/>
    <s v="Thumbelina"/>
    <x v="0"/>
    <x v="1"/>
    <n v="1994"/>
    <x v="0"/>
  </r>
  <r>
    <s v="M588"/>
    <s v="Thumbelina"/>
    <x v="0"/>
    <x v="1"/>
    <n v="1994"/>
    <x v="0"/>
  </r>
  <r>
    <s v="M589"/>
    <s v="Thumbelina"/>
    <x v="0"/>
    <x v="1"/>
    <n v="1994"/>
    <x v="0"/>
  </r>
  <r>
    <s v="M590"/>
    <s v="Thumbelina"/>
    <x v="2"/>
    <x v="0"/>
    <n v="1994"/>
    <x v="0"/>
  </r>
  <r>
    <s v="M591"/>
    <s v="Thumbelina"/>
    <x v="2"/>
    <x v="1"/>
    <n v="1994"/>
    <x v="0"/>
  </r>
  <r>
    <s v="M592"/>
    <s v="Tinker Bell"/>
    <x v="0"/>
    <x v="0"/>
    <n v="2008"/>
    <x v="3"/>
  </r>
  <r>
    <s v="M593"/>
    <s v="Tinker Bell"/>
    <x v="0"/>
    <x v="0"/>
    <n v="2008"/>
    <x v="3"/>
  </r>
  <r>
    <s v="M594"/>
    <s v="Tinker Bell"/>
    <x v="0"/>
    <x v="1"/>
    <n v="2008"/>
    <x v="3"/>
  </r>
  <r>
    <s v="M595"/>
    <s v="Tinker Bell and the Great Fairy Rescue"/>
    <x v="1"/>
    <x v="0"/>
    <n v="2010"/>
    <x v="2"/>
  </r>
  <r>
    <s v="M596"/>
    <s v="Tinker Bell and the Great Fairy Rescue"/>
    <x v="1"/>
    <x v="1"/>
    <n v="2010"/>
    <x v="2"/>
  </r>
  <r>
    <s v="M597"/>
    <s v="Toy Story"/>
    <x v="0"/>
    <x v="1"/>
    <n v="1995"/>
    <x v="0"/>
  </r>
  <r>
    <s v="M598"/>
    <s v="Toy Story"/>
    <x v="1"/>
    <x v="1"/>
    <n v="1995"/>
    <x v="0"/>
  </r>
  <r>
    <s v="M599"/>
    <s v="Toy Story 2"/>
    <x v="0"/>
    <x v="1"/>
    <n v="1999"/>
    <x v="0"/>
  </r>
  <r>
    <s v="M600"/>
    <s v="Toy Story 2"/>
    <x v="0"/>
    <x v="1"/>
    <n v="1999"/>
    <x v="0"/>
  </r>
  <r>
    <s v="M601"/>
    <s v="Toy Story 3"/>
    <x v="0"/>
    <x v="2"/>
    <n v="2010"/>
    <x v="2"/>
  </r>
  <r>
    <s v="M602"/>
    <s v="Toy Story 3"/>
    <x v="0"/>
    <x v="1"/>
    <n v="2010"/>
    <x v="2"/>
  </r>
  <r>
    <s v="M603"/>
    <s v="Toy Story 3"/>
    <x v="0"/>
    <x v="1"/>
    <n v="2010"/>
    <x v="2"/>
  </r>
  <r>
    <s v="M604"/>
    <s v="Toy Story 3"/>
    <x v="1"/>
    <x v="0"/>
    <n v="2010"/>
    <x v="2"/>
  </r>
  <r>
    <s v="M605"/>
    <s v="Toy Story 3"/>
    <x v="1"/>
    <x v="0"/>
    <n v="2010"/>
    <x v="2"/>
  </r>
  <r>
    <s v="M606"/>
    <s v="Toy Story 3"/>
    <x v="1"/>
    <x v="0"/>
    <n v="2010"/>
    <x v="2"/>
  </r>
  <r>
    <s v="M607"/>
    <s v="Toy Story 3"/>
    <x v="2"/>
    <x v="1"/>
    <n v="2010"/>
    <x v="2"/>
  </r>
  <r>
    <s v="M608"/>
    <s v="Treasure Planet"/>
    <x v="0"/>
    <x v="0"/>
    <n v="2002"/>
    <x v="3"/>
  </r>
  <r>
    <s v="M609"/>
    <s v="Treasure Planet"/>
    <x v="0"/>
    <x v="0"/>
    <n v="2002"/>
    <x v="3"/>
  </r>
  <r>
    <s v="M610"/>
    <s v="Treasure Planet"/>
    <x v="0"/>
    <x v="1"/>
    <n v="2002"/>
    <x v="3"/>
  </r>
  <r>
    <s v="M611"/>
    <s v="Treasure Planet"/>
    <x v="1"/>
    <x v="1"/>
    <n v="2002"/>
    <x v="3"/>
  </r>
  <r>
    <s v="M612"/>
    <s v="Treasure Planet"/>
    <x v="1"/>
    <x v="1"/>
    <n v="2002"/>
    <x v="3"/>
  </r>
  <r>
    <s v="M613"/>
    <s v="Treasure Planet"/>
    <x v="1"/>
    <x v="1"/>
    <n v="2002"/>
    <x v="3"/>
  </r>
  <r>
    <s v="M614"/>
    <s v="Up"/>
    <x v="0"/>
    <x v="2"/>
    <n v="2009"/>
    <x v="3"/>
  </r>
  <r>
    <s v="M615"/>
    <s v="Up"/>
    <x v="0"/>
    <x v="2"/>
    <n v="2009"/>
    <x v="3"/>
  </r>
  <r>
    <s v="M616"/>
    <s v="Up"/>
    <x v="0"/>
    <x v="1"/>
    <n v="2009"/>
    <x v="3"/>
  </r>
  <r>
    <s v="M617"/>
    <s v="Up"/>
    <x v="0"/>
    <x v="1"/>
    <n v="2009"/>
    <x v="3"/>
  </r>
  <r>
    <s v="M618"/>
    <s v="Up"/>
    <x v="0"/>
    <x v="1"/>
    <n v="2009"/>
    <x v="3"/>
  </r>
  <r>
    <s v="M619"/>
    <s v="Up"/>
    <x v="0"/>
    <x v="1"/>
    <n v="2009"/>
    <x v="3"/>
  </r>
  <r>
    <s v="M620"/>
    <s v="Up"/>
    <x v="2"/>
    <x v="1"/>
    <n v="2009"/>
    <x v="3"/>
  </r>
  <r>
    <s v="M621"/>
    <s v="Up"/>
    <x v="2"/>
    <x v="1"/>
    <n v="2009"/>
    <x v="3"/>
  </r>
  <r>
    <s v="M622"/>
    <s v="WALL-E"/>
    <x v="0"/>
    <x v="1"/>
    <n v="2008"/>
    <x v="3"/>
  </r>
  <r>
    <s v="M623"/>
    <s v="WALL-E"/>
    <x v="0"/>
    <x v="1"/>
    <n v="2008"/>
    <x v="3"/>
  </r>
  <r>
    <s v="M624"/>
    <s v="WALL-E"/>
    <x v="1"/>
    <x v="0"/>
    <n v="200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CDAA4-77EE-7444-92BD-E2BE4F8964ED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8:E29" firstHeaderRow="1" firstDataRow="2" firstDataCol="1"/>
  <pivotFields count="7">
    <pivotField dataField="1" showAll="0">
      <items count="625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0"/>
        <item x="501"/>
        <item x="502"/>
        <item x="503"/>
        <item x="504"/>
        <item x="505"/>
        <item x="506"/>
        <item x="507"/>
        <item x="508"/>
        <item x="50"/>
        <item x="509"/>
        <item x="510"/>
        <item x="511"/>
        <item x="512"/>
        <item x="513"/>
        <item x="514"/>
        <item x="515"/>
        <item x="516"/>
        <item x="517"/>
        <item x="518"/>
        <item x="51"/>
        <item x="519"/>
        <item x="520"/>
        <item x="521"/>
        <item x="522"/>
        <item x="523"/>
        <item x="524"/>
        <item x="525"/>
        <item x="526"/>
        <item x="527"/>
        <item x="528"/>
        <item x="52"/>
        <item x="529"/>
        <item x="530"/>
        <item x="531"/>
        <item x="532"/>
        <item x="533"/>
        <item x="534"/>
        <item x="535"/>
        <item x="536"/>
        <item x="537"/>
        <item x="538"/>
        <item x="53"/>
        <item x="539"/>
        <item x="540"/>
        <item x="541"/>
        <item x="542"/>
        <item x="543"/>
        <item x="544"/>
        <item x="545"/>
        <item x="546"/>
        <item x="547"/>
        <item x="548"/>
        <item x="54"/>
        <item x="549"/>
        <item x="550"/>
        <item x="551"/>
        <item x="552"/>
        <item x="553"/>
        <item x="554"/>
        <item x="555"/>
        <item x="556"/>
        <item x="557"/>
        <item x="558"/>
        <item x="55"/>
        <item x="559"/>
        <item x="560"/>
        <item x="561"/>
        <item x="562"/>
        <item x="563"/>
        <item x="564"/>
        <item x="565"/>
        <item x="566"/>
        <item x="567"/>
        <item x="568"/>
        <item x="56"/>
        <item x="569"/>
        <item x="570"/>
        <item x="571"/>
        <item x="572"/>
        <item x="573"/>
        <item x="574"/>
        <item x="575"/>
        <item x="576"/>
        <item x="577"/>
        <item x="578"/>
        <item x="57"/>
        <item x="579"/>
        <item x="580"/>
        <item x="581"/>
        <item x="582"/>
        <item x="583"/>
        <item x="584"/>
        <item x="585"/>
        <item x="586"/>
        <item x="587"/>
        <item x="588"/>
        <item x="58"/>
        <item x="589"/>
        <item x="590"/>
        <item x="591"/>
        <item x="592"/>
        <item x="593"/>
        <item x="594"/>
        <item x="595"/>
        <item x="596"/>
        <item x="597"/>
        <item x="598"/>
        <item x="5"/>
        <item x="59"/>
        <item x="599"/>
        <item x="600"/>
        <item x="601"/>
        <item x="602"/>
        <item x="603"/>
        <item x="604"/>
        <item x="605"/>
        <item x="606"/>
        <item x="607"/>
        <item x="608"/>
        <item x="60"/>
        <item x="609"/>
        <item x="610"/>
        <item x="611"/>
        <item x="612"/>
        <item x="613"/>
        <item x="614"/>
        <item x="615"/>
        <item x="616"/>
        <item x="617"/>
        <item x="618"/>
        <item x="61"/>
        <item x="619"/>
        <item x="620"/>
        <item x="621"/>
        <item x="622"/>
        <item x="623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axis="axisRow" showAll="0">
      <items count="10">
        <item x="7"/>
        <item x="4"/>
        <item x="1"/>
        <item x="8"/>
        <item x="6"/>
        <item x="5"/>
        <item x="0"/>
        <item x="3"/>
        <item x="2"/>
        <item t="default"/>
      </items>
    </pivotField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Mother figure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87CD1-6904-1241-A828-810BDCB9919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4" firstHeaderRow="1" firstDataRow="2" firstDataCol="1"/>
  <pivotFields count="7"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axis="axisRow" showAll="0">
      <items count="10">
        <item x="7"/>
        <item x="4"/>
        <item x="1"/>
        <item x="8"/>
        <item x="6"/>
        <item x="5"/>
        <item x="0"/>
        <item x="3"/>
        <item x="2"/>
        <item t="default"/>
      </items>
    </pivotField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Mother figure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886F0-8611-9C45-8683-B8641AC9B739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8:E63" firstHeaderRow="1" firstDataRow="2" firstDataCol="1"/>
  <pivotFields count="6"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Mother figure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9F1A9-D81B-4B48-B473-04C8BEA75D08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N15" firstHeaderRow="1" firstDataRow="3" firstDataCol="1"/>
  <pivotFields count="6"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10">
        <item x="7"/>
        <item x="4"/>
        <item x="1"/>
        <item x="8"/>
        <item x="6"/>
        <item x="5"/>
        <item x="0"/>
        <item x="3"/>
        <item x="2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2"/>
    <field x="3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name="Count of Mother figure" fld="0" subtotal="count" baseField="0" baseItem="0"/>
  </dataFields>
  <chartFormats count="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5FD8-5EF6-764C-9529-43C4088A592F}">
  <dimension ref="A3:E29"/>
  <sheetViews>
    <sheetView zoomScale="130" zoomScaleNormal="130" workbookViewId="0">
      <selection activeCell="A4" sqref="A4"/>
    </sheetView>
  </sheetViews>
  <sheetFormatPr baseColWidth="10" defaultRowHeight="15" x14ac:dyDescent="0.2"/>
  <cols>
    <col min="1" max="1" width="19" bestFit="1" customWidth="1"/>
    <col min="2" max="2" width="14.83203125" bestFit="1" customWidth="1"/>
    <col min="3" max="4" width="3.1640625" bestFit="1" customWidth="1"/>
    <col min="5" max="5" width="10" bestFit="1" customWidth="1"/>
    <col min="6" max="6" width="3.83203125" bestFit="1" customWidth="1"/>
    <col min="7" max="7" width="2.1640625" bestFit="1" customWidth="1"/>
    <col min="8" max="8" width="3.1640625" bestFit="1" customWidth="1"/>
    <col min="9" max="9" width="6.33203125" bestFit="1" customWidth="1"/>
    <col min="10" max="10" width="3.83203125" bestFit="1" customWidth="1"/>
    <col min="11" max="12" width="3.1640625" bestFit="1" customWidth="1"/>
    <col min="13" max="13" width="6.33203125" bestFit="1" customWidth="1"/>
    <col min="14" max="14" width="10" bestFit="1" customWidth="1"/>
  </cols>
  <sheetData>
    <row r="3" spans="1:5" x14ac:dyDescent="0.2">
      <c r="A3" s="10" t="s">
        <v>747</v>
      </c>
      <c r="B3" s="10" t="s">
        <v>748</v>
      </c>
    </row>
    <row r="4" spans="1:5" x14ac:dyDescent="0.2">
      <c r="A4" s="10" t="s">
        <v>749</v>
      </c>
      <c r="B4">
        <v>1</v>
      </c>
      <c r="C4">
        <v>2</v>
      </c>
      <c r="D4">
        <v>3</v>
      </c>
      <c r="E4" t="s">
        <v>750</v>
      </c>
    </row>
    <row r="5" spans="1:5" x14ac:dyDescent="0.2">
      <c r="A5" t="s">
        <v>751</v>
      </c>
      <c r="B5" s="11">
        <v>3</v>
      </c>
      <c r="C5" s="11"/>
      <c r="D5" s="11">
        <v>1</v>
      </c>
      <c r="E5" s="11">
        <v>4</v>
      </c>
    </row>
    <row r="6" spans="1:5" x14ac:dyDescent="0.2">
      <c r="A6" t="s">
        <v>752</v>
      </c>
      <c r="B6" s="11">
        <v>26</v>
      </c>
      <c r="C6" s="11">
        <v>1</v>
      </c>
      <c r="D6" s="11">
        <v>7</v>
      </c>
      <c r="E6" s="11">
        <v>34</v>
      </c>
    </row>
    <row r="7" spans="1:5" x14ac:dyDescent="0.2">
      <c r="A7" t="s">
        <v>753</v>
      </c>
      <c r="B7" s="11">
        <v>18</v>
      </c>
      <c r="C7" s="11">
        <v>4</v>
      </c>
      <c r="D7" s="11">
        <v>6</v>
      </c>
      <c r="E7" s="11">
        <v>28</v>
      </c>
    </row>
    <row r="8" spans="1:5" x14ac:dyDescent="0.2">
      <c r="A8" t="s">
        <v>754</v>
      </c>
      <c r="B8" s="11">
        <v>5</v>
      </c>
      <c r="C8" s="11">
        <v>1</v>
      </c>
      <c r="D8" s="11">
        <v>2</v>
      </c>
      <c r="E8" s="11">
        <v>8</v>
      </c>
    </row>
    <row r="9" spans="1:5" x14ac:dyDescent="0.2">
      <c r="A9" t="s">
        <v>755</v>
      </c>
      <c r="B9" s="11">
        <v>10</v>
      </c>
      <c r="C9" s="11">
        <v>1</v>
      </c>
      <c r="D9" s="11">
        <v>3</v>
      </c>
      <c r="E9" s="11">
        <v>14</v>
      </c>
    </row>
    <row r="10" spans="1:5" x14ac:dyDescent="0.2">
      <c r="A10" t="s">
        <v>756</v>
      </c>
      <c r="B10" s="11">
        <v>24</v>
      </c>
      <c r="C10" s="11">
        <v>2</v>
      </c>
      <c r="D10" s="11">
        <v>2</v>
      </c>
      <c r="E10" s="11">
        <v>28</v>
      </c>
    </row>
    <row r="11" spans="1:5" x14ac:dyDescent="0.2">
      <c r="A11" t="s">
        <v>757</v>
      </c>
      <c r="B11" s="11">
        <v>121</v>
      </c>
      <c r="C11" s="11">
        <v>26</v>
      </c>
      <c r="D11" s="11">
        <v>10</v>
      </c>
      <c r="E11" s="11">
        <v>157</v>
      </c>
    </row>
    <row r="12" spans="1:5" x14ac:dyDescent="0.2">
      <c r="A12" t="s">
        <v>758</v>
      </c>
      <c r="B12" s="11">
        <v>239</v>
      </c>
      <c r="C12" s="11">
        <v>40</v>
      </c>
      <c r="D12" s="11">
        <v>35</v>
      </c>
      <c r="E12" s="11">
        <v>314</v>
      </c>
    </row>
    <row r="13" spans="1:5" x14ac:dyDescent="0.2">
      <c r="A13" t="s">
        <v>759</v>
      </c>
      <c r="B13" s="11">
        <v>27</v>
      </c>
      <c r="C13" s="11">
        <v>5</v>
      </c>
      <c r="D13" s="11">
        <v>5</v>
      </c>
      <c r="E13" s="11">
        <v>37</v>
      </c>
    </row>
    <row r="14" spans="1:5" x14ac:dyDescent="0.2">
      <c r="A14" t="s">
        <v>750</v>
      </c>
      <c r="B14" s="11">
        <v>473</v>
      </c>
      <c r="C14" s="11">
        <v>80</v>
      </c>
      <c r="D14" s="11">
        <v>71</v>
      </c>
      <c r="E14" s="11">
        <v>624</v>
      </c>
    </row>
    <row r="18" spans="1:5" x14ac:dyDescent="0.2">
      <c r="A18" s="10" t="s">
        <v>747</v>
      </c>
      <c r="B18" s="10" t="s">
        <v>748</v>
      </c>
    </row>
    <row r="19" spans="1:5" x14ac:dyDescent="0.2">
      <c r="A19" s="10" t="s">
        <v>749</v>
      </c>
      <c r="B19">
        <v>1</v>
      </c>
      <c r="C19">
        <v>2</v>
      </c>
      <c r="D19">
        <v>3</v>
      </c>
      <c r="E19" t="s">
        <v>750</v>
      </c>
    </row>
    <row r="20" spans="1:5" x14ac:dyDescent="0.2">
      <c r="A20" t="s">
        <v>751</v>
      </c>
      <c r="B20">
        <v>3</v>
      </c>
      <c r="D20">
        <v>1</v>
      </c>
      <c r="E20">
        <v>4</v>
      </c>
    </row>
    <row r="21" spans="1:5" x14ac:dyDescent="0.2">
      <c r="A21" t="s">
        <v>752</v>
      </c>
      <c r="B21">
        <v>14</v>
      </c>
      <c r="C21">
        <v>19</v>
      </c>
      <c r="D21">
        <v>1</v>
      </c>
      <c r="E21">
        <v>34</v>
      </c>
    </row>
    <row r="22" spans="1:5" x14ac:dyDescent="0.2">
      <c r="A22" t="s">
        <v>753</v>
      </c>
      <c r="B22">
        <v>23</v>
      </c>
      <c r="D22">
        <v>5</v>
      </c>
      <c r="E22">
        <v>28</v>
      </c>
    </row>
    <row r="23" spans="1:5" x14ac:dyDescent="0.2">
      <c r="A23" t="s">
        <v>754</v>
      </c>
      <c r="B23">
        <v>7</v>
      </c>
      <c r="C23">
        <v>1</v>
      </c>
      <c r="E23">
        <v>8</v>
      </c>
    </row>
    <row r="24" spans="1:5" x14ac:dyDescent="0.2">
      <c r="A24" t="s">
        <v>755</v>
      </c>
      <c r="B24">
        <v>7</v>
      </c>
      <c r="C24">
        <v>3</v>
      </c>
      <c r="D24">
        <v>4</v>
      </c>
      <c r="E24">
        <v>14</v>
      </c>
    </row>
    <row r="25" spans="1:5" x14ac:dyDescent="0.2">
      <c r="A25" t="s">
        <v>756</v>
      </c>
      <c r="B25">
        <v>15</v>
      </c>
      <c r="C25">
        <v>5</v>
      </c>
      <c r="D25">
        <v>8</v>
      </c>
      <c r="E25">
        <v>28</v>
      </c>
    </row>
    <row r="26" spans="1:5" x14ac:dyDescent="0.2">
      <c r="A26" t="s">
        <v>757</v>
      </c>
      <c r="B26">
        <v>122</v>
      </c>
      <c r="C26">
        <v>15</v>
      </c>
      <c r="D26">
        <v>20</v>
      </c>
      <c r="E26">
        <v>157</v>
      </c>
    </row>
    <row r="27" spans="1:5" x14ac:dyDescent="0.2">
      <c r="A27" t="s">
        <v>758</v>
      </c>
      <c r="B27">
        <v>213</v>
      </c>
      <c r="C27">
        <v>54</v>
      </c>
      <c r="D27">
        <v>47</v>
      </c>
      <c r="E27">
        <v>314</v>
      </c>
    </row>
    <row r="28" spans="1:5" x14ac:dyDescent="0.2">
      <c r="A28" t="s">
        <v>759</v>
      </c>
      <c r="B28">
        <v>22</v>
      </c>
      <c r="C28">
        <v>5</v>
      </c>
      <c r="D28">
        <v>10</v>
      </c>
      <c r="E28">
        <v>37</v>
      </c>
    </row>
    <row r="29" spans="1:5" x14ac:dyDescent="0.2">
      <c r="A29" t="s">
        <v>750</v>
      </c>
      <c r="B29">
        <v>426</v>
      </c>
      <c r="C29">
        <v>102</v>
      </c>
      <c r="D29">
        <v>96</v>
      </c>
      <c r="E29">
        <v>624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8EE6-AE44-A146-A8F7-28C3502029D0}">
  <dimension ref="A3:N70"/>
  <sheetViews>
    <sheetView tabSelected="1" zoomScaleNormal="100" workbookViewId="0">
      <selection activeCell="Q72" sqref="Q72"/>
    </sheetView>
  </sheetViews>
  <sheetFormatPr baseColWidth="10" defaultRowHeight="15" x14ac:dyDescent="0.2"/>
  <cols>
    <col min="1" max="1" width="19" bestFit="1" customWidth="1"/>
    <col min="2" max="2" width="14.83203125" bestFit="1" customWidth="1"/>
    <col min="3" max="3" width="8.1640625" bestFit="1" customWidth="1"/>
    <col min="4" max="4" width="8.5" bestFit="1" customWidth="1"/>
    <col min="5" max="5" width="14" bestFit="1" customWidth="1"/>
    <col min="6" max="6" width="8.6640625" bestFit="1" customWidth="1"/>
    <col min="7" max="7" width="8.1640625" bestFit="1" customWidth="1"/>
    <col min="8" max="8" width="8.5" bestFit="1" customWidth="1"/>
    <col min="9" max="9" width="11.1640625" bestFit="1" customWidth="1"/>
    <col min="10" max="10" width="12.1640625" bestFit="1" customWidth="1"/>
    <col min="11" max="11" width="8.1640625" bestFit="1" customWidth="1"/>
    <col min="12" max="12" width="8.5" bestFit="1" customWidth="1"/>
    <col min="13" max="13" width="14.6640625" bestFit="1" customWidth="1"/>
    <col min="14" max="14" width="10" bestFit="1" customWidth="1"/>
  </cols>
  <sheetData>
    <row r="3" spans="1:14" x14ac:dyDescent="0.2">
      <c r="A3" s="10" t="s">
        <v>747</v>
      </c>
      <c r="B3" s="10" t="s">
        <v>748</v>
      </c>
    </row>
    <row r="4" spans="1:14" x14ac:dyDescent="0.2">
      <c r="B4" t="s">
        <v>762</v>
      </c>
      <c r="E4" t="s">
        <v>765</v>
      </c>
      <c r="F4" t="s">
        <v>763</v>
      </c>
      <c r="I4" t="s">
        <v>766</v>
      </c>
      <c r="J4" t="s">
        <v>764</v>
      </c>
      <c r="M4" t="s">
        <v>767</v>
      </c>
      <c r="N4" t="s">
        <v>750</v>
      </c>
    </row>
    <row r="5" spans="1:14" x14ac:dyDescent="0.2">
      <c r="A5" s="10" t="s">
        <v>749</v>
      </c>
      <c r="B5" t="s">
        <v>768</v>
      </c>
      <c r="C5" t="s">
        <v>769</v>
      </c>
      <c r="D5" t="s">
        <v>770</v>
      </c>
      <c r="F5" t="s">
        <v>768</v>
      </c>
      <c r="G5" t="s">
        <v>769</v>
      </c>
      <c r="H5" t="s">
        <v>770</v>
      </c>
      <c r="J5" t="s">
        <v>768</v>
      </c>
      <c r="K5" t="s">
        <v>769</v>
      </c>
      <c r="L5" t="s">
        <v>770</v>
      </c>
    </row>
    <row r="6" spans="1:14" x14ac:dyDescent="0.2">
      <c r="A6" t="s">
        <v>751</v>
      </c>
      <c r="B6" s="11">
        <v>3</v>
      </c>
      <c r="C6" s="11"/>
      <c r="D6" s="11"/>
      <c r="E6" s="11">
        <v>3</v>
      </c>
      <c r="F6" s="11"/>
      <c r="G6" s="11"/>
      <c r="H6" s="11"/>
      <c r="I6" s="11"/>
      <c r="J6" s="11"/>
      <c r="K6" s="11">
        <v>1</v>
      </c>
      <c r="L6" s="11"/>
      <c r="M6" s="11">
        <v>1</v>
      </c>
      <c r="N6" s="11">
        <v>4</v>
      </c>
    </row>
    <row r="7" spans="1:14" x14ac:dyDescent="0.2">
      <c r="A7" t="s">
        <v>752</v>
      </c>
      <c r="B7" s="11">
        <v>13</v>
      </c>
      <c r="C7" s="11">
        <v>1</v>
      </c>
      <c r="D7" s="11">
        <v>12</v>
      </c>
      <c r="E7" s="11">
        <v>26</v>
      </c>
      <c r="F7" s="11"/>
      <c r="G7" s="11"/>
      <c r="H7" s="11">
        <v>1</v>
      </c>
      <c r="I7" s="11">
        <v>1</v>
      </c>
      <c r="J7" s="11">
        <v>1</v>
      </c>
      <c r="K7" s="11"/>
      <c r="L7" s="11">
        <v>6</v>
      </c>
      <c r="M7" s="11">
        <v>7</v>
      </c>
      <c r="N7" s="11">
        <v>34</v>
      </c>
    </row>
    <row r="8" spans="1:14" x14ac:dyDescent="0.2">
      <c r="A8" t="s">
        <v>753</v>
      </c>
      <c r="B8" s="11">
        <v>17</v>
      </c>
      <c r="C8" s="11">
        <v>1</v>
      </c>
      <c r="D8" s="11"/>
      <c r="E8" s="11">
        <v>18</v>
      </c>
      <c r="F8" s="11">
        <v>1</v>
      </c>
      <c r="G8" s="11">
        <v>3</v>
      </c>
      <c r="H8" s="11"/>
      <c r="I8" s="11">
        <v>4</v>
      </c>
      <c r="J8" s="11">
        <v>5</v>
      </c>
      <c r="K8" s="11">
        <v>1</v>
      </c>
      <c r="L8" s="11"/>
      <c r="M8" s="11">
        <v>6</v>
      </c>
      <c r="N8" s="11">
        <v>28</v>
      </c>
    </row>
    <row r="9" spans="1:14" x14ac:dyDescent="0.2">
      <c r="A9" t="s">
        <v>754</v>
      </c>
      <c r="B9" s="11">
        <v>4</v>
      </c>
      <c r="C9" s="11"/>
      <c r="D9" s="11">
        <v>1</v>
      </c>
      <c r="E9" s="11">
        <v>5</v>
      </c>
      <c r="F9" s="11">
        <v>1</v>
      </c>
      <c r="G9" s="11"/>
      <c r="H9" s="11"/>
      <c r="I9" s="11">
        <v>1</v>
      </c>
      <c r="J9" s="11">
        <v>2</v>
      </c>
      <c r="K9" s="11"/>
      <c r="L9" s="11"/>
      <c r="M9" s="11">
        <v>2</v>
      </c>
      <c r="N9" s="11">
        <v>8</v>
      </c>
    </row>
    <row r="10" spans="1:14" x14ac:dyDescent="0.2">
      <c r="A10" t="s">
        <v>755</v>
      </c>
      <c r="B10" s="11">
        <v>6</v>
      </c>
      <c r="C10" s="11">
        <v>3</v>
      </c>
      <c r="D10" s="11">
        <v>1</v>
      </c>
      <c r="E10" s="11">
        <v>10</v>
      </c>
      <c r="F10" s="11"/>
      <c r="G10" s="11"/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3</v>
      </c>
      <c r="N10" s="11">
        <v>14</v>
      </c>
    </row>
    <row r="11" spans="1:14" x14ac:dyDescent="0.2">
      <c r="A11" t="s">
        <v>756</v>
      </c>
      <c r="B11" s="11">
        <v>13</v>
      </c>
      <c r="C11" s="11">
        <v>7</v>
      </c>
      <c r="D11" s="11">
        <v>4</v>
      </c>
      <c r="E11" s="11">
        <v>24</v>
      </c>
      <c r="F11" s="11">
        <v>2</v>
      </c>
      <c r="G11" s="11"/>
      <c r="H11" s="11"/>
      <c r="I11" s="11">
        <v>2</v>
      </c>
      <c r="J11" s="11"/>
      <c r="K11" s="11">
        <v>1</v>
      </c>
      <c r="L11" s="11">
        <v>1</v>
      </c>
      <c r="M11" s="11">
        <v>2</v>
      </c>
      <c r="N11" s="11">
        <v>28</v>
      </c>
    </row>
    <row r="12" spans="1:14" x14ac:dyDescent="0.2">
      <c r="A12" t="s">
        <v>757</v>
      </c>
      <c r="B12" s="11">
        <v>97</v>
      </c>
      <c r="C12" s="11">
        <v>11</v>
      </c>
      <c r="D12" s="11">
        <v>13</v>
      </c>
      <c r="E12" s="11">
        <v>121</v>
      </c>
      <c r="F12" s="11">
        <v>22</v>
      </c>
      <c r="G12" s="11">
        <v>4</v>
      </c>
      <c r="H12" s="11"/>
      <c r="I12" s="11">
        <v>26</v>
      </c>
      <c r="J12" s="11">
        <v>3</v>
      </c>
      <c r="K12" s="11">
        <v>5</v>
      </c>
      <c r="L12" s="11">
        <v>2</v>
      </c>
      <c r="M12" s="11">
        <v>10</v>
      </c>
      <c r="N12" s="11">
        <v>157</v>
      </c>
    </row>
    <row r="13" spans="1:14" x14ac:dyDescent="0.2">
      <c r="A13" t="s">
        <v>758</v>
      </c>
      <c r="B13" s="11">
        <v>159</v>
      </c>
      <c r="C13" s="11">
        <v>31</v>
      </c>
      <c r="D13" s="11">
        <v>49</v>
      </c>
      <c r="E13" s="11">
        <v>239</v>
      </c>
      <c r="F13" s="11">
        <v>31</v>
      </c>
      <c r="G13" s="11">
        <v>4</v>
      </c>
      <c r="H13" s="11">
        <v>5</v>
      </c>
      <c r="I13" s="11">
        <v>40</v>
      </c>
      <c r="J13" s="11">
        <v>23</v>
      </c>
      <c r="K13" s="11">
        <v>12</v>
      </c>
      <c r="L13" s="11"/>
      <c r="M13" s="11">
        <v>35</v>
      </c>
      <c r="N13" s="11">
        <v>314</v>
      </c>
    </row>
    <row r="14" spans="1:14" x14ac:dyDescent="0.2">
      <c r="A14" t="s">
        <v>759</v>
      </c>
      <c r="B14" s="11">
        <v>18</v>
      </c>
      <c r="C14" s="11">
        <v>5</v>
      </c>
      <c r="D14" s="11">
        <v>4</v>
      </c>
      <c r="E14" s="11">
        <v>27</v>
      </c>
      <c r="F14" s="11">
        <v>1</v>
      </c>
      <c r="G14" s="11">
        <v>4</v>
      </c>
      <c r="H14" s="11"/>
      <c r="I14" s="11">
        <v>5</v>
      </c>
      <c r="J14" s="11">
        <v>3</v>
      </c>
      <c r="K14" s="11">
        <v>1</v>
      </c>
      <c r="L14" s="11">
        <v>1</v>
      </c>
      <c r="M14" s="11">
        <v>5</v>
      </c>
      <c r="N14" s="11">
        <v>37</v>
      </c>
    </row>
    <row r="15" spans="1:14" x14ac:dyDescent="0.2">
      <c r="A15" t="s">
        <v>750</v>
      </c>
      <c r="B15" s="11">
        <v>330</v>
      </c>
      <c r="C15" s="11">
        <v>59</v>
      </c>
      <c r="D15" s="11">
        <v>84</v>
      </c>
      <c r="E15" s="11">
        <v>473</v>
      </c>
      <c r="F15" s="11">
        <v>58</v>
      </c>
      <c r="G15" s="11">
        <v>15</v>
      </c>
      <c r="H15" s="11">
        <v>7</v>
      </c>
      <c r="I15" s="11">
        <v>80</v>
      </c>
      <c r="J15" s="11">
        <v>38</v>
      </c>
      <c r="K15" s="11">
        <v>22</v>
      </c>
      <c r="L15" s="11">
        <v>11</v>
      </c>
      <c r="M15" s="11">
        <v>71</v>
      </c>
      <c r="N15" s="11">
        <v>624</v>
      </c>
    </row>
    <row r="58" spans="1:5" x14ac:dyDescent="0.2">
      <c r="A58" s="10" t="s">
        <v>747</v>
      </c>
      <c r="B58" s="10" t="s">
        <v>748</v>
      </c>
    </row>
    <row r="59" spans="1:5" x14ac:dyDescent="0.2">
      <c r="A59" s="10" t="s">
        <v>749</v>
      </c>
      <c r="B59" t="s">
        <v>768</v>
      </c>
      <c r="C59" t="s">
        <v>769</v>
      </c>
      <c r="D59" t="s">
        <v>770</v>
      </c>
      <c r="E59" t="s">
        <v>750</v>
      </c>
    </row>
    <row r="60" spans="1:5" x14ac:dyDescent="0.2">
      <c r="A60" t="s">
        <v>762</v>
      </c>
      <c r="B60" s="11">
        <v>330</v>
      </c>
      <c r="C60" s="11">
        <v>59</v>
      </c>
      <c r="D60" s="11">
        <v>84</v>
      </c>
      <c r="E60" s="11">
        <v>473</v>
      </c>
    </row>
    <row r="61" spans="1:5" x14ac:dyDescent="0.2">
      <c r="A61" t="s">
        <v>763</v>
      </c>
      <c r="B61" s="11">
        <v>58</v>
      </c>
      <c r="C61" s="11">
        <v>15</v>
      </c>
      <c r="D61" s="11">
        <v>7</v>
      </c>
      <c r="E61" s="11">
        <v>80</v>
      </c>
    </row>
    <row r="62" spans="1:5" x14ac:dyDescent="0.2">
      <c r="A62" t="s">
        <v>764</v>
      </c>
      <c r="B62" s="11">
        <v>38</v>
      </c>
      <c r="C62" s="11">
        <v>22</v>
      </c>
      <c r="D62" s="11">
        <v>11</v>
      </c>
      <c r="E62" s="11">
        <v>71</v>
      </c>
    </row>
    <row r="63" spans="1:5" x14ac:dyDescent="0.2">
      <c r="A63" t="s">
        <v>750</v>
      </c>
      <c r="B63" s="11">
        <v>426</v>
      </c>
      <c r="C63" s="11">
        <v>96</v>
      </c>
      <c r="D63" s="11">
        <v>102</v>
      </c>
      <c r="E63" s="11">
        <v>624</v>
      </c>
    </row>
    <row r="66" spans="1:4" x14ac:dyDescent="0.2">
      <c r="A66" s="12" t="s">
        <v>771</v>
      </c>
    </row>
    <row r="67" spans="1:4" x14ac:dyDescent="0.2">
      <c r="A67" s="12"/>
      <c r="B67" s="14" t="s">
        <v>768</v>
      </c>
      <c r="C67" s="14" t="s">
        <v>769</v>
      </c>
      <c r="D67" s="14" t="s">
        <v>770</v>
      </c>
    </row>
    <row r="68" spans="1:4" x14ac:dyDescent="0.2">
      <c r="A68" s="13" t="s">
        <v>762</v>
      </c>
      <c r="B68">
        <f>(GETPIVOTDATA("Mother figure",$A$58,"Psy (cat)","Comforting")*GETPIVOTDATA("Mother figure",$A$58,"Pro (cat)","At home"))/GETPIVOTDATA("Mother figure",$A$58)</f>
        <v>322.91346153846155</v>
      </c>
      <c r="C68">
        <f>GETPIVOTDATA("Mother figure",$A$58,"Psy (cat)","Comforting")*GETPIVOTDATA("Mother figure",$A$58,"Pro (cat)","Full-time")/GETPIVOTDATA("Mother figure",$A$58)</f>
        <v>72.769230769230774</v>
      </c>
      <c r="D68">
        <f>GETPIVOTDATA("Mother figure",$A$58,"Psy (cat)","Comforting")*GETPIVOTDATA("Mother figure",$A$58,"Pro (cat)","Part-time")/GETPIVOTDATA("Mother figure",$A$58)</f>
        <v>77.317307692307693</v>
      </c>
    </row>
    <row r="69" spans="1:4" x14ac:dyDescent="0.2">
      <c r="A69" s="13" t="s">
        <v>763</v>
      </c>
      <c r="B69">
        <f>GETPIVOTDATA("Mother figure",$A$58,"Psy (cat)","Neutral")*GETPIVOTDATA("Mother figure",$A$58,"Pro (cat)","At home")/GETPIVOTDATA("Mother figure",$A$58)</f>
        <v>54.615384615384613</v>
      </c>
      <c r="C69">
        <f>GETPIVOTDATA("Mother figure",$A$58,"Psy (cat)","Neutral")*GETPIVOTDATA("Mother figure",$A$58,"Pro (cat)","Full-time")/GETPIVOTDATA("Mother figure",$A$58)</f>
        <v>12.307692307692308</v>
      </c>
      <c r="D69">
        <f>GETPIVOTDATA("Mother figure",$A$58,"Psy (cat)","Neutral")*GETPIVOTDATA("Mother figure",$A$58,"Pro (cat)","Part-time")/GETPIVOTDATA("Mother figure",$A$58)</f>
        <v>13.076923076923077</v>
      </c>
    </row>
    <row r="70" spans="1:4" x14ac:dyDescent="0.2">
      <c r="A70" s="13" t="s">
        <v>764</v>
      </c>
      <c r="B70">
        <f>GETPIVOTDATA("Mother figure",$A$58,"Psy (cat)","Threatening")*GETPIVOTDATA("Mother figure",$A$58,"Pro (cat)","At home")/GETPIVOTDATA("Mother figure",$A$58)</f>
        <v>48.471153846153847</v>
      </c>
      <c r="C70">
        <f>GETPIVOTDATA("Mother figure",$A$58,"Psy (cat)","Threatening")*GETPIVOTDATA("Mother figure",$A$58,"Pro (cat)","Full-time")/GETPIVOTDATA("Mother figure",$A$58)</f>
        <v>10.923076923076923</v>
      </c>
      <c r="D70">
        <f>GETPIVOTDATA("Mother figure",$A$58,"Psy (cat)","Threatening")*GETPIVOTDATA("Mother figure",$A$58,"Pro (cat)","Part-time")/GETPIVOTDATA("Mother figure",$A$58)</f>
        <v>11.60576923076923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workbookViewId="0">
      <selection activeCell="A2" sqref="A2:F625"/>
    </sheetView>
  </sheetViews>
  <sheetFormatPr baseColWidth="10" defaultColWidth="14.5" defaultRowHeight="15" customHeight="1" x14ac:dyDescent="0.2"/>
  <cols>
    <col min="1" max="1" width="16.1640625" customWidth="1"/>
    <col min="2" max="2" width="49.1640625" bestFit="1" customWidth="1"/>
    <col min="3" max="6" width="16.6640625" customWidth="1"/>
    <col min="7" max="7" width="21.6640625" customWidth="1"/>
    <col min="8" max="8" width="21.83203125" customWidth="1"/>
    <col min="9" max="9" width="53.6640625" customWidth="1"/>
    <col min="10" max="10" width="10.83203125" customWidth="1"/>
    <col min="11" max="29" width="10" customWidth="1"/>
  </cols>
  <sheetData>
    <row r="1" spans="1:29" x14ac:dyDescent="0.2">
      <c r="A1" s="1" t="s">
        <v>0</v>
      </c>
      <c r="B1" s="2" t="s">
        <v>1</v>
      </c>
      <c r="C1" s="3" t="s">
        <v>760</v>
      </c>
      <c r="D1" s="3" t="s">
        <v>761</v>
      </c>
      <c r="E1" s="3" t="s">
        <v>4</v>
      </c>
      <c r="F1" s="6" t="s">
        <v>746</v>
      </c>
      <c r="G1" s="2" t="s">
        <v>2</v>
      </c>
      <c r="H1" s="1" t="s">
        <v>3</v>
      </c>
      <c r="I1" s="2" t="s">
        <v>5</v>
      </c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">
      <c r="A2" s="4" t="s">
        <v>6</v>
      </c>
      <c r="B2" s="5" t="s">
        <v>7</v>
      </c>
      <c r="C2" s="4" t="str">
        <f>IF(G2=1, "Comforting", IF(G2=2, "Neutral", IF(G2=3, "Threatening", "")))</f>
        <v>Comforting</v>
      </c>
      <c r="D2" s="4" t="str">
        <f>IF(H2=1, "At home", IF(H2=2, "Part-time", IF(H2=3, "Full-time", "")))</f>
        <v>Full-time</v>
      </c>
      <c r="E2" s="4">
        <v>1998</v>
      </c>
      <c r="F2" s="8" t="str">
        <f>TEXT(INT(E2/10)*10,"0000")&amp;"s"</f>
        <v>1990s</v>
      </c>
      <c r="G2" s="5">
        <v>1</v>
      </c>
      <c r="H2" s="4">
        <v>3</v>
      </c>
      <c r="I2" s="5">
        <v>2</v>
      </c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">
      <c r="A3" s="4" t="s">
        <v>8</v>
      </c>
      <c r="B3" s="5" t="s">
        <v>9</v>
      </c>
      <c r="C3" s="4" t="str">
        <f>IF(G3=1, "Comforting", IF(G3=2, "Neutral", IF(G3=3, "Threatening", "")))</f>
        <v>Neutral</v>
      </c>
      <c r="D3" s="4" t="str">
        <f>IF(H3=1, "At home", IF(H3=2, "Part-time", IF(H3=3, "Full-time", "")))</f>
        <v>Full-time</v>
      </c>
      <c r="E3" s="4">
        <v>1992</v>
      </c>
      <c r="F3" s="8" t="str">
        <f t="shared" ref="F3:F66" si="0">TEXT(INT(E3/10)*10,"0000")&amp;"s"</f>
        <v>1990s</v>
      </c>
      <c r="G3" s="5">
        <v>2</v>
      </c>
      <c r="H3" s="4">
        <v>3</v>
      </c>
      <c r="I3" s="5">
        <v>1</v>
      </c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">
      <c r="A4" s="4" t="s">
        <v>10</v>
      </c>
      <c r="B4" s="5" t="s">
        <v>9</v>
      </c>
      <c r="C4" s="4" t="str">
        <f>IF(G4=1, "Comforting", IF(G4=2, "Neutral", IF(G4=3, "Threatening", "")))</f>
        <v>Neutral</v>
      </c>
      <c r="D4" s="4" t="str">
        <f>IF(H4=1, "At home", IF(H4=2, "Part-time", IF(H4=3, "Full-time", "")))</f>
        <v>At home</v>
      </c>
      <c r="E4" s="4">
        <v>1992</v>
      </c>
      <c r="F4" s="8" t="str">
        <f t="shared" si="0"/>
        <v>1990s</v>
      </c>
      <c r="G4" s="5">
        <v>2</v>
      </c>
      <c r="H4" s="4">
        <v>1</v>
      </c>
      <c r="I4" s="5">
        <v>1</v>
      </c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">
      <c r="A5" s="4" t="s">
        <v>11</v>
      </c>
      <c r="B5" s="5" t="s">
        <v>12</v>
      </c>
      <c r="C5" s="4" t="str">
        <f>IF(G5=1, "Comforting", IF(G5=2, "Neutral", IF(G5=3, "Threatening", "")))</f>
        <v>Comforting</v>
      </c>
      <c r="D5" s="4" t="str">
        <f>IF(H5=1, "At home", IF(H5=2, "Part-time", IF(H5=3, "Full-time", "")))</f>
        <v>At home</v>
      </c>
      <c r="E5" s="4">
        <v>1996</v>
      </c>
      <c r="F5" s="8" t="str">
        <f t="shared" si="0"/>
        <v>1990s</v>
      </c>
      <c r="G5" s="5">
        <v>1</v>
      </c>
      <c r="H5" s="4">
        <v>1</v>
      </c>
      <c r="I5" s="5">
        <v>2</v>
      </c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2">
      <c r="A6" s="4" t="s">
        <v>13</v>
      </c>
      <c r="B6" s="5" t="s">
        <v>12</v>
      </c>
      <c r="C6" s="4" t="str">
        <f>IF(G6=1, "Comforting", IF(G6=2, "Neutral", IF(G6=3, "Threatening", "")))</f>
        <v>Neutral</v>
      </c>
      <c r="D6" s="4" t="str">
        <f>IF(H6=1, "At home", IF(H6=2, "Part-time", IF(H6=3, "Full-time", "")))</f>
        <v>At home</v>
      </c>
      <c r="E6" s="4">
        <v>1996</v>
      </c>
      <c r="F6" s="8" t="str">
        <f t="shared" si="0"/>
        <v>1990s</v>
      </c>
      <c r="G6" s="5">
        <v>2</v>
      </c>
      <c r="H6" s="4">
        <v>1</v>
      </c>
      <c r="I6" s="5">
        <v>2</v>
      </c>
      <c r="J6" s="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2">
      <c r="A7" s="4" t="s">
        <v>14</v>
      </c>
      <c r="B7" s="5" t="s">
        <v>12</v>
      </c>
      <c r="C7" s="4" t="str">
        <f>IF(G7=1, "Comforting", IF(G7=2, "Neutral", IF(G7=3, "Threatening", "")))</f>
        <v>Neutral</v>
      </c>
      <c r="D7" s="4" t="str">
        <f>IF(H7=1, "At home", IF(H7=2, "Part-time", IF(H7=3, "Full-time", "")))</f>
        <v>At home</v>
      </c>
      <c r="E7" s="4">
        <v>1996</v>
      </c>
      <c r="F7" s="8" t="str">
        <f t="shared" si="0"/>
        <v>1990s</v>
      </c>
      <c r="G7" s="5">
        <v>2</v>
      </c>
      <c r="H7" s="4">
        <v>1</v>
      </c>
      <c r="I7" s="5">
        <v>2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2">
      <c r="A8" s="4" t="s">
        <v>15</v>
      </c>
      <c r="B8" s="5" t="s">
        <v>16</v>
      </c>
      <c r="C8" s="4" t="str">
        <f>IF(G8=1, "Comforting", IF(G8=2, "Neutral", IF(G8=3, "Threatening", "")))</f>
        <v>Comforting</v>
      </c>
      <c r="D8" s="4" t="str">
        <f>IF(H8=1, "At home", IF(H8=2, "Part-time", IF(H8=3, "Full-time", "")))</f>
        <v>At home</v>
      </c>
      <c r="E8" s="4">
        <v>1951</v>
      </c>
      <c r="F8" s="8" t="str">
        <f t="shared" si="0"/>
        <v>1950s</v>
      </c>
      <c r="G8" s="5">
        <v>1</v>
      </c>
      <c r="H8" s="4">
        <v>1</v>
      </c>
      <c r="I8" s="5">
        <v>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">
      <c r="A9" s="4" t="s">
        <v>17</v>
      </c>
      <c r="B9" s="5" t="s">
        <v>16</v>
      </c>
      <c r="C9" s="4" t="str">
        <f>IF(G9=1, "Comforting", IF(G9=2, "Neutral", IF(G9=3, "Threatening", "")))</f>
        <v>Comforting</v>
      </c>
      <c r="D9" s="4" t="str">
        <f>IF(H9=1, "At home", IF(H9=2, "Part-time", IF(H9=3, "Full-time", "")))</f>
        <v>At home</v>
      </c>
      <c r="E9" s="4">
        <v>1951</v>
      </c>
      <c r="F9" s="8" t="str">
        <f t="shared" si="0"/>
        <v>1950s</v>
      </c>
      <c r="G9" s="5">
        <v>1</v>
      </c>
      <c r="H9" s="4">
        <v>1</v>
      </c>
      <c r="I9" s="5">
        <v>1</v>
      </c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">
      <c r="A10" s="4" t="s">
        <v>18</v>
      </c>
      <c r="B10" s="5" t="s">
        <v>16</v>
      </c>
      <c r="C10" s="4" t="str">
        <f>IF(G10=1, "Comforting", IF(G10=2, "Neutral", IF(G10=3, "Threatening", "")))</f>
        <v>Comforting</v>
      </c>
      <c r="D10" s="4" t="str">
        <f>IF(H10=1, "At home", IF(H10=2, "Part-time", IF(H10=3, "Full-time", "")))</f>
        <v>At home</v>
      </c>
      <c r="E10" s="4">
        <v>1951</v>
      </c>
      <c r="F10" s="8" t="str">
        <f t="shared" si="0"/>
        <v>1950s</v>
      </c>
      <c r="G10" s="5">
        <v>1</v>
      </c>
      <c r="H10" s="4">
        <v>1</v>
      </c>
      <c r="I10" s="5">
        <v>1</v>
      </c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">
      <c r="A11" s="4" t="s">
        <v>19</v>
      </c>
      <c r="B11" s="5" t="s">
        <v>16</v>
      </c>
      <c r="C11" s="4" t="str">
        <f>IF(G11=1, "Comforting", IF(G11=2, "Neutral", IF(G11=3, "Threatening", "")))</f>
        <v>Neutral</v>
      </c>
      <c r="D11" s="4" t="str">
        <f>IF(H11=1, "At home", IF(H11=2, "Part-time", IF(H11=3, "Full-time", "")))</f>
        <v>At home</v>
      </c>
      <c r="E11" s="4">
        <v>1951</v>
      </c>
      <c r="F11" s="8" t="str">
        <f t="shared" si="0"/>
        <v>1950s</v>
      </c>
      <c r="G11" s="5">
        <v>2</v>
      </c>
      <c r="H11" s="4">
        <v>1</v>
      </c>
      <c r="I11" s="5">
        <v>1</v>
      </c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">
      <c r="A12" s="4" t="s">
        <v>20</v>
      </c>
      <c r="B12" s="5" t="s">
        <v>16</v>
      </c>
      <c r="C12" s="4" t="str">
        <f>IF(G12=1, "Comforting", IF(G12=2, "Neutral", IF(G12=3, "Threatening", "")))</f>
        <v>Threatening</v>
      </c>
      <c r="D12" s="4" t="str">
        <f>IF(H12=1, "At home", IF(H12=2, "Part-time", IF(H12=3, "Full-time", "")))</f>
        <v>Full-time</v>
      </c>
      <c r="E12" s="4">
        <v>1951</v>
      </c>
      <c r="F12" s="8" t="str">
        <f t="shared" si="0"/>
        <v>1950s</v>
      </c>
      <c r="G12" s="5">
        <v>3</v>
      </c>
      <c r="H12" s="4">
        <v>3</v>
      </c>
      <c r="I12" s="5">
        <v>1</v>
      </c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">
      <c r="A13" s="4" t="s">
        <v>21</v>
      </c>
      <c r="B13" s="5" t="s">
        <v>22</v>
      </c>
      <c r="C13" s="4" t="str">
        <f>IF(G13=1, "Comforting", IF(G13=2, "Neutral", IF(G13=3, "Threatening", "")))</f>
        <v>Comforting</v>
      </c>
      <c r="D13" s="4" t="str">
        <f>IF(H13=1, "At home", IF(H13=2, "Part-time", IF(H13=3, "Full-time", "")))</f>
        <v>Part-time</v>
      </c>
      <c r="E13" s="4">
        <v>2010</v>
      </c>
      <c r="F13" s="8" t="str">
        <f t="shared" si="0"/>
        <v>2010s</v>
      </c>
      <c r="G13" s="5">
        <v>1</v>
      </c>
      <c r="H13" s="4">
        <v>2</v>
      </c>
      <c r="I13" s="5">
        <v>2</v>
      </c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9" x14ac:dyDescent="0.2">
      <c r="A14" s="4" t="s">
        <v>23</v>
      </c>
      <c r="B14" s="5" t="s">
        <v>22</v>
      </c>
      <c r="C14" s="4" t="str">
        <f>IF(G14=1, "Comforting", IF(G14=2, "Neutral", IF(G14=3, "Threatening", "")))</f>
        <v>Comforting</v>
      </c>
      <c r="D14" s="4" t="str">
        <f>IF(H14=1, "At home", IF(H14=2, "Part-time", IF(H14=3, "Full-time", "")))</f>
        <v>Part-time</v>
      </c>
      <c r="E14" s="4">
        <v>2010</v>
      </c>
      <c r="F14" s="8" t="str">
        <f t="shared" si="0"/>
        <v>2010s</v>
      </c>
      <c r="G14" s="5">
        <v>1</v>
      </c>
      <c r="H14" s="4">
        <v>2</v>
      </c>
      <c r="I14" s="5">
        <v>2</v>
      </c>
      <c r="J14" s="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">
      <c r="A15" s="4" t="s">
        <v>24</v>
      </c>
      <c r="B15" s="5" t="s">
        <v>22</v>
      </c>
      <c r="C15" s="4" t="str">
        <f>IF(G15=1, "Comforting", IF(G15=2, "Neutral", IF(G15=3, "Threatening", "")))</f>
        <v>Comforting</v>
      </c>
      <c r="D15" s="4" t="str">
        <f>IF(H15=1, "At home", IF(H15=2, "Part-time", IF(H15=3, "Full-time", "")))</f>
        <v>Part-time</v>
      </c>
      <c r="E15" s="4">
        <v>2010</v>
      </c>
      <c r="F15" s="8" t="str">
        <f t="shared" si="0"/>
        <v>2010s</v>
      </c>
      <c r="G15" s="5">
        <v>1</v>
      </c>
      <c r="H15" s="4">
        <v>2</v>
      </c>
      <c r="I15" s="5">
        <v>2</v>
      </c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">
      <c r="A16" s="4" t="s">
        <v>25</v>
      </c>
      <c r="B16" s="5" t="s">
        <v>26</v>
      </c>
      <c r="C16" s="4" t="str">
        <f>IF(G16=1, "Comforting", IF(G16=2, "Neutral", IF(G16=3, "Threatening", "")))</f>
        <v>Comforting</v>
      </c>
      <c r="D16" s="4" t="str">
        <f>IF(H16=1, "At home", IF(H16=2, "Part-time", IF(H16=3, "Full-time", "")))</f>
        <v>Full-time</v>
      </c>
      <c r="E16" s="4">
        <v>1997</v>
      </c>
      <c r="F16" s="8" t="str">
        <f t="shared" si="0"/>
        <v>1990s</v>
      </c>
      <c r="G16" s="5">
        <v>1</v>
      </c>
      <c r="H16" s="4">
        <v>3</v>
      </c>
      <c r="I16" s="5">
        <v>1</v>
      </c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s="4" t="s">
        <v>27</v>
      </c>
      <c r="B17" s="5" t="s">
        <v>26</v>
      </c>
      <c r="C17" s="4" t="str">
        <f>IF(G17=1, "Comforting", IF(G17=2, "Neutral", IF(G17=3, "Threatening", "")))</f>
        <v>Neutral</v>
      </c>
      <c r="D17" s="4" t="str">
        <f>IF(H17=1, "At home", IF(H17=2, "Part-time", IF(H17=3, "Full-time", "")))</f>
        <v>Full-time</v>
      </c>
      <c r="E17" s="4">
        <v>1997</v>
      </c>
      <c r="F17" s="8" t="str">
        <f t="shared" si="0"/>
        <v>1990s</v>
      </c>
      <c r="G17" s="5">
        <v>2</v>
      </c>
      <c r="H17" s="4">
        <v>3</v>
      </c>
      <c r="I17" s="5">
        <v>1</v>
      </c>
      <c r="J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s="4" t="s">
        <v>28</v>
      </c>
      <c r="B18" s="5" t="s">
        <v>26</v>
      </c>
      <c r="C18" s="4" t="str">
        <f>IF(G18=1, "Comforting", IF(G18=2, "Neutral", IF(G18=3, "Threatening", "")))</f>
        <v>Threatening</v>
      </c>
      <c r="D18" s="4" t="str">
        <f>IF(H18=1, "At home", IF(H18=2, "Part-time", IF(H18=3, "Full-time", "")))</f>
        <v>Full-time</v>
      </c>
      <c r="E18" s="4">
        <v>1997</v>
      </c>
      <c r="F18" s="8" t="str">
        <f t="shared" si="0"/>
        <v>1990s</v>
      </c>
      <c r="G18" s="5">
        <v>3</v>
      </c>
      <c r="H18" s="4">
        <v>3</v>
      </c>
      <c r="I18" s="5">
        <v>1</v>
      </c>
      <c r="J18" s="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s="4" t="s">
        <v>29</v>
      </c>
      <c r="B19" s="5" t="s">
        <v>30</v>
      </c>
      <c r="C19" s="4" t="str">
        <f>IF(G19=1, "Comforting", IF(G19=2, "Neutral", IF(G19=3, "Threatening", "")))</f>
        <v>Comforting</v>
      </c>
      <c r="D19" s="4" t="str">
        <f>IF(H19=1, "At home", IF(H19=2, "Part-time", IF(H19=3, "Full-time", "")))</f>
        <v>Full-time</v>
      </c>
      <c r="E19" s="4">
        <v>1998</v>
      </c>
      <c r="F19" s="8" t="str">
        <f t="shared" si="0"/>
        <v>1990s</v>
      </c>
      <c r="G19" s="5">
        <v>1</v>
      </c>
      <c r="H19" s="4">
        <v>3</v>
      </c>
      <c r="I19" s="5">
        <v>2</v>
      </c>
      <c r="J19" s="9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s="4" t="s">
        <v>31</v>
      </c>
      <c r="B20" s="5" t="s">
        <v>30</v>
      </c>
      <c r="C20" s="4" t="str">
        <f>IF(G20=1, "Comforting", IF(G20=2, "Neutral", IF(G20=3, "Threatening", "")))</f>
        <v>Threatening</v>
      </c>
      <c r="D20" s="4" t="str">
        <f>IF(H20=1, "At home", IF(H20=2, "Part-time", IF(H20=3, "Full-time", "")))</f>
        <v>Full-time</v>
      </c>
      <c r="E20" s="4">
        <v>1998</v>
      </c>
      <c r="F20" s="8" t="str">
        <f t="shared" si="0"/>
        <v>1990s</v>
      </c>
      <c r="G20" s="5">
        <v>3</v>
      </c>
      <c r="H20" s="4">
        <v>3</v>
      </c>
      <c r="I20" s="5">
        <v>2</v>
      </c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.75" customHeight="1" x14ac:dyDescent="0.2">
      <c r="A21" s="4" t="s">
        <v>32</v>
      </c>
      <c r="B21" s="5" t="s">
        <v>33</v>
      </c>
      <c r="C21" s="4" t="str">
        <f>IF(G21=1, "Comforting", IF(G21=2, "Neutral", IF(G21=3, "Threatening", "")))</f>
        <v>Comforting</v>
      </c>
      <c r="D21" s="4" t="str">
        <f>IF(H21=1, "At home", IF(H21=2, "Part-time", IF(H21=3, "Full-time", "")))</f>
        <v>Full-time</v>
      </c>
      <c r="E21" s="4">
        <v>2003</v>
      </c>
      <c r="F21" s="8" t="str">
        <f t="shared" si="0"/>
        <v>2000s</v>
      </c>
      <c r="G21" s="5">
        <v>1</v>
      </c>
      <c r="H21" s="4">
        <v>3</v>
      </c>
      <c r="I21" s="5">
        <v>2</v>
      </c>
      <c r="J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5.75" customHeight="1" x14ac:dyDescent="0.2">
      <c r="A22" s="4" t="s">
        <v>34</v>
      </c>
      <c r="B22" s="5" t="s">
        <v>33</v>
      </c>
      <c r="C22" s="4" t="str">
        <f>IF(G22=1, "Comforting", IF(G22=2, "Neutral", IF(G22=3, "Threatening", "")))</f>
        <v>Comforting</v>
      </c>
      <c r="D22" s="4" t="str">
        <f>IF(H22=1, "At home", IF(H22=2, "Part-time", IF(H22=3, "Full-time", "")))</f>
        <v>Full-time</v>
      </c>
      <c r="E22" s="4">
        <v>2003</v>
      </c>
      <c r="F22" s="8" t="str">
        <f t="shared" si="0"/>
        <v>2000s</v>
      </c>
      <c r="G22" s="5">
        <v>1</v>
      </c>
      <c r="H22" s="4">
        <v>3</v>
      </c>
      <c r="I22" s="5">
        <v>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.75" customHeight="1" x14ac:dyDescent="0.2">
      <c r="A23" s="4" t="s">
        <v>35</v>
      </c>
      <c r="B23" s="5" t="s">
        <v>33</v>
      </c>
      <c r="C23" s="4" t="str">
        <f>IF(G23=1, "Comforting", IF(G23=2, "Neutral", IF(G23=3, "Threatening", "")))</f>
        <v>Comforting</v>
      </c>
      <c r="D23" s="4" t="str">
        <f>IF(H23=1, "At home", IF(H23=2, "Part-time", IF(H23=3, "Full-time", "")))</f>
        <v>At home</v>
      </c>
      <c r="E23" s="4">
        <v>2003</v>
      </c>
      <c r="F23" s="8" t="str">
        <f t="shared" si="0"/>
        <v>2000s</v>
      </c>
      <c r="G23" s="5">
        <v>1</v>
      </c>
      <c r="H23" s="4">
        <v>1</v>
      </c>
      <c r="I23" s="5">
        <v>2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5.75" customHeight="1" x14ac:dyDescent="0.2">
      <c r="A24" s="4" t="s">
        <v>36</v>
      </c>
      <c r="B24" s="5" t="s">
        <v>33</v>
      </c>
      <c r="C24" s="4" t="str">
        <f>IF(G24=1, "Comforting", IF(G24=2, "Neutral", IF(G24=3, "Threatening", "")))</f>
        <v>Comforting</v>
      </c>
      <c r="D24" s="4" t="str">
        <f>IF(H24=1, "At home", IF(H24=2, "Part-time", IF(H24=3, "Full-time", "")))</f>
        <v>At home</v>
      </c>
      <c r="E24" s="4">
        <v>2003</v>
      </c>
      <c r="F24" s="8" t="str">
        <f t="shared" si="0"/>
        <v>2000s</v>
      </c>
      <c r="G24" s="5">
        <v>1</v>
      </c>
      <c r="H24" s="4">
        <v>1</v>
      </c>
      <c r="I24" s="5">
        <v>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5.75" customHeight="1" x14ac:dyDescent="0.2">
      <c r="A25" s="4" t="s">
        <v>37</v>
      </c>
      <c r="B25" s="5" t="s">
        <v>33</v>
      </c>
      <c r="C25" s="4" t="str">
        <f>IF(G25=1, "Comforting", IF(G25=2, "Neutral", IF(G25=3, "Threatening", "")))</f>
        <v>Comforting</v>
      </c>
      <c r="D25" s="4" t="str">
        <f>IF(H25=1, "At home", IF(H25=2, "Part-time", IF(H25=3, "Full-time", "")))</f>
        <v>At home</v>
      </c>
      <c r="E25" s="4">
        <v>2003</v>
      </c>
      <c r="F25" s="8" t="str">
        <f t="shared" si="0"/>
        <v>2000s</v>
      </c>
      <c r="G25" s="5">
        <v>1</v>
      </c>
      <c r="H25" s="4">
        <v>1</v>
      </c>
      <c r="I25" s="5">
        <v>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5.75" customHeight="1" x14ac:dyDescent="0.2">
      <c r="A26" s="4" t="s">
        <v>38</v>
      </c>
      <c r="B26" s="5" t="s">
        <v>33</v>
      </c>
      <c r="C26" s="4" t="str">
        <f>IF(G26=1, "Comforting", IF(G26=2, "Neutral", IF(G26=3, "Threatening", "")))</f>
        <v>Comforting</v>
      </c>
      <c r="D26" s="4" t="str">
        <f>IF(H26=1, "At home", IF(H26=2, "Part-time", IF(H26=3, "Full-time", "")))</f>
        <v>At home</v>
      </c>
      <c r="E26" s="4">
        <v>2003</v>
      </c>
      <c r="F26" s="8" t="str">
        <f t="shared" si="0"/>
        <v>2000s</v>
      </c>
      <c r="G26" s="5">
        <v>1</v>
      </c>
      <c r="H26" s="4">
        <v>1</v>
      </c>
      <c r="I26" s="5">
        <v>2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5.75" customHeight="1" x14ac:dyDescent="0.2">
      <c r="A27" s="4" t="s">
        <v>39</v>
      </c>
      <c r="B27" s="5" t="s">
        <v>33</v>
      </c>
      <c r="C27" s="4" t="str">
        <f>IF(G27=1, "Comforting", IF(G27=2, "Neutral", IF(G27=3, "Threatening", "")))</f>
        <v>Comforting</v>
      </c>
      <c r="D27" s="4" t="str">
        <f>IF(H27=1, "At home", IF(H27=2, "Part-time", IF(H27=3, "Full-time", "")))</f>
        <v>At home</v>
      </c>
      <c r="E27" s="4">
        <v>2003</v>
      </c>
      <c r="F27" s="8" t="str">
        <f t="shared" si="0"/>
        <v>2000s</v>
      </c>
      <c r="G27" s="5">
        <v>1</v>
      </c>
      <c r="H27" s="4">
        <v>1</v>
      </c>
      <c r="I27" s="5">
        <v>2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5.75" customHeight="1" x14ac:dyDescent="0.2">
      <c r="A28" s="4" t="s">
        <v>40</v>
      </c>
      <c r="B28" s="5" t="s">
        <v>33</v>
      </c>
      <c r="C28" s="4" t="str">
        <f>IF(G28=1, "Comforting", IF(G28=2, "Neutral", IF(G28=3, "Threatening", "")))</f>
        <v>Comforting</v>
      </c>
      <c r="D28" s="4" t="str">
        <f>IF(H28=1, "At home", IF(H28=2, "Part-time", IF(H28=3, "Full-time", "")))</f>
        <v>At home</v>
      </c>
      <c r="E28" s="4">
        <v>2003</v>
      </c>
      <c r="F28" s="8" t="str">
        <f t="shared" si="0"/>
        <v>2000s</v>
      </c>
      <c r="G28" s="5">
        <v>1</v>
      </c>
      <c r="H28" s="4">
        <v>1</v>
      </c>
      <c r="I28" s="5">
        <v>2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5.75" customHeight="1" x14ac:dyDescent="0.2">
      <c r="A29" s="4" t="s">
        <v>41</v>
      </c>
      <c r="B29" s="5" t="s">
        <v>42</v>
      </c>
      <c r="C29" s="4" t="str">
        <f>IF(G29=1, "Comforting", IF(G29=2, "Neutral", IF(G29=3, "Threatening", "")))</f>
        <v>Comforting</v>
      </c>
      <c r="D29" s="4" t="str">
        <f>IF(H29=1, "At home", IF(H29=2, "Part-time", IF(H29=3, "Full-time", "")))</f>
        <v>Full-time</v>
      </c>
      <c r="E29" s="4">
        <v>2001</v>
      </c>
      <c r="F29" s="8" t="str">
        <f t="shared" si="0"/>
        <v>2000s</v>
      </c>
      <c r="G29" s="5">
        <v>1</v>
      </c>
      <c r="H29" s="4">
        <v>3</v>
      </c>
      <c r="I29" s="5">
        <v>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5.75" customHeight="1" x14ac:dyDescent="0.2">
      <c r="A30" s="4" t="s">
        <v>43</v>
      </c>
      <c r="B30" s="5" t="s">
        <v>44</v>
      </c>
      <c r="C30" s="4" t="str">
        <f>IF(G30=1, "Comforting", IF(G30=2, "Neutral", IF(G30=3, "Threatening", "")))</f>
        <v>Comforting</v>
      </c>
      <c r="D30" s="4" t="str">
        <f>IF(H30=1, "At home", IF(H30=2, "Part-time", IF(H30=3, "Full-time", "")))</f>
        <v>Full-time</v>
      </c>
      <c r="E30" s="4">
        <v>1995</v>
      </c>
      <c r="F30" s="8" t="str">
        <f t="shared" si="0"/>
        <v>1990s</v>
      </c>
      <c r="G30" s="5">
        <v>1</v>
      </c>
      <c r="H30" s="4">
        <v>3</v>
      </c>
      <c r="I30" s="5">
        <v>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75" customHeight="1" x14ac:dyDescent="0.2">
      <c r="A31" s="4" t="s">
        <v>45</v>
      </c>
      <c r="B31" s="5" t="s">
        <v>44</v>
      </c>
      <c r="C31" s="4" t="str">
        <f>IF(G31=1, "Comforting", IF(G31=2, "Neutral", IF(G31=3, "Threatening", "")))</f>
        <v>Comforting</v>
      </c>
      <c r="D31" s="4" t="str">
        <f>IF(H31=1, "At home", IF(H31=2, "Part-time", IF(H31=3, "Full-time", "")))</f>
        <v>Full-time</v>
      </c>
      <c r="E31" s="4">
        <v>1995</v>
      </c>
      <c r="F31" s="8" t="str">
        <f t="shared" si="0"/>
        <v>1990s</v>
      </c>
      <c r="G31" s="5">
        <v>1</v>
      </c>
      <c r="H31" s="4">
        <v>3</v>
      </c>
      <c r="I31" s="5">
        <v>1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5.75" customHeight="1" x14ac:dyDescent="0.2">
      <c r="A32" s="4" t="s">
        <v>46</v>
      </c>
      <c r="B32" s="5" t="s">
        <v>44</v>
      </c>
      <c r="C32" s="4" t="str">
        <f>IF(G32=1, "Comforting", IF(G32=2, "Neutral", IF(G32=3, "Threatening", "")))</f>
        <v>Comforting</v>
      </c>
      <c r="D32" s="4" t="str">
        <f>IF(H32=1, "At home", IF(H32=2, "Part-time", IF(H32=3, "Full-time", "")))</f>
        <v>Full-time</v>
      </c>
      <c r="E32" s="4">
        <v>1995</v>
      </c>
      <c r="F32" s="8" t="str">
        <f t="shared" si="0"/>
        <v>1990s</v>
      </c>
      <c r="G32" s="5">
        <v>1</v>
      </c>
      <c r="H32" s="4">
        <v>3</v>
      </c>
      <c r="I32" s="5">
        <v>1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5.75" customHeight="1" x14ac:dyDescent="0.2">
      <c r="A33" s="4" t="s">
        <v>47</v>
      </c>
      <c r="B33" s="5" t="s">
        <v>44</v>
      </c>
      <c r="C33" s="4" t="str">
        <f>IF(G33=1, "Comforting", IF(G33=2, "Neutral", IF(G33=3, "Threatening", "")))</f>
        <v>Comforting</v>
      </c>
      <c r="D33" s="4" t="str">
        <f>IF(H33=1, "At home", IF(H33=2, "Part-time", IF(H33=3, "Full-time", "")))</f>
        <v>Full-time</v>
      </c>
      <c r="E33" s="4">
        <v>1995</v>
      </c>
      <c r="F33" s="8" t="str">
        <f t="shared" si="0"/>
        <v>1990s</v>
      </c>
      <c r="G33" s="5">
        <v>1</v>
      </c>
      <c r="H33" s="4">
        <v>3</v>
      </c>
      <c r="I33" s="5">
        <v>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5.75" customHeight="1" x14ac:dyDescent="0.2">
      <c r="A34" s="4" t="s">
        <v>48</v>
      </c>
      <c r="B34" s="5" t="s">
        <v>44</v>
      </c>
      <c r="C34" s="4" t="str">
        <f>IF(G34=1, "Comforting", IF(G34=2, "Neutral", IF(G34=3, "Threatening", "")))</f>
        <v>Comforting</v>
      </c>
      <c r="D34" s="4" t="str">
        <f>IF(H34=1, "At home", IF(H34=2, "Part-time", IF(H34=3, "Full-time", "")))</f>
        <v>Part-time</v>
      </c>
      <c r="E34" s="4">
        <v>1995</v>
      </c>
      <c r="F34" s="8" t="str">
        <f t="shared" si="0"/>
        <v>1990s</v>
      </c>
      <c r="G34" s="5">
        <v>1</v>
      </c>
      <c r="H34" s="4">
        <v>2</v>
      </c>
      <c r="I34" s="5">
        <v>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5.75" customHeight="1" x14ac:dyDescent="0.2">
      <c r="A35" s="4" t="s">
        <v>49</v>
      </c>
      <c r="B35" s="5" t="s">
        <v>44</v>
      </c>
      <c r="C35" s="4" t="str">
        <f>IF(G35=1, "Comforting", IF(G35=2, "Neutral", IF(G35=3, "Threatening", "")))</f>
        <v>Comforting</v>
      </c>
      <c r="D35" s="4" t="str">
        <f>IF(H35=1, "At home", IF(H35=2, "Part-time", IF(H35=3, "Full-time", "")))</f>
        <v>At home</v>
      </c>
      <c r="E35" s="4">
        <v>1995</v>
      </c>
      <c r="F35" s="8" t="str">
        <f t="shared" si="0"/>
        <v>1990s</v>
      </c>
      <c r="G35" s="5">
        <v>1</v>
      </c>
      <c r="H35" s="4">
        <v>1</v>
      </c>
      <c r="I35" s="5">
        <v>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5.75" customHeight="1" x14ac:dyDescent="0.2">
      <c r="A36" s="4" t="s">
        <v>50</v>
      </c>
      <c r="B36" s="5" t="s">
        <v>44</v>
      </c>
      <c r="C36" s="4" t="str">
        <f>IF(G36=1, "Comforting", IF(G36=2, "Neutral", IF(G36=3, "Threatening", "")))</f>
        <v>Comforting</v>
      </c>
      <c r="D36" s="4" t="str">
        <f>IF(H36=1, "At home", IF(H36=2, "Part-time", IF(H36=3, "Full-time", "")))</f>
        <v>At home</v>
      </c>
      <c r="E36" s="4">
        <v>1995</v>
      </c>
      <c r="F36" s="8" t="str">
        <f t="shared" si="0"/>
        <v>1990s</v>
      </c>
      <c r="G36" s="5">
        <v>1</v>
      </c>
      <c r="H36" s="4">
        <v>1</v>
      </c>
      <c r="I36" s="5">
        <v>1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5.75" customHeight="1" x14ac:dyDescent="0.2">
      <c r="A37" s="4" t="s">
        <v>51</v>
      </c>
      <c r="B37" s="5" t="s">
        <v>44</v>
      </c>
      <c r="C37" s="4" t="str">
        <f>IF(G37=1, "Comforting", IF(G37=2, "Neutral", IF(G37=3, "Threatening", "")))</f>
        <v>Comforting</v>
      </c>
      <c r="D37" s="4" t="str">
        <f>IF(H37=1, "At home", IF(H37=2, "Part-time", IF(H37=3, "Full-time", "")))</f>
        <v>At home</v>
      </c>
      <c r="E37" s="4">
        <v>1995</v>
      </c>
      <c r="F37" s="8" t="str">
        <f t="shared" si="0"/>
        <v>1990s</v>
      </c>
      <c r="G37" s="5">
        <v>1</v>
      </c>
      <c r="H37" s="4">
        <v>1</v>
      </c>
      <c r="I37" s="5">
        <v>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5.75" customHeight="1" x14ac:dyDescent="0.2">
      <c r="A38" s="4" t="s">
        <v>52</v>
      </c>
      <c r="B38" s="5" t="s">
        <v>44</v>
      </c>
      <c r="C38" s="4" t="str">
        <f>IF(G38=1, "Comforting", IF(G38=2, "Neutral", IF(G38=3, "Threatening", "")))</f>
        <v>Comforting</v>
      </c>
      <c r="D38" s="4" t="str">
        <f>IF(H38=1, "At home", IF(H38=2, "Part-time", IF(H38=3, "Full-time", "")))</f>
        <v>At home</v>
      </c>
      <c r="E38" s="4">
        <v>1995</v>
      </c>
      <c r="F38" s="8" t="str">
        <f t="shared" si="0"/>
        <v>1990s</v>
      </c>
      <c r="G38" s="5">
        <v>1</v>
      </c>
      <c r="H38" s="4">
        <v>1</v>
      </c>
      <c r="I38" s="5">
        <v>1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5.75" customHeight="1" x14ac:dyDescent="0.2">
      <c r="A39" s="4" t="s">
        <v>53</v>
      </c>
      <c r="B39" s="5" t="s">
        <v>44</v>
      </c>
      <c r="C39" s="4" t="str">
        <f>IF(G39=1, "Comforting", IF(G39=2, "Neutral", IF(G39=3, "Threatening", "")))</f>
        <v>Comforting</v>
      </c>
      <c r="D39" s="4" t="str">
        <f>IF(H39=1, "At home", IF(H39=2, "Part-time", IF(H39=3, "Full-time", "")))</f>
        <v>At home</v>
      </c>
      <c r="E39" s="4">
        <v>1995</v>
      </c>
      <c r="F39" s="8" t="str">
        <f t="shared" si="0"/>
        <v>1990s</v>
      </c>
      <c r="G39" s="5">
        <v>1</v>
      </c>
      <c r="H39" s="4">
        <v>1</v>
      </c>
      <c r="I39" s="5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5.75" customHeight="1" x14ac:dyDescent="0.2">
      <c r="A40" s="4" t="s">
        <v>54</v>
      </c>
      <c r="B40" s="5" t="s">
        <v>44</v>
      </c>
      <c r="C40" s="4" t="str">
        <f>IF(G40=1, "Comforting", IF(G40=2, "Neutral", IF(G40=3, "Threatening", "")))</f>
        <v>Comforting</v>
      </c>
      <c r="D40" s="4" t="str">
        <f>IF(H40=1, "At home", IF(H40=2, "Part-time", IF(H40=3, "Full-time", "")))</f>
        <v>At home</v>
      </c>
      <c r="E40" s="4">
        <v>1995</v>
      </c>
      <c r="F40" s="8" t="str">
        <f t="shared" si="0"/>
        <v>1990s</v>
      </c>
      <c r="G40" s="5">
        <v>1</v>
      </c>
      <c r="H40" s="4">
        <v>1</v>
      </c>
      <c r="I40" s="5">
        <v>1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5.75" customHeight="1" x14ac:dyDescent="0.2">
      <c r="A41" s="4" t="s">
        <v>55</v>
      </c>
      <c r="B41" s="5" t="s">
        <v>44</v>
      </c>
      <c r="C41" s="4" t="str">
        <f>IF(G41=1, "Comforting", IF(G41=2, "Neutral", IF(G41=3, "Threatening", "")))</f>
        <v>Comforting</v>
      </c>
      <c r="D41" s="4" t="str">
        <f>IF(H41=1, "At home", IF(H41=2, "Part-time", IF(H41=3, "Full-time", "")))</f>
        <v>At home</v>
      </c>
      <c r="E41" s="4">
        <v>1995</v>
      </c>
      <c r="F41" s="8" t="str">
        <f t="shared" si="0"/>
        <v>1990s</v>
      </c>
      <c r="G41" s="5">
        <v>1</v>
      </c>
      <c r="H41" s="4">
        <v>1</v>
      </c>
      <c r="I41" s="5">
        <v>1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5.75" customHeight="1" x14ac:dyDescent="0.2">
      <c r="A42" s="4" t="s">
        <v>56</v>
      </c>
      <c r="B42" s="5" t="s">
        <v>44</v>
      </c>
      <c r="C42" s="4" t="str">
        <f>IF(G42=1, "Comforting", IF(G42=2, "Neutral", IF(G42=3, "Threatening", "")))</f>
        <v>Comforting</v>
      </c>
      <c r="D42" s="4" t="str">
        <f>IF(H42=1, "At home", IF(H42=2, "Part-time", IF(H42=3, "Full-time", "")))</f>
        <v>At home</v>
      </c>
      <c r="E42" s="4">
        <v>1995</v>
      </c>
      <c r="F42" s="8" t="str">
        <f t="shared" si="0"/>
        <v>1990s</v>
      </c>
      <c r="G42" s="5">
        <v>1</v>
      </c>
      <c r="H42" s="4">
        <v>1</v>
      </c>
      <c r="I42" s="5">
        <v>1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.75" customHeight="1" x14ac:dyDescent="0.2">
      <c r="A43" s="4" t="s">
        <v>57</v>
      </c>
      <c r="B43" s="5" t="s">
        <v>44</v>
      </c>
      <c r="C43" s="4" t="str">
        <f>IF(G43=1, "Comforting", IF(G43=2, "Neutral", IF(G43=3, "Threatening", "")))</f>
        <v>Comforting</v>
      </c>
      <c r="D43" s="4" t="str">
        <f>IF(H43=1, "At home", IF(H43=2, "Part-time", IF(H43=3, "Full-time", "")))</f>
        <v>At home</v>
      </c>
      <c r="E43" s="4">
        <v>1995</v>
      </c>
      <c r="F43" s="8" t="str">
        <f t="shared" si="0"/>
        <v>1990s</v>
      </c>
      <c r="G43" s="5">
        <v>1</v>
      </c>
      <c r="H43" s="4">
        <v>1</v>
      </c>
      <c r="I43" s="5">
        <v>1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5.75" customHeight="1" x14ac:dyDescent="0.2">
      <c r="A44" s="4" t="s">
        <v>58</v>
      </c>
      <c r="B44" s="5" t="s">
        <v>44</v>
      </c>
      <c r="C44" s="4" t="str">
        <f>IF(G44=1, "Comforting", IF(G44=2, "Neutral", IF(G44=3, "Threatening", "")))</f>
        <v>Comforting</v>
      </c>
      <c r="D44" s="4" t="str">
        <f>IF(H44=1, "At home", IF(H44=2, "Part-time", IF(H44=3, "Full-time", "")))</f>
        <v>At home</v>
      </c>
      <c r="E44" s="4">
        <v>1995</v>
      </c>
      <c r="F44" s="8" t="str">
        <f t="shared" si="0"/>
        <v>1990s</v>
      </c>
      <c r="G44" s="5">
        <v>1</v>
      </c>
      <c r="H44" s="4">
        <v>1</v>
      </c>
      <c r="I44" s="5">
        <v>1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5.75" customHeight="1" x14ac:dyDescent="0.2">
      <c r="A45" s="4" t="s">
        <v>59</v>
      </c>
      <c r="B45" s="5" t="s">
        <v>44</v>
      </c>
      <c r="C45" s="4" t="str">
        <f>IF(G45=1, "Comforting", IF(G45=2, "Neutral", IF(G45=3, "Threatening", "")))</f>
        <v>Comforting</v>
      </c>
      <c r="D45" s="4" t="str">
        <f>IF(H45=1, "At home", IF(H45=2, "Part-time", IF(H45=3, "Full-time", "")))</f>
        <v>At home</v>
      </c>
      <c r="E45" s="4">
        <v>1995</v>
      </c>
      <c r="F45" s="8" t="str">
        <f t="shared" si="0"/>
        <v>1990s</v>
      </c>
      <c r="G45" s="5">
        <v>1</v>
      </c>
      <c r="H45" s="4">
        <v>1</v>
      </c>
      <c r="I45" s="5">
        <v>1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5.75" customHeight="1" x14ac:dyDescent="0.2">
      <c r="A46" s="4" t="s">
        <v>60</v>
      </c>
      <c r="B46" s="5" t="s">
        <v>44</v>
      </c>
      <c r="C46" s="4" t="str">
        <f>IF(G46=1, "Comforting", IF(G46=2, "Neutral", IF(G46=3, "Threatening", "")))</f>
        <v>Comforting</v>
      </c>
      <c r="D46" s="4" t="str">
        <f>IF(H46=1, "At home", IF(H46=2, "Part-time", IF(H46=3, "Full-time", "")))</f>
        <v>At home</v>
      </c>
      <c r="E46" s="4">
        <v>1995</v>
      </c>
      <c r="F46" s="8" t="str">
        <f t="shared" si="0"/>
        <v>1990s</v>
      </c>
      <c r="G46" s="5">
        <v>1</v>
      </c>
      <c r="H46" s="4">
        <v>1</v>
      </c>
      <c r="I46" s="5">
        <v>1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5.75" customHeight="1" x14ac:dyDescent="0.2">
      <c r="A47" s="4" t="s">
        <v>61</v>
      </c>
      <c r="B47" s="5" t="s">
        <v>44</v>
      </c>
      <c r="C47" s="4" t="str">
        <f>IF(G47=1, "Comforting", IF(G47=2, "Neutral", IF(G47=3, "Threatening", "")))</f>
        <v>Comforting</v>
      </c>
      <c r="D47" s="4" t="str">
        <f>IF(H47=1, "At home", IF(H47=2, "Part-time", IF(H47=3, "Full-time", "")))</f>
        <v>At home</v>
      </c>
      <c r="E47" s="4">
        <v>1995</v>
      </c>
      <c r="F47" s="8" t="str">
        <f t="shared" si="0"/>
        <v>1990s</v>
      </c>
      <c r="G47" s="5">
        <v>1</v>
      </c>
      <c r="H47" s="4">
        <v>1</v>
      </c>
      <c r="I47" s="5">
        <v>1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5.75" customHeight="1" x14ac:dyDescent="0.2">
      <c r="A48" s="4" t="s">
        <v>62</v>
      </c>
      <c r="B48" s="5" t="s">
        <v>63</v>
      </c>
      <c r="C48" s="4" t="str">
        <f>IF(G48=1, "Comforting", IF(G48=2, "Neutral", IF(G48=3, "Threatening", "")))</f>
        <v>Comforting</v>
      </c>
      <c r="D48" s="4" t="str">
        <f>IF(H48=1, "At home", IF(H48=2, "Part-time", IF(H48=3, "Full-time", "")))</f>
        <v>Part-time</v>
      </c>
      <c r="E48" s="4">
        <v>2002</v>
      </c>
      <c r="F48" s="8" t="str">
        <f t="shared" si="0"/>
        <v>2000s</v>
      </c>
      <c r="G48" s="5">
        <v>1</v>
      </c>
      <c r="H48" s="4">
        <v>2</v>
      </c>
      <c r="I48" s="5">
        <v>2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5.75" customHeight="1" x14ac:dyDescent="0.2">
      <c r="A49" s="4" t="s">
        <v>64</v>
      </c>
      <c r="B49" s="5" t="s">
        <v>63</v>
      </c>
      <c r="C49" s="4" t="str">
        <f>IF(G49=1, "Comforting", IF(G49=2, "Neutral", IF(G49=3, "Threatening", "")))</f>
        <v>Comforting</v>
      </c>
      <c r="D49" s="4" t="str">
        <f>IF(H49=1, "At home", IF(H49=2, "Part-time", IF(H49=3, "Full-time", "")))</f>
        <v>At home</v>
      </c>
      <c r="E49" s="4">
        <v>2002</v>
      </c>
      <c r="F49" s="8" t="str">
        <f t="shared" si="0"/>
        <v>2000s</v>
      </c>
      <c r="G49" s="5">
        <v>1</v>
      </c>
      <c r="H49" s="4">
        <v>1</v>
      </c>
      <c r="I49" s="5">
        <v>2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5.75" customHeight="1" x14ac:dyDescent="0.2">
      <c r="A50" s="4" t="s">
        <v>65</v>
      </c>
      <c r="B50" s="5" t="s">
        <v>63</v>
      </c>
      <c r="C50" s="4" t="str">
        <f>IF(G50=1, "Comforting", IF(G50=2, "Neutral", IF(G50=3, "Threatening", "")))</f>
        <v>Comforting</v>
      </c>
      <c r="D50" s="4" t="str">
        <f>IF(H50=1, "At home", IF(H50=2, "Part-time", IF(H50=3, "Full-time", "")))</f>
        <v>At home</v>
      </c>
      <c r="E50" s="4">
        <v>2002</v>
      </c>
      <c r="F50" s="8" t="str">
        <f t="shared" si="0"/>
        <v>2000s</v>
      </c>
      <c r="G50" s="5">
        <v>1</v>
      </c>
      <c r="H50" s="4">
        <v>1</v>
      </c>
      <c r="I50" s="5">
        <v>2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5.75" customHeight="1" x14ac:dyDescent="0.2">
      <c r="A51" s="4" t="s">
        <v>66</v>
      </c>
      <c r="B51" s="5" t="s">
        <v>63</v>
      </c>
      <c r="C51" s="4" t="str">
        <f>IF(G51=1, "Comforting", IF(G51=2, "Neutral", IF(G51=3, "Threatening", "")))</f>
        <v>Comforting</v>
      </c>
      <c r="D51" s="4" t="str">
        <f>IF(H51=1, "At home", IF(H51=2, "Part-time", IF(H51=3, "Full-time", "")))</f>
        <v>At home</v>
      </c>
      <c r="E51" s="4">
        <v>2002</v>
      </c>
      <c r="F51" s="8" t="str">
        <f t="shared" si="0"/>
        <v>2000s</v>
      </c>
      <c r="G51" s="5">
        <v>1</v>
      </c>
      <c r="H51" s="4">
        <v>1</v>
      </c>
      <c r="I51" s="5">
        <v>2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5.75" customHeight="1" x14ac:dyDescent="0.2">
      <c r="A52" s="4" t="s">
        <v>67</v>
      </c>
      <c r="B52" s="5" t="s">
        <v>68</v>
      </c>
      <c r="C52" s="4" t="str">
        <f>IF(G52=1, "Comforting", IF(G52=2, "Neutral", IF(G52=3, "Threatening", "")))</f>
        <v>Comforting</v>
      </c>
      <c r="D52" s="4" t="str">
        <f>IF(H52=1, "At home", IF(H52=2, "Part-time", IF(H52=3, "Full-time", "")))</f>
        <v>At home</v>
      </c>
      <c r="E52" s="4">
        <v>2004</v>
      </c>
      <c r="F52" s="8" t="str">
        <f t="shared" si="0"/>
        <v>2000s</v>
      </c>
      <c r="G52" s="5">
        <v>1</v>
      </c>
      <c r="H52" s="4">
        <v>1</v>
      </c>
      <c r="I52" s="5">
        <v>2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5.75" customHeight="1" x14ac:dyDescent="0.2">
      <c r="A53" s="4" t="s">
        <v>69</v>
      </c>
      <c r="B53" s="5" t="s">
        <v>68</v>
      </c>
      <c r="C53" s="4" t="str">
        <f>IF(G53=1, "Comforting", IF(G53=2, "Neutral", IF(G53=3, "Threatening", "")))</f>
        <v>Comforting</v>
      </c>
      <c r="D53" s="4" t="str">
        <f>IF(H53=1, "At home", IF(H53=2, "Part-time", IF(H53=3, "Full-time", "")))</f>
        <v>At home</v>
      </c>
      <c r="E53" s="4">
        <v>2004</v>
      </c>
      <c r="F53" s="8" t="str">
        <f t="shared" si="0"/>
        <v>2000s</v>
      </c>
      <c r="G53" s="5">
        <v>1</v>
      </c>
      <c r="H53" s="4">
        <v>1</v>
      </c>
      <c r="I53" s="5">
        <v>2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5.75" customHeight="1" x14ac:dyDescent="0.2">
      <c r="A54" s="4" t="s">
        <v>70</v>
      </c>
      <c r="B54" s="5" t="s">
        <v>68</v>
      </c>
      <c r="C54" s="4" t="str">
        <f>IF(G54=1, "Comforting", IF(G54=2, "Neutral", IF(G54=3, "Threatening", "")))</f>
        <v>Comforting</v>
      </c>
      <c r="D54" s="4" t="str">
        <f>IF(H54=1, "At home", IF(H54=2, "Part-time", IF(H54=3, "Full-time", "")))</f>
        <v>At home</v>
      </c>
      <c r="E54" s="4">
        <v>2004</v>
      </c>
      <c r="F54" s="8" t="str">
        <f t="shared" si="0"/>
        <v>2000s</v>
      </c>
      <c r="G54" s="5">
        <v>1</v>
      </c>
      <c r="H54" s="4">
        <v>1</v>
      </c>
      <c r="I54" s="5">
        <v>2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5.75" customHeight="1" x14ac:dyDescent="0.2">
      <c r="A55" s="4" t="s">
        <v>71</v>
      </c>
      <c r="B55" s="5" t="s">
        <v>68</v>
      </c>
      <c r="C55" s="4" t="str">
        <f>IF(G55=1, "Comforting", IF(G55=2, "Neutral", IF(G55=3, "Threatening", "")))</f>
        <v>Comforting</v>
      </c>
      <c r="D55" s="4" t="str">
        <f>IF(H55=1, "At home", IF(H55=2, "Part-time", IF(H55=3, "Full-time", "")))</f>
        <v>At home</v>
      </c>
      <c r="E55" s="4">
        <v>2004</v>
      </c>
      <c r="F55" s="8" t="str">
        <f t="shared" si="0"/>
        <v>2000s</v>
      </c>
      <c r="G55" s="5">
        <v>1</v>
      </c>
      <c r="H55" s="4">
        <v>1</v>
      </c>
      <c r="I55" s="5">
        <v>2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5.75" customHeight="1" x14ac:dyDescent="0.2">
      <c r="A56" s="4" t="s">
        <v>72</v>
      </c>
      <c r="B56" s="5" t="s">
        <v>68</v>
      </c>
      <c r="C56" s="4" t="str">
        <f>IF(G56=1, "Comforting", IF(G56=2, "Neutral", IF(G56=3, "Threatening", "")))</f>
        <v>Comforting</v>
      </c>
      <c r="D56" s="4" t="str">
        <f>IF(H56=1, "At home", IF(H56=2, "Part-time", IF(H56=3, "Full-time", "")))</f>
        <v>At home</v>
      </c>
      <c r="E56" s="4">
        <v>2004</v>
      </c>
      <c r="F56" s="8" t="str">
        <f t="shared" si="0"/>
        <v>2000s</v>
      </c>
      <c r="G56" s="5">
        <v>1</v>
      </c>
      <c r="H56" s="4">
        <v>1</v>
      </c>
      <c r="I56" s="5">
        <v>2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5.75" customHeight="1" x14ac:dyDescent="0.2">
      <c r="A57" s="4" t="s">
        <v>73</v>
      </c>
      <c r="B57" s="5" t="s">
        <v>68</v>
      </c>
      <c r="C57" s="4" t="str">
        <f>IF(G57=1, "Comforting", IF(G57=2, "Neutral", IF(G57=3, "Threatening", "")))</f>
        <v>Comforting</v>
      </c>
      <c r="D57" s="4" t="str">
        <f>IF(H57=1, "At home", IF(H57=2, "Part-time", IF(H57=3, "Full-time", "")))</f>
        <v>At home</v>
      </c>
      <c r="E57" s="4">
        <v>2004</v>
      </c>
      <c r="F57" s="8" t="str">
        <f t="shared" si="0"/>
        <v>2000s</v>
      </c>
      <c r="G57" s="5">
        <v>1</v>
      </c>
      <c r="H57" s="4">
        <v>1</v>
      </c>
      <c r="I57" s="5">
        <v>2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5.75" customHeight="1" x14ac:dyDescent="0.2">
      <c r="A58" s="4" t="s">
        <v>74</v>
      </c>
      <c r="B58" s="5" t="s">
        <v>68</v>
      </c>
      <c r="C58" s="4" t="str">
        <f>IF(G58=1, "Comforting", IF(G58=2, "Neutral", IF(G58=3, "Threatening", "")))</f>
        <v>Comforting</v>
      </c>
      <c r="D58" s="4" t="str">
        <f>IF(H58=1, "At home", IF(H58=2, "Part-time", IF(H58=3, "Full-time", "")))</f>
        <v>At home</v>
      </c>
      <c r="E58" s="4">
        <v>2004</v>
      </c>
      <c r="F58" s="8" t="str">
        <f t="shared" si="0"/>
        <v>2000s</v>
      </c>
      <c r="G58" s="5">
        <v>1</v>
      </c>
      <c r="H58" s="4">
        <v>1</v>
      </c>
      <c r="I58" s="5">
        <v>2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5.75" customHeight="1" x14ac:dyDescent="0.2">
      <c r="A59" s="4" t="s">
        <v>75</v>
      </c>
      <c r="B59" s="5" t="s">
        <v>76</v>
      </c>
      <c r="C59" s="4" t="str">
        <f>IF(G59=1, "Comforting", IF(G59=2, "Neutral", IF(G59=3, "Threatening", "")))</f>
        <v>Comforting</v>
      </c>
      <c r="D59" s="4" t="str">
        <f>IF(H59=1, "At home", IF(H59=2, "Part-time", IF(H59=3, "Full-time", "")))</f>
        <v>At home</v>
      </c>
      <c r="E59" s="4">
        <v>1942</v>
      </c>
      <c r="F59" s="8" t="str">
        <f t="shared" si="0"/>
        <v>1940s</v>
      </c>
      <c r="G59" s="5">
        <v>1</v>
      </c>
      <c r="H59" s="4">
        <v>1</v>
      </c>
      <c r="I59" s="5">
        <v>1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5.75" customHeight="1" x14ac:dyDescent="0.2">
      <c r="A60" s="4" t="s">
        <v>77</v>
      </c>
      <c r="B60" s="5" t="s">
        <v>76</v>
      </c>
      <c r="C60" s="4" t="str">
        <f>IF(G60=1, "Comforting", IF(G60=2, "Neutral", IF(G60=3, "Threatening", "")))</f>
        <v>Comforting</v>
      </c>
      <c r="D60" s="4" t="str">
        <f>IF(H60=1, "At home", IF(H60=2, "Part-time", IF(H60=3, "Full-time", "")))</f>
        <v>At home</v>
      </c>
      <c r="E60" s="4">
        <v>1942</v>
      </c>
      <c r="F60" s="8" t="str">
        <f t="shared" si="0"/>
        <v>1940s</v>
      </c>
      <c r="G60" s="5">
        <v>1</v>
      </c>
      <c r="H60" s="4">
        <v>1</v>
      </c>
      <c r="I60" s="5">
        <v>1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5.75" customHeight="1" x14ac:dyDescent="0.2">
      <c r="A61" s="4" t="s">
        <v>78</v>
      </c>
      <c r="B61" s="5" t="s">
        <v>76</v>
      </c>
      <c r="C61" s="4" t="str">
        <f>IF(G61=1, "Comforting", IF(G61=2, "Neutral", IF(G61=3, "Threatening", "")))</f>
        <v>Comforting</v>
      </c>
      <c r="D61" s="4" t="str">
        <f>IF(H61=1, "At home", IF(H61=2, "Part-time", IF(H61=3, "Full-time", "")))</f>
        <v>At home</v>
      </c>
      <c r="E61" s="4">
        <v>1942</v>
      </c>
      <c r="F61" s="8" t="str">
        <f t="shared" si="0"/>
        <v>1940s</v>
      </c>
      <c r="G61" s="5">
        <v>1</v>
      </c>
      <c r="H61" s="4">
        <v>1</v>
      </c>
      <c r="I61" s="5">
        <v>1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5.75" customHeight="1" x14ac:dyDescent="0.2">
      <c r="A62" s="4" t="s">
        <v>79</v>
      </c>
      <c r="B62" s="5" t="s">
        <v>76</v>
      </c>
      <c r="C62" s="4" t="str">
        <f>IF(G62=1, "Comforting", IF(G62=2, "Neutral", IF(G62=3, "Threatening", "")))</f>
        <v>Comforting</v>
      </c>
      <c r="D62" s="4" t="str">
        <f>IF(H62=1, "At home", IF(H62=2, "Part-time", IF(H62=3, "Full-time", "")))</f>
        <v>At home</v>
      </c>
      <c r="E62" s="4">
        <v>1942</v>
      </c>
      <c r="F62" s="8" t="str">
        <f t="shared" si="0"/>
        <v>1940s</v>
      </c>
      <c r="G62" s="5">
        <v>1</v>
      </c>
      <c r="H62" s="4">
        <v>1</v>
      </c>
      <c r="I62" s="5">
        <v>1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5.75" customHeight="1" x14ac:dyDescent="0.2">
      <c r="A63" s="4" t="s">
        <v>80</v>
      </c>
      <c r="B63" s="5" t="s">
        <v>76</v>
      </c>
      <c r="C63" s="4" t="str">
        <f>IF(G63=1, "Comforting", IF(G63=2, "Neutral", IF(G63=3, "Threatening", "")))</f>
        <v>Comforting</v>
      </c>
      <c r="D63" s="4" t="str">
        <f>IF(H63=1, "At home", IF(H63=2, "Part-time", IF(H63=3, "Full-time", "")))</f>
        <v>At home</v>
      </c>
      <c r="E63" s="4">
        <v>1942</v>
      </c>
      <c r="F63" s="8" t="str">
        <f t="shared" si="0"/>
        <v>1940s</v>
      </c>
      <c r="G63" s="5">
        <v>1</v>
      </c>
      <c r="H63" s="4">
        <v>1</v>
      </c>
      <c r="I63" s="5">
        <v>1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5.75" customHeight="1" x14ac:dyDescent="0.2">
      <c r="A64" s="4" t="s">
        <v>81</v>
      </c>
      <c r="B64" s="5" t="s">
        <v>76</v>
      </c>
      <c r="C64" s="4" t="str">
        <f>IF(G64=1, "Comforting", IF(G64=2, "Neutral", IF(G64=3, "Threatening", "")))</f>
        <v>Comforting</v>
      </c>
      <c r="D64" s="4" t="str">
        <f>IF(H64=1, "At home", IF(H64=2, "Part-time", IF(H64=3, "Full-time", "")))</f>
        <v>At home</v>
      </c>
      <c r="E64" s="4">
        <v>1942</v>
      </c>
      <c r="F64" s="8" t="str">
        <f t="shared" si="0"/>
        <v>1940s</v>
      </c>
      <c r="G64" s="5">
        <v>1</v>
      </c>
      <c r="H64" s="4">
        <v>1</v>
      </c>
      <c r="I64" s="5">
        <v>1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5.75" customHeight="1" x14ac:dyDescent="0.2">
      <c r="A65" s="4" t="s">
        <v>82</v>
      </c>
      <c r="B65" s="5" t="s">
        <v>76</v>
      </c>
      <c r="C65" s="4" t="str">
        <f>IF(G65=1, "Comforting", IF(G65=2, "Neutral", IF(G65=3, "Threatening", "")))</f>
        <v>Comforting</v>
      </c>
      <c r="D65" s="4" t="str">
        <f>IF(H65=1, "At home", IF(H65=2, "Part-time", IF(H65=3, "Full-time", "")))</f>
        <v>At home</v>
      </c>
      <c r="E65" s="4">
        <v>1942</v>
      </c>
      <c r="F65" s="8" t="str">
        <f t="shared" si="0"/>
        <v>1940s</v>
      </c>
      <c r="G65" s="5">
        <v>1</v>
      </c>
      <c r="H65" s="4">
        <v>1</v>
      </c>
      <c r="I65" s="5">
        <v>1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5.75" customHeight="1" x14ac:dyDescent="0.2">
      <c r="A66" s="4" t="s">
        <v>83</v>
      </c>
      <c r="B66" s="5" t="s">
        <v>76</v>
      </c>
      <c r="C66" s="4" t="str">
        <f>IF(G66=1, "Comforting", IF(G66=2, "Neutral", IF(G66=3, "Threatening", "")))</f>
        <v>Comforting</v>
      </c>
      <c r="D66" s="4" t="str">
        <f>IF(H66=1, "At home", IF(H66=2, "Part-time", IF(H66=3, "Full-time", "")))</f>
        <v>At home</v>
      </c>
      <c r="E66" s="4">
        <v>1942</v>
      </c>
      <c r="F66" s="8" t="str">
        <f t="shared" si="0"/>
        <v>1940s</v>
      </c>
      <c r="G66" s="5">
        <v>1</v>
      </c>
      <c r="H66" s="4">
        <v>1</v>
      </c>
      <c r="I66" s="5">
        <v>1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5.75" customHeight="1" x14ac:dyDescent="0.2">
      <c r="A67" s="4" t="s">
        <v>84</v>
      </c>
      <c r="B67" s="5" t="s">
        <v>76</v>
      </c>
      <c r="C67" s="4" t="str">
        <f>IF(G67=1, "Comforting", IF(G67=2, "Neutral", IF(G67=3, "Threatening", "")))</f>
        <v>Comforting</v>
      </c>
      <c r="D67" s="4" t="str">
        <f>IF(H67=1, "At home", IF(H67=2, "Part-time", IF(H67=3, "Full-time", "")))</f>
        <v>At home</v>
      </c>
      <c r="E67" s="4">
        <v>1942</v>
      </c>
      <c r="F67" s="8" t="str">
        <f t="shared" ref="F67:F130" si="1">TEXT(INT(E67/10)*10,"0000")&amp;"s"</f>
        <v>1940s</v>
      </c>
      <c r="G67" s="5">
        <v>1</v>
      </c>
      <c r="H67" s="4">
        <v>1</v>
      </c>
      <c r="I67" s="5">
        <v>1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5.75" customHeight="1" x14ac:dyDescent="0.2">
      <c r="A68" s="4" t="s">
        <v>85</v>
      </c>
      <c r="B68" s="5" t="s">
        <v>76</v>
      </c>
      <c r="C68" s="4" t="str">
        <f>IF(G68=1, "Comforting", IF(G68=2, "Neutral", IF(G68=3, "Threatening", "")))</f>
        <v>Comforting</v>
      </c>
      <c r="D68" s="4" t="str">
        <f>IF(H68=1, "At home", IF(H68=2, "Part-time", IF(H68=3, "Full-time", "")))</f>
        <v>At home</v>
      </c>
      <c r="E68" s="4">
        <v>1942</v>
      </c>
      <c r="F68" s="8" t="str">
        <f t="shared" si="1"/>
        <v>1940s</v>
      </c>
      <c r="G68" s="5">
        <v>1</v>
      </c>
      <c r="H68" s="4">
        <v>1</v>
      </c>
      <c r="I68" s="5">
        <v>1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5.75" customHeight="1" x14ac:dyDescent="0.2">
      <c r="A69" s="4" t="s">
        <v>86</v>
      </c>
      <c r="B69" s="5" t="s">
        <v>87</v>
      </c>
      <c r="C69" s="4" t="str">
        <f>IF(G69=1, "Comforting", IF(G69=2, "Neutral", IF(G69=3, "Threatening", "")))</f>
        <v>Comforting</v>
      </c>
      <c r="D69" s="4" t="str">
        <f>IF(H69=1, "At home", IF(H69=2, "Part-time", IF(H69=3, "Full-time", "")))</f>
        <v>Full-time</v>
      </c>
      <c r="E69" s="4">
        <v>1991</v>
      </c>
      <c r="F69" s="8" t="str">
        <f t="shared" si="1"/>
        <v>1990s</v>
      </c>
      <c r="G69" s="5">
        <v>1</v>
      </c>
      <c r="H69" s="4">
        <v>3</v>
      </c>
      <c r="I69" s="5">
        <v>1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5.75" customHeight="1" x14ac:dyDescent="0.2">
      <c r="A70" s="4" t="s">
        <v>88</v>
      </c>
      <c r="B70" s="5" t="s">
        <v>87</v>
      </c>
      <c r="C70" s="4" t="str">
        <f>IF(G70=1, "Comforting", IF(G70=2, "Neutral", IF(G70=3, "Threatening", "")))</f>
        <v>Comforting</v>
      </c>
      <c r="D70" s="4" t="str">
        <f>IF(H70=1, "At home", IF(H70=2, "Part-time", IF(H70=3, "Full-time", "")))</f>
        <v>At home</v>
      </c>
      <c r="E70" s="4">
        <v>1991</v>
      </c>
      <c r="F70" s="8" t="str">
        <f t="shared" si="1"/>
        <v>1990s</v>
      </c>
      <c r="G70" s="5">
        <v>1</v>
      </c>
      <c r="H70" s="4">
        <v>1</v>
      </c>
      <c r="I70" s="5">
        <v>1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5.75" customHeight="1" x14ac:dyDescent="0.2">
      <c r="A71" s="4" t="s">
        <v>89</v>
      </c>
      <c r="B71" s="5" t="s">
        <v>87</v>
      </c>
      <c r="C71" s="4" t="str">
        <f>IF(G71=1, "Comforting", IF(G71=2, "Neutral", IF(G71=3, "Threatening", "")))</f>
        <v>Comforting</v>
      </c>
      <c r="D71" s="4" t="str">
        <f>IF(H71=1, "At home", IF(H71=2, "Part-time", IF(H71=3, "Full-time", "")))</f>
        <v>At home</v>
      </c>
      <c r="E71" s="4">
        <v>1991</v>
      </c>
      <c r="F71" s="8" t="str">
        <f t="shared" si="1"/>
        <v>1990s</v>
      </c>
      <c r="G71" s="5">
        <v>1</v>
      </c>
      <c r="H71" s="4">
        <v>1</v>
      </c>
      <c r="I71" s="5">
        <v>1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5.75" customHeight="1" x14ac:dyDescent="0.2">
      <c r="A72" s="4" t="s">
        <v>90</v>
      </c>
      <c r="B72" s="5" t="s">
        <v>87</v>
      </c>
      <c r="C72" s="4" t="str">
        <f>IF(G72=1, "Comforting", IF(G72=2, "Neutral", IF(G72=3, "Threatening", "")))</f>
        <v>Comforting</v>
      </c>
      <c r="D72" s="4" t="str">
        <f>IF(H72=1, "At home", IF(H72=2, "Part-time", IF(H72=3, "Full-time", "")))</f>
        <v>At home</v>
      </c>
      <c r="E72" s="4">
        <v>1991</v>
      </c>
      <c r="F72" s="8" t="str">
        <f t="shared" si="1"/>
        <v>1990s</v>
      </c>
      <c r="G72" s="5">
        <v>1</v>
      </c>
      <c r="H72" s="4">
        <v>1</v>
      </c>
      <c r="I72" s="5">
        <v>1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5.75" customHeight="1" x14ac:dyDescent="0.2">
      <c r="A73" s="4" t="s">
        <v>91</v>
      </c>
      <c r="B73" s="5" t="s">
        <v>87</v>
      </c>
      <c r="C73" s="4" t="str">
        <f>IF(G73=1, "Comforting", IF(G73=2, "Neutral", IF(G73=3, "Threatening", "")))</f>
        <v>Comforting</v>
      </c>
      <c r="D73" s="4" t="str">
        <f>IF(H73=1, "At home", IF(H73=2, "Part-time", IF(H73=3, "Full-time", "")))</f>
        <v>At home</v>
      </c>
      <c r="E73" s="4">
        <v>1991</v>
      </c>
      <c r="F73" s="8" t="str">
        <f t="shared" si="1"/>
        <v>1990s</v>
      </c>
      <c r="G73" s="5">
        <v>1</v>
      </c>
      <c r="H73" s="4">
        <v>1</v>
      </c>
      <c r="I73" s="5">
        <v>1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5.75" customHeight="1" x14ac:dyDescent="0.2">
      <c r="A74" s="4" t="s">
        <v>92</v>
      </c>
      <c r="B74" s="5" t="s">
        <v>87</v>
      </c>
      <c r="C74" s="4" t="str">
        <f>IF(G74=1, "Comforting", IF(G74=2, "Neutral", IF(G74=3, "Threatening", "")))</f>
        <v>Comforting</v>
      </c>
      <c r="D74" s="4" t="str">
        <f>IF(H74=1, "At home", IF(H74=2, "Part-time", IF(H74=3, "Full-time", "")))</f>
        <v>At home</v>
      </c>
      <c r="E74" s="4">
        <v>1991</v>
      </c>
      <c r="F74" s="8" t="str">
        <f t="shared" si="1"/>
        <v>1990s</v>
      </c>
      <c r="G74" s="5">
        <v>1</v>
      </c>
      <c r="H74" s="4">
        <v>1</v>
      </c>
      <c r="I74" s="5">
        <v>1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5.75" customHeight="1" x14ac:dyDescent="0.2">
      <c r="A75" s="4" t="s">
        <v>93</v>
      </c>
      <c r="B75" s="5" t="s">
        <v>87</v>
      </c>
      <c r="C75" s="4" t="str">
        <f>IF(G75=1, "Comforting", IF(G75=2, "Neutral", IF(G75=3, "Threatening", "")))</f>
        <v>Comforting</v>
      </c>
      <c r="D75" s="4" t="str">
        <f>IF(H75=1, "At home", IF(H75=2, "Part-time", IF(H75=3, "Full-time", "")))</f>
        <v>At home</v>
      </c>
      <c r="E75" s="4">
        <v>1991</v>
      </c>
      <c r="F75" s="8" t="str">
        <f t="shared" si="1"/>
        <v>1990s</v>
      </c>
      <c r="G75" s="5">
        <v>1</v>
      </c>
      <c r="H75" s="4">
        <v>1</v>
      </c>
      <c r="I75" s="5">
        <v>1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5.75" customHeight="1" x14ac:dyDescent="0.2">
      <c r="A76" s="4" t="s">
        <v>94</v>
      </c>
      <c r="B76" s="5" t="s">
        <v>87</v>
      </c>
      <c r="C76" s="4" t="str">
        <f>IF(G76=1, "Comforting", IF(G76=2, "Neutral", IF(G76=3, "Threatening", "")))</f>
        <v>Comforting</v>
      </c>
      <c r="D76" s="4" t="str">
        <f>IF(H76=1, "At home", IF(H76=2, "Part-time", IF(H76=3, "Full-time", "")))</f>
        <v>At home</v>
      </c>
      <c r="E76" s="4">
        <v>1991</v>
      </c>
      <c r="F76" s="8" t="str">
        <f t="shared" si="1"/>
        <v>1990s</v>
      </c>
      <c r="G76" s="5">
        <v>1</v>
      </c>
      <c r="H76" s="4">
        <v>1</v>
      </c>
      <c r="I76" s="5">
        <v>1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5.75" customHeight="1" x14ac:dyDescent="0.2">
      <c r="A77" s="4" t="s">
        <v>95</v>
      </c>
      <c r="B77" s="5" t="s">
        <v>87</v>
      </c>
      <c r="C77" s="4" t="str">
        <f>IF(G77=1, "Comforting", IF(G77=2, "Neutral", IF(G77=3, "Threatening", "")))</f>
        <v>Comforting</v>
      </c>
      <c r="D77" s="4" t="str">
        <f>IF(H77=1, "At home", IF(H77=2, "Part-time", IF(H77=3, "Full-time", "")))</f>
        <v>At home</v>
      </c>
      <c r="E77" s="4">
        <v>1991</v>
      </c>
      <c r="F77" s="8" t="str">
        <f t="shared" si="1"/>
        <v>1990s</v>
      </c>
      <c r="G77" s="5">
        <v>1</v>
      </c>
      <c r="H77" s="4">
        <v>1</v>
      </c>
      <c r="I77" s="5">
        <v>1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5.75" customHeight="1" x14ac:dyDescent="0.2">
      <c r="A78" s="4" t="s">
        <v>96</v>
      </c>
      <c r="B78" s="5" t="s">
        <v>87</v>
      </c>
      <c r="C78" s="4" t="str">
        <f>IF(G78=1, "Comforting", IF(G78=2, "Neutral", IF(G78=3, "Threatening", "")))</f>
        <v>Comforting</v>
      </c>
      <c r="D78" s="4" t="str">
        <f>IF(H78=1, "At home", IF(H78=2, "Part-time", IF(H78=3, "Full-time", "")))</f>
        <v>At home</v>
      </c>
      <c r="E78" s="4">
        <v>1991</v>
      </c>
      <c r="F78" s="8" t="str">
        <f t="shared" si="1"/>
        <v>1990s</v>
      </c>
      <c r="G78" s="5">
        <v>1</v>
      </c>
      <c r="H78" s="4">
        <v>1</v>
      </c>
      <c r="I78" s="5">
        <v>1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5.75" customHeight="1" x14ac:dyDescent="0.2">
      <c r="A79" s="4" t="s">
        <v>97</v>
      </c>
      <c r="B79" s="5" t="s">
        <v>87</v>
      </c>
      <c r="C79" s="4" t="str">
        <f>IF(G79=1, "Comforting", IF(G79=2, "Neutral", IF(G79=3, "Threatening", "")))</f>
        <v>Neutral</v>
      </c>
      <c r="D79" s="4" t="str">
        <f>IF(H79=1, "At home", IF(H79=2, "Part-time", IF(H79=3, "Full-time", "")))</f>
        <v>At home</v>
      </c>
      <c r="E79" s="4">
        <v>1991</v>
      </c>
      <c r="F79" s="8" t="str">
        <f t="shared" si="1"/>
        <v>1990s</v>
      </c>
      <c r="G79" s="5">
        <v>2</v>
      </c>
      <c r="H79" s="4">
        <v>1</v>
      </c>
      <c r="I79" s="5">
        <v>1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5.75" customHeight="1" x14ac:dyDescent="0.2">
      <c r="A80" s="4" t="s">
        <v>98</v>
      </c>
      <c r="B80" s="5" t="s">
        <v>99</v>
      </c>
      <c r="C80" s="4" t="str">
        <f>IF(G80=1, "Comforting", IF(G80=2, "Neutral", IF(G80=3, "Threatening", "")))</f>
        <v>Comforting</v>
      </c>
      <c r="D80" s="4" t="str">
        <f>IF(H80=1, "At home", IF(H80=2, "Part-time", IF(H80=3, "Full-time", "")))</f>
        <v>At home</v>
      </c>
      <c r="E80" s="4">
        <v>2009</v>
      </c>
      <c r="F80" s="8" t="str">
        <f t="shared" si="1"/>
        <v>2000s</v>
      </c>
      <c r="G80" s="5">
        <v>1</v>
      </c>
      <c r="H80" s="4">
        <v>1</v>
      </c>
      <c r="I80" s="5">
        <v>2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5.75" customHeight="1" x14ac:dyDescent="0.2">
      <c r="A81" s="4" t="s">
        <v>100</v>
      </c>
      <c r="B81" s="5" t="s">
        <v>99</v>
      </c>
      <c r="C81" s="4" t="str">
        <f>IF(G81=1, "Comforting", IF(G81=2, "Neutral", IF(G81=3, "Threatening", "")))</f>
        <v>Neutral</v>
      </c>
      <c r="D81" s="4" t="str">
        <f>IF(H81=1, "At home", IF(H81=2, "Part-time", IF(H81=3, "Full-time", "")))</f>
        <v>At home</v>
      </c>
      <c r="E81" s="4">
        <v>2009</v>
      </c>
      <c r="F81" s="8" t="str">
        <f t="shared" si="1"/>
        <v>2000s</v>
      </c>
      <c r="G81" s="5">
        <v>2</v>
      </c>
      <c r="H81" s="4">
        <v>1</v>
      </c>
      <c r="I81" s="5">
        <v>2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5.75" customHeight="1" x14ac:dyDescent="0.2">
      <c r="A82" s="4" t="s">
        <v>101</v>
      </c>
      <c r="B82" s="5" t="s">
        <v>102</v>
      </c>
      <c r="C82" s="4" t="str">
        <f>IF(G82=1, "Comforting", IF(G82=2, "Neutral", IF(G82=3, "Threatening", "")))</f>
        <v>Comforting</v>
      </c>
      <c r="D82" s="4" t="str">
        <f>IF(H82=1, "At home", IF(H82=2, "Part-time", IF(H82=3, "Full-time", "")))</f>
        <v>Full-time</v>
      </c>
      <c r="E82" s="4">
        <v>2003</v>
      </c>
      <c r="F82" s="8" t="str">
        <f t="shared" si="1"/>
        <v>2000s</v>
      </c>
      <c r="G82" s="5">
        <v>1</v>
      </c>
      <c r="H82" s="4">
        <v>3</v>
      </c>
      <c r="I82" s="5">
        <v>2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5.75" customHeight="1" x14ac:dyDescent="0.2">
      <c r="A83" s="4" t="s">
        <v>103</v>
      </c>
      <c r="B83" s="5" t="s">
        <v>102</v>
      </c>
      <c r="C83" s="4" t="str">
        <f>IF(G83=1, "Comforting", IF(G83=2, "Neutral", IF(G83=3, "Threatening", "")))</f>
        <v>Comforting</v>
      </c>
      <c r="D83" s="4" t="str">
        <f>IF(H83=1, "At home", IF(H83=2, "Part-time", IF(H83=3, "Full-time", "")))</f>
        <v>Part-time</v>
      </c>
      <c r="E83" s="4">
        <v>2003</v>
      </c>
      <c r="F83" s="8" t="str">
        <f t="shared" si="1"/>
        <v>2000s</v>
      </c>
      <c r="G83" s="5">
        <v>1</v>
      </c>
      <c r="H83" s="4">
        <v>2</v>
      </c>
      <c r="I83" s="5">
        <v>2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5.75" customHeight="1" x14ac:dyDescent="0.2">
      <c r="A84" s="4" t="s">
        <v>104</v>
      </c>
      <c r="B84" s="5" t="s">
        <v>102</v>
      </c>
      <c r="C84" s="4" t="str">
        <f>IF(G84=1, "Comforting", IF(G84=2, "Neutral", IF(G84=3, "Threatening", "")))</f>
        <v>Comforting</v>
      </c>
      <c r="D84" s="4" t="str">
        <f>IF(H84=1, "At home", IF(H84=2, "Part-time", IF(H84=3, "Full-time", "")))</f>
        <v>Part-time</v>
      </c>
      <c r="E84" s="4">
        <v>2003</v>
      </c>
      <c r="F84" s="8" t="str">
        <f t="shared" si="1"/>
        <v>2000s</v>
      </c>
      <c r="G84" s="5">
        <v>1</v>
      </c>
      <c r="H84" s="4">
        <v>2</v>
      </c>
      <c r="I84" s="5">
        <v>2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5.75" customHeight="1" x14ac:dyDescent="0.2">
      <c r="A85" s="4" t="s">
        <v>105</v>
      </c>
      <c r="B85" s="5" t="s">
        <v>102</v>
      </c>
      <c r="C85" s="4" t="str">
        <f>IF(G85=1, "Comforting", IF(G85=2, "Neutral", IF(G85=3, "Threatening", "")))</f>
        <v>Comforting</v>
      </c>
      <c r="D85" s="4" t="str">
        <f>IF(H85=1, "At home", IF(H85=2, "Part-time", IF(H85=3, "Full-time", "")))</f>
        <v>Part-time</v>
      </c>
      <c r="E85" s="4">
        <v>2003</v>
      </c>
      <c r="F85" s="8" t="str">
        <f t="shared" si="1"/>
        <v>2000s</v>
      </c>
      <c r="G85" s="5">
        <v>1</v>
      </c>
      <c r="H85" s="4">
        <v>2</v>
      </c>
      <c r="I85" s="5">
        <v>2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5.75" customHeight="1" x14ac:dyDescent="0.2">
      <c r="A86" s="4" t="s">
        <v>106</v>
      </c>
      <c r="B86" s="5" t="s">
        <v>102</v>
      </c>
      <c r="C86" s="4" t="str">
        <f>IF(G86=1, "Comforting", IF(G86=2, "Neutral", IF(G86=3, "Threatening", "")))</f>
        <v>Comforting</v>
      </c>
      <c r="D86" s="4" t="str">
        <f>IF(H86=1, "At home", IF(H86=2, "Part-time", IF(H86=3, "Full-time", "")))</f>
        <v>Part-time</v>
      </c>
      <c r="E86" s="4">
        <v>2003</v>
      </c>
      <c r="F86" s="8" t="str">
        <f t="shared" si="1"/>
        <v>2000s</v>
      </c>
      <c r="G86" s="5">
        <v>1</v>
      </c>
      <c r="H86" s="4">
        <v>2</v>
      </c>
      <c r="I86" s="5">
        <v>2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5.75" customHeight="1" x14ac:dyDescent="0.2">
      <c r="A87" s="4" t="s">
        <v>107</v>
      </c>
      <c r="B87" s="5" t="s">
        <v>102</v>
      </c>
      <c r="C87" s="4" t="str">
        <f>IF(G87=1, "Comforting", IF(G87=2, "Neutral", IF(G87=3, "Threatening", "")))</f>
        <v>Comforting</v>
      </c>
      <c r="D87" s="4" t="str">
        <f>IF(H87=1, "At home", IF(H87=2, "Part-time", IF(H87=3, "Full-time", "")))</f>
        <v>Part-time</v>
      </c>
      <c r="E87" s="4">
        <v>2003</v>
      </c>
      <c r="F87" s="8" t="str">
        <f t="shared" si="1"/>
        <v>2000s</v>
      </c>
      <c r="G87" s="5">
        <v>1</v>
      </c>
      <c r="H87" s="4">
        <v>2</v>
      </c>
      <c r="I87" s="5">
        <v>2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5.75" customHeight="1" x14ac:dyDescent="0.2">
      <c r="A88" s="4" t="s">
        <v>108</v>
      </c>
      <c r="B88" s="5" t="s">
        <v>102</v>
      </c>
      <c r="C88" s="4" t="str">
        <f>IF(G88=1, "Comforting", IF(G88=2, "Neutral", IF(G88=3, "Threatening", "")))</f>
        <v>Comforting</v>
      </c>
      <c r="D88" s="4" t="str">
        <f>IF(H88=1, "At home", IF(H88=2, "Part-time", IF(H88=3, "Full-time", "")))</f>
        <v>At home</v>
      </c>
      <c r="E88" s="4">
        <v>2003</v>
      </c>
      <c r="F88" s="8" t="str">
        <f t="shared" si="1"/>
        <v>2000s</v>
      </c>
      <c r="G88" s="5">
        <v>1</v>
      </c>
      <c r="H88" s="4">
        <v>1</v>
      </c>
      <c r="I88" s="5">
        <v>2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5.75" customHeight="1" x14ac:dyDescent="0.2">
      <c r="A89" s="4" t="s">
        <v>109</v>
      </c>
      <c r="B89" s="5" t="s">
        <v>102</v>
      </c>
      <c r="C89" s="4" t="str">
        <f>IF(G89=1, "Comforting", IF(G89=2, "Neutral", IF(G89=3, "Threatening", "")))</f>
        <v>Comforting</v>
      </c>
      <c r="D89" s="4" t="str">
        <f>IF(H89=1, "At home", IF(H89=2, "Part-time", IF(H89=3, "Full-time", "")))</f>
        <v>At home</v>
      </c>
      <c r="E89" s="4">
        <v>2003</v>
      </c>
      <c r="F89" s="8" t="str">
        <f t="shared" si="1"/>
        <v>2000s</v>
      </c>
      <c r="G89" s="5">
        <v>1</v>
      </c>
      <c r="H89" s="4">
        <v>1</v>
      </c>
      <c r="I89" s="5">
        <v>2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5.75" customHeight="1" x14ac:dyDescent="0.2">
      <c r="A90" s="4" t="s">
        <v>110</v>
      </c>
      <c r="B90" s="5" t="s">
        <v>102</v>
      </c>
      <c r="C90" s="4" t="str">
        <f>IF(G90=1, "Comforting", IF(G90=2, "Neutral", IF(G90=3, "Threatening", "")))</f>
        <v>Comforting</v>
      </c>
      <c r="D90" s="4" t="str">
        <f>IF(H90=1, "At home", IF(H90=2, "Part-time", IF(H90=3, "Full-time", "")))</f>
        <v>At home</v>
      </c>
      <c r="E90" s="4">
        <v>2003</v>
      </c>
      <c r="F90" s="8" t="str">
        <f t="shared" si="1"/>
        <v>2000s</v>
      </c>
      <c r="G90" s="5">
        <v>1</v>
      </c>
      <c r="H90" s="4">
        <v>1</v>
      </c>
      <c r="I90" s="5">
        <v>2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5.75" customHeight="1" x14ac:dyDescent="0.2">
      <c r="A91" s="4" t="s">
        <v>111</v>
      </c>
      <c r="B91" s="5" t="s">
        <v>112</v>
      </c>
      <c r="C91" s="4" t="str">
        <f>IF(G91=1, "Comforting", IF(G91=2, "Neutral", IF(G91=3, "Threatening", "")))</f>
        <v>Comforting</v>
      </c>
      <c r="D91" s="4" t="str">
        <f>IF(H91=1, "At home", IF(H91=2, "Part-time", IF(H91=3, "Full-time", "")))</f>
        <v>Full-time</v>
      </c>
      <c r="E91" s="4">
        <v>2006</v>
      </c>
      <c r="F91" s="8" t="str">
        <f t="shared" si="1"/>
        <v>2000s</v>
      </c>
      <c r="G91" s="5">
        <v>1</v>
      </c>
      <c r="H91" s="4">
        <v>3</v>
      </c>
      <c r="I91" s="5">
        <v>2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5.75" customHeight="1" x14ac:dyDescent="0.2">
      <c r="A92" s="4" t="s">
        <v>113</v>
      </c>
      <c r="B92" s="5" t="s">
        <v>112</v>
      </c>
      <c r="C92" s="4" t="str">
        <f>IF(G92=1, "Comforting", IF(G92=2, "Neutral", IF(G92=3, "Threatening", "")))</f>
        <v>Comforting</v>
      </c>
      <c r="D92" s="4" t="str">
        <f>IF(H92=1, "At home", IF(H92=2, "Part-time", IF(H92=3, "Full-time", "")))</f>
        <v>Part-time</v>
      </c>
      <c r="E92" s="4">
        <v>2006</v>
      </c>
      <c r="F92" s="8" t="str">
        <f t="shared" si="1"/>
        <v>2000s</v>
      </c>
      <c r="G92" s="5">
        <v>1</v>
      </c>
      <c r="H92" s="4">
        <v>2</v>
      </c>
      <c r="I92" s="5">
        <v>2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5.75" customHeight="1" x14ac:dyDescent="0.2">
      <c r="A93" s="4" t="s">
        <v>114</v>
      </c>
      <c r="B93" s="5" t="s">
        <v>112</v>
      </c>
      <c r="C93" s="4" t="str">
        <f>IF(G93=1, "Comforting", IF(G93=2, "Neutral", IF(G93=3, "Threatening", "")))</f>
        <v>Comforting</v>
      </c>
      <c r="D93" s="4" t="str">
        <f>IF(H93=1, "At home", IF(H93=2, "Part-time", IF(H93=3, "Full-time", "")))</f>
        <v>At home</v>
      </c>
      <c r="E93" s="4">
        <v>2006</v>
      </c>
      <c r="F93" s="8" t="str">
        <f t="shared" si="1"/>
        <v>2000s</v>
      </c>
      <c r="G93" s="5">
        <v>1</v>
      </c>
      <c r="H93" s="4">
        <v>1</v>
      </c>
      <c r="I93" s="5">
        <v>2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5.75" customHeight="1" x14ac:dyDescent="0.2">
      <c r="A94" s="4" t="s">
        <v>115</v>
      </c>
      <c r="B94" s="5" t="s">
        <v>112</v>
      </c>
      <c r="C94" s="4" t="str">
        <f>IF(G94=1, "Comforting", IF(G94=2, "Neutral", IF(G94=3, "Threatening", "")))</f>
        <v>Comforting</v>
      </c>
      <c r="D94" s="4" t="str">
        <f>IF(H94=1, "At home", IF(H94=2, "Part-time", IF(H94=3, "Full-time", "")))</f>
        <v>At home</v>
      </c>
      <c r="E94" s="4">
        <v>2006</v>
      </c>
      <c r="F94" s="8" t="str">
        <f t="shared" si="1"/>
        <v>2000s</v>
      </c>
      <c r="G94" s="5">
        <v>1</v>
      </c>
      <c r="H94" s="4">
        <v>1</v>
      </c>
      <c r="I94" s="5">
        <v>2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5.75" customHeight="1" x14ac:dyDescent="0.2">
      <c r="A95" s="4" t="s">
        <v>116</v>
      </c>
      <c r="B95" s="5" t="s">
        <v>112</v>
      </c>
      <c r="C95" s="4" t="str">
        <f>IF(G95=1, "Comforting", IF(G95=2, "Neutral", IF(G95=3, "Threatening", "")))</f>
        <v>Comforting</v>
      </c>
      <c r="D95" s="4" t="str">
        <f>IF(H95=1, "At home", IF(H95=2, "Part-time", IF(H95=3, "Full-time", "")))</f>
        <v>At home</v>
      </c>
      <c r="E95" s="4">
        <v>2006</v>
      </c>
      <c r="F95" s="8" t="str">
        <f t="shared" si="1"/>
        <v>2000s</v>
      </c>
      <c r="G95" s="5">
        <v>1</v>
      </c>
      <c r="H95" s="4">
        <v>1</v>
      </c>
      <c r="I95" s="5">
        <v>2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5.75" customHeight="1" x14ac:dyDescent="0.2">
      <c r="A96" s="4" t="s">
        <v>117</v>
      </c>
      <c r="B96" s="5" t="s">
        <v>112</v>
      </c>
      <c r="C96" s="4" t="str">
        <f>IF(G96=1, "Comforting", IF(G96=2, "Neutral", IF(G96=3, "Threatening", "")))</f>
        <v>Comforting</v>
      </c>
      <c r="D96" s="4" t="str">
        <f>IF(H96=1, "At home", IF(H96=2, "Part-time", IF(H96=3, "Full-time", "")))</f>
        <v>At home</v>
      </c>
      <c r="E96" s="4">
        <v>2006</v>
      </c>
      <c r="F96" s="8" t="str">
        <f t="shared" si="1"/>
        <v>2000s</v>
      </c>
      <c r="G96" s="5">
        <v>1</v>
      </c>
      <c r="H96" s="4">
        <v>1</v>
      </c>
      <c r="I96" s="5">
        <v>2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5.75" customHeight="1" x14ac:dyDescent="0.2">
      <c r="A97" s="4" t="s">
        <v>118</v>
      </c>
      <c r="B97" s="5" t="s">
        <v>112</v>
      </c>
      <c r="C97" s="4" t="str">
        <f>IF(G97=1, "Comforting", IF(G97=2, "Neutral", IF(G97=3, "Threatening", "")))</f>
        <v>Comforting</v>
      </c>
      <c r="D97" s="4" t="str">
        <f>IF(H97=1, "At home", IF(H97=2, "Part-time", IF(H97=3, "Full-time", "")))</f>
        <v>At home</v>
      </c>
      <c r="E97" s="4">
        <v>2006</v>
      </c>
      <c r="F97" s="8" t="str">
        <f t="shared" si="1"/>
        <v>2000s</v>
      </c>
      <c r="G97" s="5">
        <v>1</v>
      </c>
      <c r="H97" s="4">
        <v>1</v>
      </c>
      <c r="I97" s="5">
        <v>2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5.75" customHeight="1" x14ac:dyDescent="0.2">
      <c r="A98" s="4" t="s">
        <v>119</v>
      </c>
      <c r="B98" s="5" t="s">
        <v>112</v>
      </c>
      <c r="C98" s="4" t="str">
        <f>IF(G98=1, "Comforting", IF(G98=2, "Neutral", IF(G98=3, "Threatening", "")))</f>
        <v>Threatening</v>
      </c>
      <c r="D98" s="4" t="str">
        <f>IF(H98=1, "At home", IF(H98=2, "Part-time", IF(H98=3, "Full-time", "")))</f>
        <v>At home</v>
      </c>
      <c r="E98" s="4">
        <v>2006</v>
      </c>
      <c r="F98" s="8" t="str">
        <f t="shared" si="1"/>
        <v>2000s</v>
      </c>
      <c r="G98" s="5">
        <v>3</v>
      </c>
      <c r="H98" s="4">
        <v>1</v>
      </c>
      <c r="I98" s="5">
        <v>2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5.75" customHeight="1" x14ac:dyDescent="0.2">
      <c r="A99" s="4" t="s">
        <v>120</v>
      </c>
      <c r="B99" s="5" t="s">
        <v>112</v>
      </c>
      <c r="C99" s="4" t="str">
        <f>IF(G99=1, "Comforting", IF(G99=2, "Neutral", IF(G99=3, "Threatening", "")))</f>
        <v>Threatening</v>
      </c>
      <c r="D99" s="4" t="str">
        <f>IF(H99=1, "At home", IF(H99=2, "Part-time", IF(H99=3, "Full-time", "")))</f>
        <v>At home</v>
      </c>
      <c r="E99" s="4">
        <v>2006</v>
      </c>
      <c r="F99" s="8" t="str">
        <f t="shared" si="1"/>
        <v>2000s</v>
      </c>
      <c r="G99" s="5">
        <v>3</v>
      </c>
      <c r="H99" s="4">
        <v>1</v>
      </c>
      <c r="I99" s="5">
        <v>2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5.75" customHeight="1" x14ac:dyDescent="0.2">
      <c r="A100" s="4" t="s">
        <v>121</v>
      </c>
      <c r="B100" s="5" t="s">
        <v>122</v>
      </c>
      <c r="C100" s="4" t="str">
        <f>IF(G100=1, "Comforting", IF(G100=2, "Neutral", IF(G100=3, "Threatening", "")))</f>
        <v>Comforting</v>
      </c>
      <c r="D100" s="4" t="str">
        <f>IF(H100=1, "At home", IF(H100=2, "Part-time", IF(H100=3, "Full-time", "")))</f>
        <v>At home</v>
      </c>
      <c r="E100" s="4">
        <v>2005</v>
      </c>
      <c r="F100" s="8" t="str">
        <f t="shared" si="1"/>
        <v>2000s</v>
      </c>
      <c r="G100" s="5">
        <v>1</v>
      </c>
      <c r="H100" s="4">
        <v>1</v>
      </c>
      <c r="I100" s="5">
        <v>1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5.75" customHeight="1" x14ac:dyDescent="0.2">
      <c r="A101" s="4" t="s">
        <v>123</v>
      </c>
      <c r="B101" s="5" t="s">
        <v>122</v>
      </c>
      <c r="C101" s="4" t="str">
        <f>IF(G101=1, "Comforting", IF(G101=2, "Neutral", IF(G101=3, "Threatening", "")))</f>
        <v>Comforting</v>
      </c>
      <c r="D101" s="4" t="str">
        <f>IF(H101=1, "At home", IF(H101=2, "Part-time", IF(H101=3, "Full-time", "")))</f>
        <v>At home</v>
      </c>
      <c r="E101" s="4">
        <v>2005</v>
      </c>
      <c r="F101" s="8" t="str">
        <f t="shared" si="1"/>
        <v>2000s</v>
      </c>
      <c r="G101" s="5">
        <v>1</v>
      </c>
      <c r="H101" s="4">
        <v>1</v>
      </c>
      <c r="I101" s="5">
        <v>1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5.75" customHeight="1" x14ac:dyDescent="0.2">
      <c r="A102" s="4" t="s">
        <v>124</v>
      </c>
      <c r="B102" s="5" t="s">
        <v>122</v>
      </c>
      <c r="C102" s="4" t="str">
        <f>IF(G102=1, "Comforting", IF(G102=2, "Neutral", IF(G102=3, "Threatening", "")))</f>
        <v>Comforting</v>
      </c>
      <c r="D102" s="4" t="str">
        <f>IF(H102=1, "At home", IF(H102=2, "Part-time", IF(H102=3, "Full-time", "")))</f>
        <v>At home</v>
      </c>
      <c r="E102" s="4">
        <v>2005</v>
      </c>
      <c r="F102" s="8" t="str">
        <f t="shared" si="1"/>
        <v>2000s</v>
      </c>
      <c r="G102" s="5">
        <v>1</v>
      </c>
      <c r="H102" s="4">
        <v>1</v>
      </c>
      <c r="I102" s="5">
        <v>1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5.75" customHeight="1" x14ac:dyDescent="0.2">
      <c r="A103" s="4" t="s">
        <v>125</v>
      </c>
      <c r="B103" s="5" t="s">
        <v>122</v>
      </c>
      <c r="C103" s="4" t="str">
        <f>IF(G103=1, "Comforting", IF(G103=2, "Neutral", IF(G103=3, "Threatening", "")))</f>
        <v>Comforting</v>
      </c>
      <c r="D103" s="4" t="str">
        <f>IF(H103=1, "At home", IF(H103=2, "Part-time", IF(H103=3, "Full-time", "")))</f>
        <v>At home</v>
      </c>
      <c r="E103" s="4">
        <v>2005</v>
      </c>
      <c r="F103" s="8" t="str">
        <f t="shared" si="1"/>
        <v>2000s</v>
      </c>
      <c r="G103" s="5">
        <v>1</v>
      </c>
      <c r="H103" s="4">
        <v>1</v>
      </c>
      <c r="I103" s="5">
        <v>1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5.75" customHeight="1" x14ac:dyDescent="0.2">
      <c r="A104" s="4" t="s">
        <v>126</v>
      </c>
      <c r="B104" s="5" t="s">
        <v>122</v>
      </c>
      <c r="C104" s="4" t="str">
        <f>IF(G104=1, "Comforting", IF(G104=2, "Neutral", IF(G104=3, "Threatening", "")))</f>
        <v>Comforting</v>
      </c>
      <c r="D104" s="4" t="str">
        <f>IF(H104=1, "At home", IF(H104=2, "Part-time", IF(H104=3, "Full-time", "")))</f>
        <v>At home</v>
      </c>
      <c r="E104" s="4">
        <v>2005</v>
      </c>
      <c r="F104" s="8" t="str">
        <f t="shared" si="1"/>
        <v>2000s</v>
      </c>
      <c r="G104" s="5">
        <v>1</v>
      </c>
      <c r="H104" s="4">
        <v>1</v>
      </c>
      <c r="I104" s="5">
        <v>1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5.75" customHeight="1" x14ac:dyDescent="0.2">
      <c r="A105" s="4" t="s">
        <v>127</v>
      </c>
      <c r="B105" s="5" t="s">
        <v>122</v>
      </c>
      <c r="C105" s="4" t="str">
        <f>IF(G105=1, "Comforting", IF(G105=2, "Neutral", IF(G105=3, "Threatening", "")))</f>
        <v>Comforting</v>
      </c>
      <c r="D105" s="4" t="str">
        <f>IF(H105=1, "At home", IF(H105=2, "Part-time", IF(H105=3, "Full-time", "")))</f>
        <v>At home</v>
      </c>
      <c r="E105" s="4">
        <v>2005</v>
      </c>
      <c r="F105" s="8" t="str">
        <f t="shared" si="1"/>
        <v>2000s</v>
      </c>
      <c r="G105" s="5">
        <v>1</v>
      </c>
      <c r="H105" s="4">
        <v>1</v>
      </c>
      <c r="I105" s="5">
        <v>1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5.75" customHeight="1" x14ac:dyDescent="0.2">
      <c r="A106" s="4" t="s">
        <v>128</v>
      </c>
      <c r="B106" s="5" t="s">
        <v>122</v>
      </c>
      <c r="C106" s="4" t="str">
        <f>IF(G106=1, "Comforting", IF(G106=2, "Neutral", IF(G106=3, "Threatening", "")))</f>
        <v>Threatening</v>
      </c>
      <c r="D106" s="4" t="str">
        <f>IF(H106=1, "At home", IF(H106=2, "Part-time", IF(H106=3, "Full-time", "")))</f>
        <v>At home</v>
      </c>
      <c r="E106" s="4">
        <v>2005</v>
      </c>
      <c r="F106" s="8" t="str">
        <f t="shared" si="1"/>
        <v>2000s</v>
      </c>
      <c r="G106" s="5">
        <v>3</v>
      </c>
      <c r="H106" s="4">
        <v>1</v>
      </c>
      <c r="I106" s="5">
        <v>1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5.75" customHeight="1" x14ac:dyDescent="0.2">
      <c r="A107" s="4" t="s">
        <v>129</v>
      </c>
      <c r="B107" s="5" t="s">
        <v>130</v>
      </c>
      <c r="C107" s="4" t="str">
        <f>IF(G107=1, "Comforting", IF(G107=2, "Neutral", IF(G107=3, "Threatening", "")))</f>
        <v>Comforting</v>
      </c>
      <c r="D107" s="4" t="str">
        <f>IF(H107=1, "At home", IF(H107=2, "Part-time", IF(H107=3, "Full-time", "")))</f>
        <v>Full-time</v>
      </c>
      <c r="E107" s="4">
        <v>1950</v>
      </c>
      <c r="F107" s="8" t="str">
        <f t="shared" si="1"/>
        <v>1950s</v>
      </c>
      <c r="G107" s="5">
        <v>1</v>
      </c>
      <c r="H107" s="4">
        <v>3</v>
      </c>
      <c r="I107" s="5">
        <v>1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5.75" customHeight="1" x14ac:dyDescent="0.2">
      <c r="A108" s="4" t="s">
        <v>131</v>
      </c>
      <c r="B108" s="5" t="s">
        <v>130</v>
      </c>
      <c r="C108" s="4" t="str">
        <f>IF(G108=1, "Comforting", IF(G108=2, "Neutral", IF(G108=3, "Threatening", "")))</f>
        <v>Comforting</v>
      </c>
      <c r="D108" s="4" t="str">
        <f>IF(H108=1, "At home", IF(H108=2, "Part-time", IF(H108=3, "Full-time", "")))</f>
        <v>At home</v>
      </c>
      <c r="E108" s="4">
        <v>1950</v>
      </c>
      <c r="F108" s="8" t="str">
        <f t="shared" si="1"/>
        <v>1950s</v>
      </c>
      <c r="G108" s="5">
        <v>1</v>
      </c>
      <c r="H108" s="4">
        <v>1</v>
      </c>
      <c r="I108" s="5">
        <v>1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5.75" customHeight="1" x14ac:dyDescent="0.2">
      <c r="A109" s="4" t="s">
        <v>132</v>
      </c>
      <c r="B109" s="5" t="s">
        <v>130</v>
      </c>
      <c r="C109" s="4" t="str">
        <f>IF(G109=1, "Comforting", IF(G109=2, "Neutral", IF(G109=3, "Threatening", "")))</f>
        <v>Comforting</v>
      </c>
      <c r="D109" s="4" t="str">
        <f>IF(H109=1, "At home", IF(H109=2, "Part-time", IF(H109=3, "Full-time", "")))</f>
        <v>At home</v>
      </c>
      <c r="E109" s="4">
        <v>1950</v>
      </c>
      <c r="F109" s="8" t="str">
        <f t="shared" si="1"/>
        <v>1950s</v>
      </c>
      <c r="G109" s="5">
        <v>1</v>
      </c>
      <c r="H109" s="4">
        <v>1</v>
      </c>
      <c r="I109" s="5">
        <v>1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5.75" customHeight="1" x14ac:dyDescent="0.2">
      <c r="A110" s="4" t="s">
        <v>133</v>
      </c>
      <c r="B110" s="5" t="s">
        <v>130</v>
      </c>
      <c r="C110" s="4" t="str">
        <f>IF(G110=1, "Comforting", IF(G110=2, "Neutral", IF(G110=3, "Threatening", "")))</f>
        <v>Comforting</v>
      </c>
      <c r="D110" s="4" t="str">
        <f>IF(H110=1, "At home", IF(H110=2, "Part-time", IF(H110=3, "Full-time", "")))</f>
        <v>At home</v>
      </c>
      <c r="E110" s="4">
        <v>1950</v>
      </c>
      <c r="F110" s="8" t="str">
        <f t="shared" si="1"/>
        <v>1950s</v>
      </c>
      <c r="G110" s="5">
        <v>1</v>
      </c>
      <c r="H110" s="4">
        <v>1</v>
      </c>
      <c r="I110" s="5">
        <v>1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5.75" customHeight="1" x14ac:dyDescent="0.2">
      <c r="A111" s="4" t="s">
        <v>134</v>
      </c>
      <c r="B111" s="5" t="s">
        <v>130</v>
      </c>
      <c r="C111" s="4" t="str">
        <f>IF(G111=1, "Comforting", IF(G111=2, "Neutral", IF(G111=3, "Threatening", "")))</f>
        <v>Comforting</v>
      </c>
      <c r="D111" s="4" t="str">
        <f>IF(H111=1, "At home", IF(H111=2, "Part-time", IF(H111=3, "Full-time", "")))</f>
        <v>At home</v>
      </c>
      <c r="E111" s="4">
        <v>1950</v>
      </c>
      <c r="F111" s="8" t="str">
        <f t="shared" si="1"/>
        <v>1950s</v>
      </c>
      <c r="G111" s="5">
        <v>1</v>
      </c>
      <c r="H111" s="4">
        <v>1</v>
      </c>
      <c r="I111" s="5">
        <v>1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5.75" customHeight="1" x14ac:dyDescent="0.2">
      <c r="A112" s="4" t="s">
        <v>135</v>
      </c>
      <c r="B112" s="5" t="s">
        <v>130</v>
      </c>
      <c r="C112" s="4" t="str">
        <f>IF(G112=1, "Comforting", IF(G112=2, "Neutral", IF(G112=3, "Threatening", "")))</f>
        <v>Comforting</v>
      </c>
      <c r="D112" s="4" t="str">
        <f>IF(H112=1, "At home", IF(H112=2, "Part-time", IF(H112=3, "Full-time", "")))</f>
        <v>At home</v>
      </c>
      <c r="E112" s="4">
        <v>1950</v>
      </c>
      <c r="F112" s="8" t="str">
        <f t="shared" si="1"/>
        <v>1950s</v>
      </c>
      <c r="G112" s="5">
        <v>1</v>
      </c>
      <c r="H112" s="4">
        <v>1</v>
      </c>
      <c r="I112" s="5">
        <v>1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5.75" customHeight="1" x14ac:dyDescent="0.2">
      <c r="A113" s="4" t="s">
        <v>136</v>
      </c>
      <c r="B113" s="5" t="s">
        <v>130</v>
      </c>
      <c r="C113" s="4" t="str">
        <f>IF(G113=1, "Comforting", IF(G113=2, "Neutral", IF(G113=3, "Threatening", "")))</f>
        <v>Comforting</v>
      </c>
      <c r="D113" s="4" t="str">
        <f>IF(H113=1, "At home", IF(H113=2, "Part-time", IF(H113=3, "Full-time", "")))</f>
        <v>At home</v>
      </c>
      <c r="E113" s="4">
        <v>1950</v>
      </c>
      <c r="F113" s="8" t="str">
        <f t="shared" si="1"/>
        <v>1950s</v>
      </c>
      <c r="G113" s="5">
        <v>1</v>
      </c>
      <c r="H113" s="4">
        <v>1</v>
      </c>
      <c r="I113" s="5">
        <v>1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5.75" customHeight="1" x14ac:dyDescent="0.2">
      <c r="A114" s="4" t="s">
        <v>137</v>
      </c>
      <c r="B114" s="5" t="s">
        <v>130</v>
      </c>
      <c r="C114" s="4" t="str">
        <f>IF(G114=1, "Comforting", IF(G114=2, "Neutral", IF(G114=3, "Threatening", "")))</f>
        <v>Comforting</v>
      </c>
      <c r="D114" s="4" t="str">
        <f>IF(H114=1, "At home", IF(H114=2, "Part-time", IF(H114=3, "Full-time", "")))</f>
        <v>At home</v>
      </c>
      <c r="E114" s="4">
        <v>1950</v>
      </c>
      <c r="F114" s="8" t="str">
        <f t="shared" si="1"/>
        <v>1950s</v>
      </c>
      <c r="G114" s="5">
        <v>1</v>
      </c>
      <c r="H114" s="4">
        <v>1</v>
      </c>
      <c r="I114" s="5">
        <v>1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5.75" customHeight="1" x14ac:dyDescent="0.2">
      <c r="A115" s="4" t="s">
        <v>138</v>
      </c>
      <c r="B115" s="5" t="s">
        <v>130</v>
      </c>
      <c r="C115" s="4" t="str">
        <f>IF(G115=1, "Comforting", IF(G115=2, "Neutral", IF(G115=3, "Threatening", "")))</f>
        <v>Neutral</v>
      </c>
      <c r="D115" s="4" t="str">
        <f>IF(H115=1, "At home", IF(H115=2, "Part-time", IF(H115=3, "Full-time", "")))</f>
        <v>Full-time</v>
      </c>
      <c r="E115" s="4">
        <v>1950</v>
      </c>
      <c r="F115" s="8" t="str">
        <f t="shared" si="1"/>
        <v>1950s</v>
      </c>
      <c r="G115" s="5">
        <v>2</v>
      </c>
      <c r="H115" s="4">
        <v>3</v>
      </c>
      <c r="I115" s="5">
        <v>1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5.75" customHeight="1" x14ac:dyDescent="0.2">
      <c r="A116" s="4" t="s">
        <v>139</v>
      </c>
      <c r="B116" s="5" t="s">
        <v>130</v>
      </c>
      <c r="C116" s="4" t="str">
        <f>IF(G116=1, "Comforting", IF(G116=2, "Neutral", IF(G116=3, "Threatening", "")))</f>
        <v>Threatening</v>
      </c>
      <c r="D116" s="4" t="str">
        <f>IF(H116=1, "At home", IF(H116=2, "Part-time", IF(H116=3, "Full-time", "")))</f>
        <v>At home</v>
      </c>
      <c r="E116" s="4">
        <v>1950</v>
      </c>
      <c r="F116" s="8" t="str">
        <f t="shared" si="1"/>
        <v>1950s</v>
      </c>
      <c r="G116" s="5">
        <v>3</v>
      </c>
      <c r="H116" s="4">
        <v>1</v>
      </c>
      <c r="I116" s="5">
        <v>1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5.75" customHeight="1" x14ac:dyDescent="0.2">
      <c r="A117" s="4" t="s">
        <v>140</v>
      </c>
      <c r="B117" s="5" t="s">
        <v>141</v>
      </c>
      <c r="C117" s="4" t="str">
        <f>IF(G117=1, "Comforting", IF(G117=2, "Neutral", IF(G117=3, "Threatening", "")))</f>
        <v>Comforting</v>
      </c>
      <c r="D117" s="4" t="str">
        <f>IF(H117=1, "At home", IF(H117=2, "Part-time", IF(H117=3, "Full-time", "")))</f>
        <v>Full-time</v>
      </c>
      <c r="E117" s="4">
        <v>2002</v>
      </c>
      <c r="F117" s="8" t="str">
        <f t="shared" si="1"/>
        <v>2000s</v>
      </c>
      <c r="G117" s="5">
        <v>1</v>
      </c>
      <c r="H117" s="4">
        <v>3</v>
      </c>
      <c r="I117" s="5">
        <v>2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.75" customHeight="1" x14ac:dyDescent="0.2">
      <c r="A118" s="4" t="s">
        <v>142</v>
      </c>
      <c r="B118" s="5" t="s">
        <v>141</v>
      </c>
      <c r="C118" s="4" t="str">
        <f>IF(G118=1, "Comforting", IF(G118=2, "Neutral", IF(G118=3, "Threatening", "")))</f>
        <v>Comforting</v>
      </c>
      <c r="D118" s="4" t="str">
        <f>IF(H118=1, "At home", IF(H118=2, "Part-time", IF(H118=3, "Full-time", "")))</f>
        <v>Full-time</v>
      </c>
      <c r="E118" s="4">
        <v>2002</v>
      </c>
      <c r="F118" s="8" t="str">
        <f t="shared" si="1"/>
        <v>2000s</v>
      </c>
      <c r="G118" s="5">
        <v>1</v>
      </c>
      <c r="H118" s="4">
        <v>3</v>
      </c>
      <c r="I118" s="5">
        <v>2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5.75" customHeight="1" x14ac:dyDescent="0.2">
      <c r="A119" s="4" t="s">
        <v>143</v>
      </c>
      <c r="B119" s="5" t="s">
        <v>141</v>
      </c>
      <c r="C119" s="4" t="str">
        <f>IF(G119=1, "Comforting", IF(G119=2, "Neutral", IF(G119=3, "Threatening", "")))</f>
        <v>Comforting</v>
      </c>
      <c r="D119" s="4" t="str">
        <f>IF(H119=1, "At home", IF(H119=2, "Part-time", IF(H119=3, "Full-time", "")))</f>
        <v>Full-time</v>
      </c>
      <c r="E119" s="4">
        <v>2002</v>
      </c>
      <c r="F119" s="8" t="str">
        <f t="shared" si="1"/>
        <v>2000s</v>
      </c>
      <c r="G119" s="5">
        <v>1</v>
      </c>
      <c r="H119" s="4">
        <v>3</v>
      </c>
      <c r="I119" s="5">
        <v>2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5.75" customHeight="1" x14ac:dyDescent="0.2">
      <c r="A120" s="4" t="s">
        <v>144</v>
      </c>
      <c r="B120" s="5" t="s">
        <v>141</v>
      </c>
      <c r="C120" s="4" t="str">
        <f>IF(G120=1, "Comforting", IF(G120=2, "Neutral", IF(G120=3, "Threatening", "")))</f>
        <v>Comforting</v>
      </c>
      <c r="D120" s="4" t="str">
        <f>IF(H120=1, "At home", IF(H120=2, "Part-time", IF(H120=3, "Full-time", "")))</f>
        <v>Full-time</v>
      </c>
      <c r="E120" s="4">
        <v>2002</v>
      </c>
      <c r="F120" s="8" t="str">
        <f t="shared" si="1"/>
        <v>2000s</v>
      </c>
      <c r="G120" s="5">
        <v>1</v>
      </c>
      <c r="H120" s="4">
        <v>3</v>
      </c>
      <c r="I120" s="5">
        <v>2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5.75" customHeight="1" x14ac:dyDescent="0.2">
      <c r="A121" s="4" t="s">
        <v>145</v>
      </c>
      <c r="B121" s="5" t="s">
        <v>141</v>
      </c>
      <c r="C121" s="4" t="str">
        <f>IF(G121=1, "Comforting", IF(G121=2, "Neutral", IF(G121=3, "Threatening", "")))</f>
        <v>Comforting</v>
      </c>
      <c r="D121" s="4" t="str">
        <f>IF(H121=1, "At home", IF(H121=2, "Part-time", IF(H121=3, "Full-time", "")))</f>
        <v>At home</v>
      </c>
      <c r="E121" s="4">
        <v>2002</v>
      </c>
      <c r="F121" s="8" t="str">
        <f t="shared" si="1"/>
        <v>2000s</v>
      </c>
      <c r="G121" s="5">
        <v>1</v>
      </c>
      <c r="H121" s="4">
        <v>1</v>
      </c>
      <c r="I121" s="5">
        <v>2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5.75" customHeight="1" x14ac:dyDescent="0.2">
      <c r="A122" s="4" t="s">
        <v>146</v>
      </c>
      <c r="B122" s="5" t="s">
        <v>141</v>
      </c>
      <c r="C122" s="4" t="str">
        <f>IF(G122=1, "Comforting", IF(G122=2, "Neutral", IF(G122=3, "Threatening", "")))</f>
        <v>Comforting</v>
      </c>
      <c r="D122" s="4" t="str">
        <f>IF(H122=1, "At home", IF(H122=2, "Part-time", IF(H122=3, "Full-time", "")))</f>
        <v>At home</v>
      </c>
      <c r="E122" s="4">
        <v>2002</v>
      </c>
      <c r="F122" s="8" t="str">
        <f t="shared" si="1"/>
        <v>2000s</v>
      </c>
      <c r="G122" s="5">
        <v>1</v>
      </c>
      <c r="H122" s="4">
        <v>1</v>
      </c>
      <c r="I122" s="5">
        <v>2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5.75" customHeight="1" x14ac:dyDescent="0.2">
      <c r="A123" s="4" t="s">
        <v>147</v>
      </c>
      <c r="B123" s="5" t="s">
        <v>141</v>
      </c>
      <c r="C123" s="4" t="str">
        <f>IF(G123=1, "Comforting", IF(G123=2, "Neutral", IF(G123=3, "Threatening", "")))</f>
        <v>Comforting</v>
      </c>
      <c r="D123" s="4" t="str">
        <f>IF(H123=1, "At home", IF(H123=2, "Part-time", IF(H123=3, "Full-time", "")))</f>
        <v>At home</v>
      </c>
      <c r="E123" s="4">
        <v>2002</v>
      </c>
      <c r="F123" s="8" t="str">
        <f t="shared" si="1"/>
        <v>2000s</v>
      </c>
      <c r="G123" s="5">
        <v>1</v>
      </c>
      <c r="H123" s="4">
        <v>1</v>
      </c>
      <c r="I123" s="5">
        <v>2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5.75" customHeight="1" x14ac:dyDescent="0.2">
      <c r="A124" s="4" t="s">
        <v>148</v>
      </c>
      <c r="B124" s="5" t="s">
        <v>141</v>
      </c>
      <c r="C124" s="4" t="str">
        <f>IF(G124=1, "Comforting", IF(G124=2, "Neutral", IF(G124=3, "Threatening", "")))</f>
        <v>Comforting</v>
      </c>
      <c r="D124" s="4" t="str">
        <f>IF(H124=1, "At home", IF(H124=2, "Part-time", IF(H124=3, "Full-time", "")))</f>
        <v>At home</v>
      </c>
      <c r="E124" s="4">
        <v>2002</v>
      </c>
      <c r="F124" s="8" t="str">
        <f t="shared" si="1"/>
        <v>2000s</v>
      </c>
      <c r="G124" s="5">
        <v>1</v>
      </c>
      <c r="H124" s="4">
        <v>1</v>
      </c>
      <c r="I124" s="5">
        <v>2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5.75" customHeight="1" x14ac:dyDescent="0.2">
      <c r="A125" s="4" t="s">
        <v>149</v>
      </c>
      <c r="B125" s="5" t="s">
        <v>141</v>
      </c>
      <c r="C125" s="4" t="str">
        <f>IF(G125=1, "Comforting", IF(G125=2, "Neutral", IF(G125=3, "Threatening", "")))</f>
        <v>Threatening</v>
      </c>
      <c r="D125" s="4" t="str">
        <f>IF(H125=1, "At home", IF(H125=2, "Part-time", IF(H125=3, "Full-time", "")))</f>
        <v>Full-time</v>
      </c>
      <c r="E125" s="4">
        <v>2002</v>
      </c>
      <c r="F125" s="8" t="str">
        <f t="shared" si="1"/>
        <v>2000s</v>
      </c>
      <c r="G125" s="5">
        <v>3</v>
      </c>
      <c r="H125" s="4">
        <v>3</v>
      </c>
      <c r="I125" s="5">
        <v>2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5.75" customHeight="1" x14ac:dyDescent="0.2">
      <c r="A126" s="4" t="s">
        <v>150</v>
      </c>
      <c r="B126" s="5" t="s">
        <v>141</v>
      </c>
      <c r="C126" s="4" t="str">
        <f>IF(G126=1, "Comforting", IF(G126=2, "Neutral", IF(G126=3, "Threatening", "")))</f>
        <v>Threatening</v>
      </c>
      <c r="D126" s="4" t="str">
        <f>IF(H126=1, "At home", IF(H126=2, "Part-time", IF(H126=3, "Full-time", "")))</f>
        <v>At home</v>
      </c>
      <c r="E126" s="4">
        <v>2002</v>
      </c>
      <c r="F126" s="8" t="str">
        <f t="shared" si="1"/>
        <v>2000s</v>
      </c>
      <c r="G126" s="5">
        <v>3</v>
      </c>
      <c r="H126" s="4">
        <v>1</v>
      </c>
      <c r="I126" s="5">
        <v>2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5.75" customHeight="1" x14ac:dyDescent="0.2">
      <c r="A127" s="4" t="s">
        <v>151</v>
      </c>
      <c r="B127" s="5" t="s">
        <v>152</v>
      </c>
      <c r="C127" s="4" t="str">
        <f>IF(G127=1, "Comforting", IF(G127=2, "Neutral", IF(G127=3, "Threatening", "")))</f>
        <v>Comforting</v>
      </c>
      <c r="D127" s="4" t="str">
        <f>IF(H127=1, "At home", IF(H127=2, "Part-time", IF(H127=3, "Full-time", "")))</f>
        <v>Full-time</v>
      </c>
      <c r="E127" s="4">
        <v>2007</v>
      </c>
      <c r="F127" s="8" t="str">
        <f t="shared" si="1"/>
        <v>2000s</v>
      </c>
      <c r="G127" s="5">
        <v>1</v>
      </c>
      <c r="H127" s="4">
        <v>3</v>
      </c>
      <c r="I127" s="5">
        <v>2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5.75" customHeight="1" x14ac:dyDescent="0.2">
      <c r="A128" s="4" t="s">
        <v>153</v>
      </c>
      <c r="B128" s="5" t="s">
        <v>152</v>
      </c>
      <c r="C128" s="4" t="str">
        <f>IF(G128=1, "Comforting", IF(G128=2, "Neutral", IF(G128=3, "Threatening", "")))</f>
        <v>Threatening</v>
      </c>
      <c r="D128" s="4" t="str">
        <f>IF(H128=1, "At home", IF(H128=2, "Part-time", IF(H128=3, "Full-time", "")))</f>
        <v>Full-time</v>
      </c>
      <c r="E128" s="4">
        <v>2007</v>
      </c>
      <c r="F128" s="8" t="str">
        <f t="shared" si="1"/>
        <v>2000s</v>
      </c>
      <c r="G128" s="5">
        <v>3</v>
      </c>
      <c r="H128" s="4">
        <v>3</v>
      </c>
      <c r="I128" s="5">
        <v>2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5.75" customHeight="1" x14ac:dyDescent="0.2">
      <c r="A129" s="4" t="s">
        <v>154</v>
      </c>
      <c r="B129" s="5" t="s">
        <v>152</v>
      </c>
      <c r="C129" s="4" t="str">
        <f>IF(G129=1, "Comforting", IF(G129=2, "Neutral", IF(G129=3, "Threatening", "")))</f>
        <v>Threatening</v>
      </c>
      <c r="D129" s="4" t="str">
        <f>IF(H129=1, "At home", IF(H129=2, "Part-time", IF(H129=3, "Full-time", "")))</f>
        <v>At home</v>
      </c>
      <c r="E129" s="4">
        <v>2007</v>
      </c>
      <c r="F129" s="8" t="str">
        <f t="shared" si="1"/>
        <v>2000s</v>
      </c>
      <c r="G129" s="5">
        <v>3</v>
      </c>
      <c r="H129" s="4">
        <v>1</v>
      </c>
      <c r="I129" s="5">
        <v>2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5.75" customHeight="1" x14ac:dyDescent="0.2">
      <c r="A130" s="4" t="s">
        <v>155</v>
      </c>
      <c r="B130" s="5" t="s">
        <v>156</v>
      </c>
      <c r="C130" s="4" t="str">
        <f>IF(G130=1, "Comforting", IF(G130=2, "Neutral", IF(G130=3, "Threatening", "")))</f>
        <v>Comforting</v>
      </c>
      <c r="D130" s="4" t="str">
        <f>IF(H130=1, "At home", IF(H130=2, "Part-time", IF(H130=3, "Full-time", "")))</f>
        <v>Full-time</v>
      </c>
      <c r="E130" s="4">
        <v>2010</v>
      </c>
      <c r="F130" s="8" t="str">
        <f t="shared" si="1"/>
        <v>2010s</v>
      </c>
      <c r="G130" s="5">
        <v>1</v>
      </c>
      <c r="H130" s="4">
        <v>3</v>
      </c>
      <c r="I130" s="5">
        <v>2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5.75" customHeight="1" x14ac:dyDescent="0.2">
      <c r="A131" s="4" t="s">
        <v>157</v>
      </c>
      <c r="B131" s="5" t="s">
        <v>156</v>
      </c>
      <c r="C131" s="4" t="str">
        <f>IF(G131=1, "Comforting", IF(G131=2, "Neutral", IF(G131=3, "Threatening", "")))</f>
        <v>Comforting</v>
      </c>
      <c r="D131" s="4" t="str">
        <f>IF(H131=1, "At home", IF(H131=2, "Part-time", IF(H131=3, "Full-time", "")))</f>
        <v>At home</v>
      </c>
      <c r="E131" s="4">
        <v>2010</v>
      </c>
      <c r="F131" s="8" t="str">
        <f t="shared" ref="F131:F194" si="2">TEXT(INT(E131/10)*10,"0000")&amp;"s"</f>
        <v>2010s</v>
      </c>
      <c r="G131" s="5">
        <v>1</v>
      </c>
      <c r="H131" s="4">
        <v>1</v>
      </c>
      <c r="I131" s="5">
        <v>2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5.75" customHeight="1" x14ac:dyDescent="0.2">
      <c r="A132" s="4" t="s">
        <v>158</v>
      </c>
      <c r="B132" s="5" t="s">
        <v>156</v>
      </c>
      <c r="C132" s="4" t="str">
        <f>IF(G132=1, "Comforting", IF(G132=2, "Neutral", IF(G132=3, "Threatening", "")))</f>
        <v>Comforting</v>
      </c>
      <c r="D132" s="4" t="str">
        <f>IF(H132=1, "At home", IF(H132=2, "Part-time", IF(H132=3, "Full-time", "")))</f>
        <v>At home</v>
      </c>
      <c r="E132" s="4">
        <v>2010</v>
      </c>
      <c r="F132" s="8" t="str">
        <f t="shared" si="2"/>
        <v>2010s</v>
      </c>
      <c r="G132" s="5">
        <v>1</v>
      </c>
      <c r="H132" s="4">
        <v>1</v>
      </c>
      <c r="I132" s="5">
        <v>2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5.75" customHeight="1" x14ac:dyDescent="0.2">
      <c r="A133" s="4" t="s">
        <v>159</v>
      </c>
      <c r="B133" s="5" t="s">
        <v>156</v>
      </c>
      <c r="C133" s="4" t="str">
        <f>IF(G133=1, "Comforting", IF(G133=2, "Neutral", IF(G133=3, "Threatening", "")))</f>
        <v>Comforting</v>
      </c>
      <c r="D133" s="4" t="str">
        <f>IF(H133=1, "At home", IF(H133=2, "Part-time", IF(H133=3, "Full-time", "")))</f>
        <v>At home</v>
      </c>
      <c r="E133" s="4">
        <v>2010</v>
      </c>
      <c r="F133" s="8" t="str">
        <f t="shared" si="2"/>
        <v>2010s</v>
      </c>
      <c r="G133" s="5">
        <v>1</v>
      </c>
      <c r="H133" s="4">
        <v>1</v>
      </c>
      <c r="I133" s="5">
        <v>2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5.75" customHeight="1" x14ac:dyDescent="0.2">
      <c r="A134" s="4" t="s">
        <v>160</v>
      </c>
      <c r="B134" s="5" t="s">
        <v>156</v>
      </c>
      <c r="C134" s="4" t="str">
        <f>IF(G134=1, "Comforting", IF(G134=2, "Neutral", IF(G134=3, "Threatening", "")))</f>
        <v>Comforting</v>
      </c>
      <c r="D134" s="4" t="str">
        <f>IF(H134=1, "At home", IF(H134=2, "Part-time", IF(H134=3, "Full-time", "")))</f>
        <v>At home</v>
      </c>
      <c r="E134" s="4">
        <v>2010</v>
      </c>
      <c r="F134" s="8" t="str">
        <f t="shared" si="2"/>
        <v>2010s</v>
      </c>
      <c r="G134" s="5">
        <v>1</v>
      </c>
      <c r="H134" s="4">
        <v>1</v>
      </c>
      <c r="I134" s="5">
        <v>2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5.75" customHeight="1" x14ac:dyDescent="0.2">
      <c r="A135" s="4" t="s">
        <v>161</v>
      </c>
      <c r="B135" s="5" t="s">
        <v>156</v>
      </c>
      <c r="C135" s="4" t="str">
        <f>IF(G135=1, "Comforting", IF(G135=2, "Neutral", IF(G135=3, "Threatening", "")))</f>
        <v>Comforting</v>
      </c>
      <c r="D135" s="4" t="str">
        <f>IF(H135=1, "At home", IF(H135=2, "Part-time", IF(H135=3, "Full-time", "")))</f>
        <v>At home</v>
      </c>
      <c r="E135" s="4">
        <v>2010</v>
      </c>
      <c r="F135" s="8" t="str">
        <f t="shared" si="2"/>
        <v>2010s</v>
      </c>
      <c r="G135" s="5">
        <v>1</v>
      </c>
      <c r="H135" s="4">
        <v>1</v>
      </c>
      <c r="I135" s="5">
        <v>2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5.75" customHeight="1" x14ac:dyDescent="0.2">
      <c r="A136" s="4" t="s">
        <v>162</v>
      </c>
      <c r="B136" s="5" t="s">
        <v>156</v>
      </c>
      <c r="C136" s="4" t="str">
        <f>IF(G136=1, "Comforting", IF(G136=2, "Neutral", IF(G136=3, "Threatening", "")))</f>
        <v>Comforting</v>
      </c>
      <c r="D136" s="4" t="str">
        <f>IF(H136=1, "At home", IF(H136=2, "Part-time", IF(H136=3, "Full-time", "")))</f>
        <v>At home</v>
      </c>
      <c r="E136" s="4">
        <v>2010</v>
      </c>
      <c r="F136" s="8" t="str">
        <f t="shared" si="2"/>
        <v>2010s</v>
      </c>
      <c r="G136" s="5">
        <v>1</v>
      </c>
      <c r="H136" s="4">
        <v>1</v>
      </c>
      <c r="I136" s="5">
        <v>2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5.75" customHeight="1" x14ac:dyDescent="0.2">
      <c r="A137" s="4" t="s">
        <v>163</v>
      </c>
      <c r="B137" s="5" t="s">
        <v>156</v>
      </c>
      <c r="C137" s="4" t="str">
        <f>IF(G137=1, "Comforting", IF(G137=2, "Neutral", IF(G137=3, "Threatening", "")))</f>
        <v>Comforting</v>
      </c>
      <c r="D137" s="4" t="str">
        <f>IF(H137=1, "At home", IF(H137=2, "Part-time", IF(H137=3, "Full-time", "")))</f>
        <v>At home</v>
      </c>
      <c r="E137" s="4">
        <v>2010</v>
      </c>
      <c r="F137" s="8" t="str">
        <f t="shared" si="2"/>
        <v>2010s</v>
      </c>
      <c r="G137" s="5">
        <v>1</v>
      </c>
      <c r="H137" s="4">
        <v>1</v>
      </c>
      <c r="I137" s="5">
        <v>2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5.75" customHeight="1" x14ac:dyDescent="0.2">
      <c r="A138" s="4" t="s">
        <v>164</v>
      </c>
      <c r="B138" s="5" t="s">
        <v>156</v>
      </c>
      <c r="C138" s="4" t="str">
        <f>IF(G138=1, "Comforting", IF(G138=2, "Neutral", IF(G138=3, "Threatening", "")))</f>
        <v>Comforting</v>
      </c>
      <c r="D138" s="4" t="str">
        <f>IF(H138=1, "At home", IF(H138=2, "Part-time", IF(H138=3, "Full-time", "")))</f>
        <v>At home</v>
      </c>
      <c r="E138" s="4">
        <v>2010</v>
      </c>
      <c r="F138" s="8" t="str">
        <f t="shared" si="2"/>
        <v>2010s</v>
      </c>
      <c r="G138" s="5">
        <v>1</v>
      </c>
      <c r="H138" s="4">
        <v>1</v>
      </c>
      <c r="I138" s="5">
        <v>2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5.75" customHeight="1" x14ac:dyDescent="0.2">
      <c r="A139" s="4" t="s">
        <v>165</v>
      </c>
      <c r="B139" s="5" t="s">
        <v>156</v>
      </c>
      <c r="C139" s="4" t="str">
        <f>IF(G139=1, "Comforting", IF(G139=2, "Neutral", IF(G139=3, "Threatening", "")))</f>
        <v>Comforting</v>
      </c>
      <c r="D139" s="4" t="str">
        <f>IF(H139=1, "At home", IF(H139=2, "Part-time", IF(H139=3, "Full-time", "")))</f>
        <v>At home</v>
      </c>
      <c r="E139" s="4">
        <v>2010</v>
      </c>
      <c r="F139" s="8" t="str">
        <f t="shared" si="2"/>
        <v>2010s</v>
      </c>
      <c r="G139" s="5">
        <v>1</v>
      </c>
      <c r="H139" s="4">
        <v>1</v>
      </c>
      <c r="I139" s="5">
        <v>2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5.75" customHeight="1" x14ac:dyDescent="0.2">
      <c r="A140" s="4" t="s">
        <v>166</v>
      </c>
      <c r="B140" s="5" t="s">
        <v>156</v>
      </c>
      <c r="C140" s="4" t="str">
        <f>IF(G140=1, "Comforting", IF(G140=2, "Neutral", IF(G140=3, "Threatening", "")))</f>
        <v>Comforting</v>
      </c>
      <c r="D140" s="4" t="str">
        <f>IF(H140=1, "At home", IF(H140=2, "Part-time", IF(H140=3, "Full-time", "")))</f>
        <v>At home</v>
      </c>
      <c r="E140" s="4">
        <v>2010</v>
      </c>
      <c r="F140" s="8" t="str">
        <f t="shared" si="2"/>
        <v>2010s</v>
      </c>
      <c r="G140" s="5">
        <v>1</v>
      </c>
      <c r="H140" s="4">
        <v>1</v>
      </c>
      <c r="I140" s="5">
        <v>2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5.75" customHeight="1" x14ac:dyDescent="0.2">
      <c r="A141" s="4" t="s">
        <v>167</v>
      </c>
      <c r="B141" s="5" t="s">
        <v>156</v>
      </c>
      <c r="C141" s="4" t="str">
        <f>IF(G141=1, "Comforting", IF(G141=2, "Neutral", IF(G141=3, "Threatening", "")))</f>
        <v>Comforting</v>
      </c>
      <c r="D141" s="4" t="str">
        <f>IF(H141=1, "At home", IF(H141=2, "Part-time", IF(H141=3, "Full-time", "")))</f>
        <v>At home</v>
      </c>
      <c r="E141" s="4">
        <v>2010</v>
      </c>
      <c r="F141" s="8" t="str">
        <f t="shared" si="2"/>
        <v>2010s</v>
      </c>
      <c r="G141" s="5">
        <v>1</v>
      </c>
      <c r="H141" s="4">
        <v>1</v>
      </c>
      <c r="I141" s="5">
        <v>2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5.75" customHeight="1" x14ac:dyDescent="0.2">
      <c r="A142" s="4" t="s">
        <v>168</v>
      </c>
      <c r="B142" s="5" t="s">
        <v>156</v>
      </c>
      <c r="C142" s="4" t="str">
        <f>IF(G142=1, "Comforting", IF(G142=2, "Neutral", IF(G142=3, "Threatening", "")))</f>
        <v>Threatening</v>
      </c>
      <c r="D142" s="4" t="str">
        <f>IF(H142=1, "At home", IF(H142=2, "Part-time", IF(H142=3, "Full-time", "")))</f>
        <v>Full-time</v>
      </c>
      <c r="E142" s="4">
        <v>2010</v>
      </c>
      <c r="F142" s="8" t="str">
        <f t="shared" si="2"/>
        <v>2010s</v>
      </c>
      <c r="G142" s="5">
        <v>3</v>
      </c>
      <c r="H142" s="4">
        <v>3</v>
      </c>
      <c r="I142" s="5">
        <v>2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5.75" customHeight="1" x14ac:dyDescent="0.2">
      <c r="A143" s="4" t="s">
        <v>169</v>
      </c>
      <c r="B143" s="5" t="s">
        <v>156</v>
      </c>
      <c r="C143" s="4" t="str">
        <f>IF(G143=1, "Comforting", IF(G143=2, "Neutral", IF(G143=3, "Threatening", "")))</f>
        <v>Threatening</v>
      </c>
      <c r="D143" s="4" t="str">
        <f>IF(H143=1, "At home", IF(H143=2, "Part-time", IF(H143=3, "Full-time", "")))</f>
        <v>At home</v>
      </c>
      <c r="E143" s="4">
        <v>2010</v>
      </c>
      <c r="F143" s="8" t="str">
        <f t="shared" si="2"/>
        <v>2010s</v>
      </c>
      <c r="G143" s="5">
        <v>3</v>
      </c>
      <c r="H143" s="4">
        <v>1</v>
      </c>
      <c r="I143" s="5">
        <v>2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5.75" customHeight="1" x14ac:dyDescent="0.2">
      <c r="A144" s="4" t="s">
        <v>170</v>
      </c>
      <c r="B144" s="5" t="s">
        <v>156</v>
      </c>
      <c r="C144" s="4" t="str">
        <f>IF(G144=1, "Comforting", IF(G144=2, "Neutral", IF(G144=3, "Threatening", "")))</f>
        <v>Threatening</v>
      </c>
      <c r="D144" s="4" t="str">
        <f>IF(H144=1, "At home", IF(H144=2, "Part-time", IF(H144=3, "Full-time", "")))</f>
        <v>At home</v>
      </c>
      <c r="E144" s="4">
        <v>2010</v>
      </c>
      <c r="F144" s="8" t="str">
        <f t="shared" si="2"/>
        <v>2010s</v>
      </c>
      <c r="G144" s="5">
        <v>3</v>
      </c>
      <c r="H144" s="4">
        <v>1</v>
      </c>
      <c r="I144" s="5">
        <v>2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5.75" customHeight="1" x14ac:dyDescent="0.2">
      <c r="A145" s="4" t="s">
        <v>171</v>
      </c>
      <c r="B145" s="5" t="s">
        <v>172</v>
      </c>
      <c r="C145" s="4" t="str">
        <f>IF(G145=1, "Comforting", IF(G145=2, "Neutral", IF(G145=3, "Threatening", "")))</f>
        <v>Comforting</v>
      </c>
      <c r="D145" s="4" t="str">
        <f>IF(H145=1, "At home", IF(H145=2, "Part-time", IF(H145=3, "Full-time", "")))</f>
        <v>At home</v>
      </c>
      <c r="E145" s="4">
        <v>2008</v>
      </c>
      <c r="F145" s="8" t="str">
        <f t="shared" si="2"/>
        <v>2000s</v>
      </c>
      <c r="G145" s="5">
        <v>1</v>
      </c>
      <c r="H145" s="4">
        <v>1</v>
      </c>
      <c r="I145" s="5">
        <v>1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5.75" customHeight="1" x14ac:dyDescent="0.2">
      <c r="A146" s="4" t="s">
        <v>173</v>
      </c>
      <c r="B146" s="5" t="s">
        <v>172</v>
      </c>
      <c r="C146" s="4" t="str">
        <f>IF(G146=1, "Comforting", IF(G146=2, "Neutral", IF(G146=3, "Threatening", "")))</f>
        <v>Comforting</v>
      </c>
      <c r="D146" s="4" t="str">
        <f>IF(H146=1, "At home", IF(H146=2, "Part-time", IF(H146=3, "Full-time", "")))</f>
        <v>At home</v>
      </c>
      <c r="E146" s="4">
        <v>2008</v>
      </c>
      <c r="F146" s="8" t="str">
        <f t="shared" si="2"/>
        <v>2000s</v>
      </c>
      <c r="G146" s="5">
        <v>1</v>
      </c>
      <c r="H146" s="4">
        <v>1</v>
      </c>
      <c r="I146" s="5">
        <v>1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5.75" customHeight="1" x14ac:dyDescent="0.2">
      <c r="A147" s="4" t="s">
        <v>174</v>
      </c>
      <c r="B147" s="5" t="s">
        <v>172</v>
      </c>
      <c r="C147" s="4" t="str">
        <f>IF(G147=1, "Comforting", IF(G147=2, "Neutral", IF(G147=3, "Threatening", "")))</f>
        <v>Threatening</v>
      </c>
      <c r="D147" s="4" t="str">
        <f>IF(H147=1, "At home", IF(H147=2, "Part-time", IF(H147=3, "Full-time", "")))</f>
        <v>At home</v>
      </c>
      <c r="E147" s="4">
        <v>2008</v>
      </c>
      <c r="F147" s="8" t="str">
        <f t="shared" si="2"/>
        <v>2000s</v>
      </c>
      <c r="G147" s="5">
        <v>3</v>
      </c>
      <c r="H147" s="4">
        <v>1</v>
      </c>
      <c r="I147" s="5">
        <v>1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5.75" customHeight="1" x14ac:dyDescent="0.2">
      <c r="A148" s="4" t="s">
        <v>175</v>
      </c>
      <c r="B148" s="5" t="s">
        <v>176</v>
      </c>
      <c r="C148" s="4" t="str">
        <f>IF(G148=1, "Comforting", IF(G148=2, "Neutral", IF(G148=3, "Threatening", "")))</f>
        <v>Comforting</v>
      </c>
      <c r="D148" s="4" t="str">
        <f>IF(H148=1, "At home", IF(H148=2, "Part-time", IF(H148=3, "Full-time", "")))</f>
        <v>Part-time</v>
      </c>
      <c r="E148" s="4">
        <v>1941</v>
      </c>
      <c r="F148" s="8" t="str">
        <f t="shared" si="2"/>
        <v>1940s</v>
      </c>
      <c r="G148" s="5">
        <v>1</v>
      </c>
      <c r="H148" s="4">
        <v>2</v>
      </c>
      <c r="I148" s="5">
        <v>1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5.75" customHeight="1" x14ac:dyDescent="0.2">
      <c r="A149" s="4" t="s">
        <v>177</v>
      </c>
      <c r="B149" s="5" t="s">
        <v>176</v>
      </c>
      <c r="C149" s="4" t="str">
        <f>IF(G149=1, "Comforting", IF(G149=2, "Neutral", IF(G149=3, "Threatening", "")))</f>
        <v>Comforting</v>
      </c>
      <c r="D149" s="4" t="str">
        <f>IF(H149=1, "At home", IF(H149=2, "Part-time", IF(H149=3, "Full-time", "")))</f>
        <v>Part-time</v>
      </c>
      <c r="E149" s="4">
        <v>1941</v>
      </c>
      <c r="F149" s="8" t="str">
        <f t="shared" si="2"/>
        <v>1940s</v>
      </c>
      <c r="G149" s="5">
        <v>1</v>
      </c>
      <c r="H149" s="4">
        <v>2</v>
      </c>
      <c r="I149" s="5">
        <v>1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5.75" customHeight="1" x14ac:dyDescent="0.2">
      <c r="A150" s="4" t="s">
        <v>178</v>
      </c>
      <c r="B150" s="5" t="s">
        <v>176</v>
      </c>
      <c r="C150" s="4" t="str">
        <f>IF(G150=1, "Comforting", IF(G150=2, "Neutral", IF(G150=3, "Threatening", "")))</f>
        <v>Comforting</v>
      </c>
      <c r="D150" s="4" t="str">
        <f>IF(H150=1, "At home", IF(H150=2, "Part-time", IF(H150=3, "Full-time", "")))</f>
        <v>Part-time</v>
      </c>
      <c r="E150" s="4">
        <v>1941</v>
      </c>
      <c r="F150" s="8" t="str">
        <f t="shared" si="2"/>
        <v>1940s</v>
      </c>
      <c r="G150" s="5">
        <v>1</v>
      </c>
      <c r="H150" s="4">
        <v>2</v>
      </c>
      <c r="I150" s="5">
        <v>1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5.75" customHeight="1" x14ac:dyDescent="0.2">
      <c r="A151" s="4" t="s">
        <v>179</v>
      </c>
      <c r="B151" s="5" t="s">
        <v>176</v>
      </c>
      <c r="C151" s="4" t="str">
        <f>IF(G151=1, "Comforting", IF(G151=2, "Neutral", IF(G151=3, "Threatening", "")))</f>
        <v>Comforting</v>
      </c>
      <c r="D151" s="4" t="str">
        <f>IF(H151=1, "At home", IF(H151=2, "Part-time", IF(H151=3, "Full-time", "")))</f>
        <v>Part-time</v>
      </c>
      <c r="E151" s="4">
        <v>1941</v>
      </c>
      <c r="F151" s="8" t="str">
        <f t="shared" si="2"/>
        <v>1940s</v>
      </c>
      <c r="G151" s="5">
        <v>1</v>
      </c>
      <c r="H151" s="4">
        <v>2</v>
      </c>
      <c r="I151" s="5">
        <v>1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5.75" customHeight="1" x14ac:dyDescent="0.2">
      <c r="A152" s="4" t="s">
        <v>180</v>
      </c>
      <c r="B152" s="5" t="s">
        <v>176</v>
      </c>
      <c r="C152" s="4" t="str">
        <f>IF(G152=1, "Comforting", IF(G152=2, "Neutral", IF(G152=3, "Threatening", "")))</f>
        <v>Comforting</v>
      </c>
      <c r="D152" s="4" t="str">
        <f>IF(H152=1, "At home", IF(H152=2, "Part-time", IF(H152=3, "Full-time", "")))</f>
        <v>Part-time</v>
      </c>
      <c r="E152" s="4">
        <v>1941</v>
      </c>
      <c r="F152" s="8" t="str">
        <f t="shared" si="2"/>
        <v>1940s</v>
      </c>
      <c r="G152" s="5">
        <v>1</v>
      </c>
      <c r="H152" s="4">
        <v>2</v>
      </c>
      <c r="I152" s="5">
        <v>1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5.75" customHeight="1" x14ac:dyDescent="0.2">
      <c r="A153" s="4" t="s">
        <v>181</v>
      </c>
      <c r="B153" s="5" t="s">
        <v>176</v>
      </c>
      <c r="C153" s="4" t="str">
        <f>IF(G153=1, "Comforting", IF(G153=2, "Neutral", IF(G153=3, "Threatening", "")))</f>
        <v>Comforting</v>
      </c>
      <c r="D153" s="4" t="str">
        <f>IF(H153=1, "At home", IF(H153=2, "Part-time", IF(H153=3, "Full-time", "")))</f>
        <v>Part-time</v>
      </c>
      <c r="E153" s="4">
        <v>1941</v>
      </c>
      <c r="F153" s="8" t="str">
        <f t="shared" si="2"/>
        <v>1940s</v>
      </c>
      <c r="G153" s="5">
        <v>1</v>
      </c>
      <c r="H153" s="4">
        <v>2</v>
      </c>
      <c r="I153" s="5">
        <v>1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5.75" customHeight="1" x14ac:dyDescent="0.2">
      <c r="A154" s="4" t="s">
        <v>182</v>
      </c>
      <c r="B154" s="5" t="s">
        <v>176</v>
      </c>
      <c r="C154" s="4" t="str">
        <f>IF(G154=1, "Comforting", IF(G154=2, "Neutral", IF(G154=3, "Threatening", "")))</f>
        <v>Comforting</v>
      </c>
      <c r="D154" s="4" t="str">
        <f>IF(H154=1, "At home", IF(H154=2, "Part-time", IF(H154=3, "Full-time", "")))</f>
        <v>Part-time</v>
      </c>
      <c r="E154" s="4">
        <v>1941</v>
      </c>
      <c r="F154" s="8" t="str">
        <f t="shared" si="2"/>
        <v>1940s</v>
      </c>
      <c r="G154" s="5">
        <v>1</v>
      </c>
      <c r="H154" s="4">
        <v>2</v>
      </c>
      <c r="I154" s="5">
        <v>1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5.75" customHeight="1" x14ac:dyDescent="0.2">
      <c r="A155" s="4" t="s">
        <v>183</v>
      </c>
      <c r="B155" s="5" t="s">
        <v>176</v>
      </c>
      <c r="C155" s="4" t="str">
        <f>IF(G155=1, "Comforting", IF(G155=2, "Neutral", IF(G155=3, "Threatening", "")))</f>
        <v>Comforting</v>
      </c>
      <c r="D155" s="4" t="str">
        <f>IF(H155=1, "At home", IF(H155=2, "Part-time", IF(H155=3, "Full-time", "")))</f>
        <v>Part-time</v>
      </c>
      <c r="E155" s="4">
        <v>1941</v>
      </c>
      <c r="F155" s="8" t="str">
        <f t="shared" si="2"/>
        <v>1940s</v>
      </c>
      <c r="G155" s="5">
        <v>1</v>
      </c>
      <c r="H155" s="4">
        <v>2</v>
      </c>
      <c r="I155" s="5">
        <v>1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5.75" customHeight="1" x14ac:dyDescent="0.2">
      <c r="A156" s="4" t="s">
        <v>184</v>
      </c>
      <c r="B156" s="5" t="s">
        <v>176</v>
      </c>
      <c r="C156" s="4" t="str">
        <f>IF(G156=1, "Comforting", IF(G156=2, "Neutral", IF(G156=3, "Threatening", "")))</f>
        <v>Comforting</v>
      </c>
      <c r="D156" s="4" t="str">
        <f>IF(H156=1, "At home", IF(H156=2, "Part-time", IF(H156=3, "Full-time", "")))</f>
        <v>Part-time</v>
      </c>
      <c r="E156" s="4">
        <v>1941</v>
      </c>
      <c r="F156" s="8" t="str">
        <f t="shared" si="2"/>
        <v>1940s</v>
      </c>
      <c r="G156" s="5">
        <v>1</v>
      </c>
      <c r="H156" s="4">
        <v>2</v>
      </c>
      <c r="I156" s="5">
        <v>1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5.75" customHeight="1" x14ac:dyDescent="0.2">
      <c r="A157" s="4" t="s">
        <v>185</v>
      </c>
      <c r="B157" s="5" t="s">
        <v>176</v>
      </c>
      <c r="C157" s="4" t="str">
        <f>IF(G157=1, "Comforting", IF(G157=2, "Neutral", IF(G157=3, "Threatening", "")))</f>
        <v>Comforting</v>
      </c>
      <c r="D157" s="4" t="str">
        <f>IF(H157=1, "At home", IF(H157=2, "Part-time", IF(H157=3, "Full-time", "")))</f>
        <v>Part-time</v>
      </c>
      <c r="E157" s="4">
        <v>1941</v>
      </c>
      <c r="F157" s="8" t="str">
        <f t="shared" si="2"/>
        <v>1940s</v>
      </c>
      <c r="G157" s="5">
        <v>1</v>
      </c>
      <c r="H157" s="4">
        <v>2</v>
      </c>
      <c r="I157" s="5">
        <v>1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5.75" customHeight="1" x14ac:dyDescent="0.2">
      <c r="A158" s="4" t="s">
        <v>186</v>
      </c>
      <c r="B158" s="5" t="s">
        <v>176</v>
      </c>
      <c r="C158" s="4" t="str">
        <f>IF(G158=1, "Comforting", IF(G158=2, "Neutral", IF(G158=3, "Threatening", "")))</f>
        <v>Comforting</v>
      </c>
      <c r="D158" s="4" t="str">
        <f>IF(H158=1, "At home", IF(H158=2, "Part-time", IF(H158=3, "Full-time", "")))</f>
        <v>Part-time</v>
      </c>
      <c r="E158" s="4">
        <v>1941</v>
      </c>
      <c r="F158" s="8" t="str">
        <f t="shared" si="2"/>
        <v>1940s</v>
      </c>
      <c r="G158" s="5">
        <v>1</v>
      </c>
      <c r="H158" s="4">
        <v>2</v>
      </c>
      <c r="I158" s="5">
        <v>1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5.75" customHeight="1" x14ac:dyDescent="0.2">
      <c r="A159" s="4" t="s">
        <v>187</v>
      </c>
      <c r="B159" s="5" t="s">
        <v>176</v>
      </c>
      <c r="C159" s="4" t="str">
        <f>IF(G159=1, "Comforting", IF(G159=2, "Neutral", IF(G159=3, "Threatening", "")))</f>
        <v>Threatening</v>
      </c>
      <c r="D159" s="4" t="str">
        <f>IF(H159=1, "At home", IF(H159=2, "Part-time", IF(H159=3, "Full-time", "")))</f>
        <v>Part-time</v>
      </c>
      <c r="E159" s="4">
        <v>1941</v>
      </c>
      <c r="F159" s="8" t="str">
        <f t="shared" si="2"/>
        <v>1940s</v>
      </c>
      <c r="G159" s="5">
        <v>3</v>
      </c>
      <c r="H159" s="5">
        <v>2</v>
      </c>
      <c r="I159" s="5">
        <v>1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5.75" customHeight="1" x14ac:dyDescent="0.2">
      <c r="A160" s="4" t="s">
        <v>188</v>
      </c>
      <c r="B160" s="5" t="s">
        <v>176</v>
      </c>
      <c r="C160" s="4" t="str">
        <f>IF(G160=1, "Comforting", IF(G160=2, "Neutral", IF(G160=3, "Threatening", "")))</f>
        <v>Threatening</v>
      </c>
      <c r="D160" s="4" t="str">
        <f>IF(H160=1, "At home", IF(H160=2, "Part-time", IF(H160=3, "Full-time", "")))</f>
        <v>Part-time</v>
      </c>
      <c r="E160" s="4">
        <v>1941</v>
      </c>
      <c r="F160" s="8" t="str">
        <f t="shared" si="2"/>
        <v>1940s</v>
      </c>
      <c r="G160" s="5">
        <v>3</v>
      </c>
      <c r="H160" s="5">
        <v>2</v>
      </c>
      <c r="I160" s="5">
        <v>1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.75" customHeight="1" x14ac:dyDescent="0.2">
      <c r="A161" s="4" t="s">
        <v>189</v>
      </c>
      <c r="B161" s="5" t="s">
        <v>176</v>
      </c>
      <c r="C161" s="4" t="str">
        <f>IF(G161=1, "Comforting", IF(G161=2, "Neutral", IF(G161=3, "Threatening", "")))</f>
        <v>Threatening</v>
      </c>
      <c r="D161" s="4" t="str">
        <f>IF(H161=1, "At home", IF(H161=2, "Part-time", IF(H161=3, "Full-time", "")))</f>
        <v>Part-time</v>
      </c>
      <c r="E161" s="4">
        <v>1941</v>
      </c>
      <c r="F161" s="8" t="str">
        <f t="shared" si="2"/>
        <v>1940s</v>
      </c>
      <c r="G161" s="5">
        <v>3</v>
      </c>
      <c r="H161" s="5">
        <v>2</v>
      </c>
      <c r="I161" s="5">
        <v>1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.75" customHeight="1" x14ac:dyDescent="0.2">
      <c r="A162" s="4" t="s">
        <v>190</v>
      </c>
      <c r="B162" s="5" t="s">
        <v>176</v>
      </c>
      <c r="C162" s="4" t="str">
        <f>IF(G162=1, "Comforting", IF(G162=2, "Neutral", IF(G162=3, "Threatening", "")))</f>
        <v>Threatening</v>
      </c>
      <c r="D162" s="4" t="str">
        <f>IF(H162=1, "At home", IF(H162=2, "Part-time", IF(H162=3, "Full-time", "")))</f>
        <v>Part-time</v>
      </c>
      <c r="E162" s="4">
        <v>1941</v>
      </c>
      <c r="F162" s="8" t="str">
        <f t="shared" si="2"/>
        <v>1940s</v>
      </c>
      <c r="G162" s="5">
        <v>3</v>
      </c>
      <c r="H162" s="5">
        <v>2</v>
      </c>
      <c r="I162" s="5">
        <v>1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.75" customHeight="1" x14ac:dyDescent="0.2">
      <c r="A163" s="4" t="s">
        <v>191</v>
      </c>
      <c r="B163" s="5" t="s">
        <v>176</v>
      </c>
      <c r="C163" s="4" t="str">
        <f>IF(G163=1, "Comforting", IF(G163=2, "Neutral", IF(G163=3, "Threatening", "")))</f>
        <v>Threatening</v>
      </c>
      <c r="D163" s="4" t="str">
        <f>IF(H163=1, "At home", IF(H163=2, "Part-time", IF(H163=3, "Full-time", "")))</f>
        <v>Part-time</v>
      </c>
      <c r="E163" s="4">
        <v>1941</v>
      </c>
      <c r="F163" s="8" t="str">
        <f t="shared" si="2"/>
        <v>1940s</v>
      </c>
      <c r="G163" s="5">
        <v>3</v>
      </c>
      <c r="H163" s="5">
        <v>2</v>
      </c>
      <c r="I163" s="5">
        <v>1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.75" customHeight="1" x14ac:dyDescent="0.2">
      <c r="A164" s="4" t="s">
        <v>192</v>
      </c>
      <c r="B164" s="5" t="s">
        <v>176</v>
      </c>
      <c r="C164" s="4" t="str">
        <f>IF(G164=1, "Comforting", IF(G164=2, "Neutral", IF(G164=3, "Threatening", "")))</f>
        <v>Threatening</v>
      </c>
      <c r="D164" s="4" t="str">
        <f>IF(H164=1, "At home", IF(H164=2, "Part-time", IF(H164=3, "Full-time", "")))</f>
        <v>Part-time</v>
      </c>
      <c r="E164" s="4">
        <v>1941</v>
      </c>
      <c r="F164" s="8" t="str">
        <f t="shared" si="2"/>
        <v>1940s</v>
      </c>
      <c r="G164" s="5">
        <v>3</v>
      </c>
      <c r="H164" s="5">
        <v>2</v>
      </c>
      <c r="I164" s="5">
        <v>1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.75" customHeight="1" x14ac:dyDescent="0.2">
      <c r="A165" s="4" t="s">
        <v>193</v>
      </c>
      <c r="B165" s="5" t="s">
        <v>194</v>
      </c>
      <c r="C165" s="4" t="str">
        <f>IF(G165=1, "Comforting", IF(G165=2, "Neutral", IF(G165=3, "Threatening", "")))</f>
        <v>Comforting</v>
      </c>
      <c r="D165" s="4" t="str">
        <f>IF(H165=1, "At home", IF(H165=2, "Part-time", IF(H165=3, "Full-time", "")))</f>
        <v>At home</v>
      </c>
      <c r="E165" s="4">
        <v>2003</v>
      </c>
      <c r="F165" s="8" t="str">
        <f t="shared" si="2"/>
        <v>2000s</v>
      </c>
      <c r="G165" s="5">
        <v>1</v>
      </c>
      <c r="H165" s="4">
        <v>1</v>
      </c>
      <c r="I165" s="5">
        <v>2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.75" customHeight="1" x14ac:dyDescent="0.2">
      <c r="A166" s="4" t="s">
        <v>195</v>
      </c>
      <c r="B166" s="5" t="s">
        <v>194</v>
      </c>
      <c r="C166" s="4" t="str">
        <f>IF(G166=1, "Comforting", IF(G166=2, "Neutral", IF(G166=3, "Threatening", "")))</f>
        <v>Comforting</v>
      </c>
      <c r="D166" s="4" t="str">
        <f>IF(H166=1, "At home", IF(H166=2, "Part-time", IF(H166=3, "Full-time", "")))</f>
        <v>At home</v>
      </c>
      <c r="E166" s="4">
        <v>2003</v>
      </c>
      <c r="F166" s="8" t="str">
        <f t="shared" si="2"/>
        <v>2000s</v>
      </c>
      <c r="G166" s="5">
        <v>1</v>
      </c>
      <c r="H166" s="4">
        <v>1</v>
      </c>
      <c r="I166" s="5">
        <v>2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.75" customHeight="1" x14ac:dyDescent="0.2">
      <c r="A167" s="4" t="s">
        <v>196</v>
      </c>
      <c r="B167" s="5" t="s">
        <v>194</v>
      </c>
      <c r="C167" s="4" t="str">
        <f>IF(G167=1, "Comforting", IF(G167=2, "Neutral", IF(G167=3, "Threatening", "")))</f>
        <v>Comforting</v>
      </c>
      <c r="D167" s="4" t="str">
        <f>IF(H167=1, "At home", IF(H167=2, "Part-time", IF(H167=3, "Full-time", "")))</f>
        <v>At home</v>
      </c>
      <c r="E167" s="4">
        <v>2003</v>
      </c>
      <c r="F167" s="8" t="str">
        <f t="shared" si="2"/>
        <v>2000s</v>
      </c>
      <c r="G167" s="5">
        <v>1</v>
      </c>
      <c r="H167" s="4">
        <v>1</v>
      </c>
      <c r="I167" s="5">
        <v>2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.75" customHeight="1" x14ac:dyDescent="0.2">
      <c r="A168" s="4" t="s">
        <v>197</v>
      </c>
      <c r="B168" s="5" t="s">
        <v>194</v>
      </c>
      <c r="C168" s="4" t="str">
        <f>IF(G168=1, "Comforting", IF(G168=2, "Neutral", IF(G168=3, "Threatening", "")))</f>
        <v>Comforting</v>
      </c>
      <c r="D168" s="4" t="str">
        <f>IF(H168=1, "At home", IF(H168=2, "Part-time", IF(H168=3, "Full-time", "")))</f>
        <v>At home</v>
      </c>
      <c r="E168" s="4">
        <v>2003</v>
      </c>
      <c r="F168" s="8" t="str">
        <f t="shared" si="2"/>
        <v>2000s</v>
      </c>
      <c r="G168" s="5">
        <v>1</v>
      </c>
      <c r="H168" s="4">
        <v>1</v>
      </c>
      <c r="I168" s="5">
        <v>2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.75" customHeight="1" x14ac:dyDescent="0.2">
      <c r="A169" s="4" t="s">
        <v>198</v>
      </c>
      <c r="B169" s="5" t="s">
        <v>194</v>
      </c>
      <c r="C169" s="4" t="str">
        <f>IF(G169=1, "Comforting", IF(G169=2, "Neutral", IF(G169=3, "Threatening", "")))</f>
        <v>Comforting</v>
      </c>
      <c r="D169" s="4" t="str">
        <f>IF(H169=1, "At home", IF(H169=2, "Part-time", IF(H169=3, "Full-time", "")))</f>
        <v>At home</v>
      </c>
      <c r="E169" s="4">
        <v>2003</v>
      </c>
      <c r="F169" s="8" t="str">
        <f t="shared" si="2"/>
        <v>2000s</v>
      </c>
      <c r="G169" s="5">
        <v>1</v>
      </c>
      <c r="H169" s="4">
        <v>1</v>
      </c>
      <c r="I169" s="5">
        <v>2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.75" customHeight="1" x14ac:dyDescent="0.2">
      <c r="A170" s="4" t="s">
        <v>199</v>
      </c>
      <c r="B170" s="5" t="s">
        <v>194</v>
      </c>
      <c r="C170" s="4" t="str">
        <f>IF(G170=1, "Comforting", IF(G170=2, "Neutral", IF(G170=3, "Threatening", "")))</f>
        <v>Neutral</v>
      </c>
      <c r="D170" s="4" t="str">
        <f>IF(H170=1, "At home", IF(H170=2, "Part-time", IF(H170=3, "Full-time", "")))</f>
        <v>At home</v>
      </c>
      <c r="E170" s="4">
        <v>2003</v>
      </c>
      <c r="F170" s="8" t="str">
        <f t="shared" si="2"/>
        <v>2000s</v>
      </c>
      <c r="G170" s="5">
        <v>2</v>
      </c>
      <c r="H170" s="4">
        <v>1</v>
      </c>
      <c r="I170" s="5">
        <v>2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.75" customHeight="1" x14ac:dyDescent="0.2">
      <c r="A171" s="4" t="s">
        <v>200</v>
      </c>
      <c r="B171" s="5" t="s">
        <v>201</v>
      </c>
      <c r="C171" s="4" t="str">
        <f>IF(G171=1, "Comforting", IF(G171=2, "Neutral", IF(G171=3, "Threatening", "")))</f>
        <v>Comforting</v>
      </c>
      <c r="D171" s="4" t="str">
        <f>IF(H171=1, "At home", IF(H171=2, "Part-time", IF(H171=3, "Full-time", "")))</f>
        <v>At home</v>
      </c>
      <c r="E171" s="4">
        <v>1997</v>
      </c>
      <c r="F171" s="8" t="str">
        <f t="shared" si="2"/>
        <v>1990s</v>
      </c>
      <c r="G171" s="5">
        <v>1</v>
      </c>
      <c r="H171" s="4">
        <v>1</v>
      </c>
      <c r="I171" s="5">
        <v>1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.75" customHeight="1" x14ac:dyDescent="0.2">
      <c r="A172" s="4" t="s">
        <v>202</v>
      </c>
      <c r="B172" s="5" t="s">
        <v>201</v>
      </c>
      <c r="C172" s="4" t="str">
        <f>IF(G172=1, "Comforting", IF(G172=2, "Neutral", IF(G172=3, "Threatening", "")))</f>
        <v>Comforting</v>
      </c>
      <c r="D172" s="4" t="str">
        <f>IF(H172=1, "At home", IF(H172=2, "Part-time", IF(H172=3, "Full-time", "")))</f>
        <v>At home</v>
      </c>
      <c r="E172" s="4">
        <v>1997</v>
      </c>
      <c r="F172" s="8" t="str">
        <f t="shared" si="2"/>
        <v>1990s</v>
      </c>
      <c r="G172" s="5">
        <v>1</v>
      </c>
      <c r="H172" s="4">
        <v>1</v>
      </c>
      <c r="I172" s="5">
        <v>1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.75" customHeight="1" x14ac:dyDescent="0.2">
      <c r="A173" s="4" t="s">
        <v>203</v>
      </c>
      <c r="B173" s="5" t="s">
        <v>204</v>
      </c>
      <c r="C173" s="4" t="str">
        <f>IF(G173=1, "Comforting", IF(G173=2, "Neutral", IF(G173=3, "Threatening", "")))</f>
        <v>Comforting</v>
      </c>
      <c r="D173" s="4" t="str">
        <f>IF(H173=1, "At home", IF(H173=2, "Part-time", IF(H173=3, "Full-time", "")))</f>
        <v>Full-time</v>
      </c>
      <c r="E173" s="4">
        <v>2004</v>
      </c>
      <c r="F173" s="8" t="str">
        <f t="shared" si="2"/>
        <v>2000s</v>
      </c>
      <c r="G173" s="5">
        <v>1</v>
      </c>
      <c r="H173" s="4">
        <v>3</v>
      </c>
      <c r="I173" s="5">
        <v>2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.75" customHeight="1" x14ac:dyDescent="0.2">
      <c r="A174" s="4" t="s">
        <v>205</v>
      </c>
      <c r="B174" s="5" t="s">
        <v>204</v>
      </c>
      <c r="C174" s="4" t="str">
        <f>IF(G174=1, "Comforting", IF(G174=2, "Neutral", IF(G174=3, "Threatening", "")))</f>
        <v>Comforting</v>
      </c>
      <c r="D174" s="4" t="str">
        <f>IF(H174=1, "At home", IF(H174=2, "Part-time", IF(H174=3, "Full-time", "")))</f>
        <v>At home</v>
      </c>
      <c r="E174" s="4">
        <v>2004</v>
      </c>
      <c r="F174" s="8" t="str">
        <f t="shared" si="2"/>
        <v>2000s</v>
      </c>
      <c r="G174" s="5">
        <v>1</v>
      </c>
      <c r="H174" s="4">
        <v>1</v>
      </c>
      <c r="I174" s="5">
        <v>2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.75" customHeight="1" x14ac:dyDescent="0.2">
      <c r="A175" s="4" t="s">
        <v>206</v>
      </c>
      <c r="B175" s="5" t="s">
        <v>204</v>
      </c>
      <c r="C175" s="4" t="str">
        <f>IF(G175=1, "Comforting", IF(G175=2, "Neutral", IF(G175=3, "Threatening", "")))</f>
        <v>Comforting</v>
      </c>
      <c r="D175" s="4" t="str">
        <f>IF(H175=1, "At home", IF(H175=2, "Part-time", IF(H175=3, "Full-time", "")))</f>
        <v>At home</v>
      </c>
      <c r="E175" s="4">
        <v>2004</v>
      </c>
      <c r="F175" s="8" t="str">
        <f t="shared" si="2"/>
        <v>2000s</v>
      </c>
      <c r="G175" s="5">
        <v>1</v>
      </c>
      <c r="H175" s="4">
        <v>1</v>
      </c>
      <c r="I175" s="5">
        <v>2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.75" customHeight="1" x14ac:dyDescent="0.2">
      <c r="A176" s="4" t="s">
        <v>207</v>
      </c>
      <c r="B176" s="5" t="s">
        <v>204</v>
      </c>
      <c r="C176" s="4" t="str">
        <f>IF(G176=1, "Comforting", IF(G176=2, "Neutral", IF(G176=3, "Threatening", "")))</f>
        <v>Comforting</v>
      </c>
      <c r="D176" s="4" t="str">
        <f>IF(H176=1, "At home", IF(H176=2, "Part-time", IF(H176=3, "Full-time", "")))</f>
        <v>At home</v>
      </c>
      <c r="E176" s="4">
        <v>2004</v>
      </c>
      <c r="F176" s="8" t="str">
        <f t="shared" si="2"/>
        <v>2000s</v>
      </c>
      <c r="G176" s="5">
        <v>1</v>
      </c>
      <c r="H176" s="4">
        <v>1</v>
      </c>
      <c r="I176" s="5">
        <v>2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.75" customHeight="1" x14ac:dyDescent="0.2">
      <c r="A177" s="4" t="s">
        <v>208</v>
      </c>
      <c r="B177" s="5" t="s">
        <v>204</v>
      </c>
      <c r="C177" s="4" t="str">
        <f>IF(G177=1, "Comforting", IF(G177=2, "Neutral", IF(G177=3, "Threatening", "")))</f>
        <v>Comforting</v>
      </c>
      <c r="D177" s="4" t="str">
        <f>IF(H177=1, "At home", IF(H177=2, "Part-time", IF(H177=3, "Full-time", "")))</f>
        <v>At home</v>
      </c>
      <c r="E177" s="4">
        <v>2004</v>
      </c>
      <c r="F177" s="8" t="str">
        <f t="shared" si="2"/>
        <v>2000s</v>
      </c>
      <c r="G177" s="5">
        <v>1</v>
      </c>
      <c r="H177" s="4">
        <v>1</v>
      </c>
      <c r="I177" s="5">
        <v>2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.75" customHeight="1" x14ac:dyDescent="0.2">
      <c r="A178" s="4" t="s">
        <v>209</v>
      </c>
      <c r="B178" s="5" t="s">
        <v>204</v>
      </c>
      <c r="C178" s="4" t="str">
        <f>IF(G178=1, "Comforting", IF(G178=2, "Neutral", IF(G178=3, "Threatening", "")))</f>
        <v>Comforting</v>
      </c>
      <c r="D178" s="4" t="str">
        <f>IF(H178=1, "At home", IF(H178=2, "Part-time", IF(H178=3, "Full-time", "")))</f>
        <v>At home</v>
      </c>
      <c r="E178" s="4">
        <v>2004</v>
      </c>
      <c r="F178" s="8" t="str">
        <f t="shared" si="2"/>
        <v>2000s</v>
      </c>
      <c r="G178" s="5">
        <v>1</v>
      </c>
      <c r="H178" s="4">
        <v>1</v>
      </c>
      <c r="I178" s="5">
        <v>2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.75" customHeight="1" x14ac:dyDescent="0.2">
      <c r="A179" s="4" t="s">
        <v>210</v>
      </c>
      <c r="B179" s="5" t="s">
        <v>204</v>
      </c>
      <c r="C179" s="4" t="str">
        <f>IF(G179=1, "Comforting", IF(G179=2, "Neutral", IF(G179=3, "Threatening", "")))</f>
        <v>Comforting</v>
      </c>
      <c r="D179" s="4" t="str">
        <f>IF(H179=1, "At home", IF(H179=2, "Part-time", IF(H179=3, "Full-time", "")))</f>
        <v>At home</v>
      </c>
      <c r="E179" s="4">
        <v>2004</v>
      </c>
      <c r="F179" s="8" t="str">
        <f t="shared" si="2"/>
        <v>2000s</v>
      </c>
      <c r="G179" s="5">
        <v>1</v>
      </c>
      <c r="H179" s="4">
        <v>1</v>
      </c>
      <c r="I179" s="5">
        <v>2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5.75" customHeight="1" x14ac:dyDescent="0.2">
      <c r="A180" s="4" t="s">
        <v>211</v>
      </c>
      <c r="B180" s="5" t="s">
        <v>204</v>
      </c>
      <c r="C180" s="4" t="str">
        <f>IF(G180=1, "Comforting", IF(G180=2, "Neutral", IF(G180=3, "Threatening", "")))</f>
        <v>Comforting</v>
      </c>
      <c r="D180" s="4" t="str">
        <f>IF(H180=1, "At home", IF(H180=2, "Part-time", IF(H180=3, "Full-time", "")))</f>
        <v>At home</v>
      </c>
      <c r="E180" s="4">
        <v>2004</v>
      </c>
      <c r="F180" s="8" t="str">
        <f t="shared" si="2"/>
        <v>2000s</v>
      </c>
      <c r="G180" s="5">
        <v>1</v>
      </c>
      <c r="H180" s="4">
        <v>1</v>
      </c>
      <c r="I180" s="5">
        <v>2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5.75" customHeight="1" x14ac:dyDescent="0.2">
      <c r="A181" s="4" t="s">
        <v>212</v>
      </c>
      <c r="B181" s="5" t="s">
        <v>204</v>
      </c>
      <c r="C181" s="4" t="str">
        <f>IF(G181=1, "Comforting", IF(G181=2, "Neutral", IF(G181=3, "Threatening", "")))</f>
        <v>Comforting</v>
      </c>
      <c r="D181" s="4" t="str">
        <f>IF(H181=1, "At home", IF(H181=2, "Part-time", IF(H181=3, "Full-time", "")))</f>
        <v>At home</v>
      </c>
      <c r="E181" s="4">
        <v>2004</v>
      </c>
      <c r="F181" s="8" t="str">
        <f t="shared" si="2"/>
        <v>2000s</v>
      </c>
      <c r="G181" s="5">
        <v>1</v>
      </c>
      <c r="H181" s="4">
        <v>1</v>
      </c>
      <c r="I181" s="5">
        <v>2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5.75" customHeight="1" x14ac:dyDescent="0.2">
      <c r="A182" s="4" t="s">
        <v>213</v>
      </c>
      <c r="B182" s="5" t="s">
        <v>204</v>
      </c>
      <c r="C182" s="4" t="str">
        <f>IF(G182=1, "Comforting", IF(G182=2, "Neutral", IF(G182=3, "Threatening", "")))</f>
        <v>Neutral</v>
      </c>
      <c r="D182" s="4" t="str">
        <f>IF(H182=1, "At home", IF(H182=2, "Part-time", IF(H182=3, "Full-time", "")))</f>
        <v>At home</v>
      </c>
      <c r="E182" s="4">
        <v>2004</v>
      </c>
      <c r="F182" s="8" t="str">
        <f t="shared" si="2"/>
        <v>2000s</v>
      </c>
      <c r="G182" s="5">
        <v>2</v>
      </c>
      <c r="H182" s="4">
        <v>1</v>
      </c>
      <c r="I182" s="5">
        <v>2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.75" customHeight="1" x14ac:dyDescent="0.2">
      <c r="A183" s="4" t="s">
        <v>214</v>
      </c>
      <c r="B183" s="5" t="s">
        <v>215</v>
      </c>
      <c r="C183" s="4" t="str">
        <f>IF(G183=1, "Comforting", IF(G183=2, "Neutral", IF(G183=3, "Threatening", "")))</f>
        <v>Comforting</v>
      </c>
      <c r="D183" s="4" t="str">
        <f>IF(H183=1, "At home", IF(H183=2, "Part-time", IF(H183=3, "Full-time", "")))</f>
        <v>Part-time</v>
      </c>
      <c r="E183" s="4">
        <v>2005</v>
      </c>
      <c r="F183" s="8" t="str">
        <f t="shared" si="2"/>
        <v>2000s</v>
      </c>
      <c r="G183" s="5">
        <v>1</v>
      </c>
      <c r="H183" s="4">
        <v>2</v>
      </c>
      <c r="I183" s="5">
        <v>1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.75" customHeight="1" x14ac:dyDescent="0.2">
      <c r="A184" s="4" t="s">
        <v>216</v>
      </c>
      <c r="B184" s="5" t="s">
        <v>215</v>
      </c>
      <c r="C184" s="4" t="str">
        <f>IF(G184=1, "Comforting", IF(G184=2, "Neutral", IF(G184=3, "Threatening", "")))</f>
        <v>Comforting</v>
      </c>
      <c r="D184" s="4" t="str">
        <f>IF(H184=1, "At home", IF(H184=2, "Part-time", IF(H184=3, "Full-time", "")))</f>
        <v>Part-time</v>
      </c>
      <c r="E184" s="4">
        <v>2005</v>
      </c>
      <c r="F184" s="8" t="str">
        <f t="shared" si="2"/>
        <v>2000s</v>
      </c>
      <c r="G184" s="5">
        <v>1</v>
      </c>
      <c r="H184" s="4">
        <v>2</v>
      </c>
      <c r="I184" s="5">
        <v>1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.75" customHeight="1" x14ac:dyDescent="0.2">
      <c r="A185" s="4" t="s">
        <v>217</v>
      </c>
      <c r="B185" s="5" t="s">
        <v>215</v>
      </c>
      <c r="C185" s="4" t="str">
        <f>IF(G185=1, "Comforting", IF(G185=2, "Neutral", IF(G185=3, "Threatening", "")))</f>
        <v>Comforting</v>
      </c>
      <c r="D185" s="4" t="str">
        <f>IF(H185=1, "At home", IF(H185=2, "Part-time", IF(H185=3, "Full-time", "")))</f>
        <v>At home</v>
      </c>
      <c r="E185" s="4">
        <v>2005</v>
      </c>
      <c r="F185" s="8" t="str">
        <f t="shared" si="2"/>
        <v>2000s</v>
      </c>
      <c r="G185" s="5">
        <v>1</v>
      </c>
      <c r="H185" s="4">
        <v>1</v>
      </c>
      <c r="I185" s="5">
        <v>1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.75" customHeight="1" x14ac:dyDescent="0.2">
      <c r="A186" s="4" t="s">
        <v>218</v>
      </c>
      <c r="B186" s="5" t="s">
        <v>215</v>
      </c>
      <c r="C186" s="4" t="str">
        <f>IF(G186=1, "Comforting", IF(G186=2, "Neutral", IF(G186=3, "Threatening", "")))</f>
        <v>Comforting</v>
      </c>
      <c r="D186" s="4" t="str">
        <f>IF(H186=1, "At home", IF(H186=2, "Part-time", IF(H186=3, "Full-time", "")))</f>
        <v>At home</v>
      </c>
      <c r="E186" s="4">
        <v>2005</v>
      </c>
      <c r="F186" s="8" t="str">
        <f t="shared" si="2"/>
        <v>2000s</v>
      </c>
      <c r="G186" s="5">
        <v>1</v>
      </c>
      <c r="H186" s="4">
        <v>1</v>
      </c>
      <c r="I186" s="5">
        <v>1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.75" customHeight="1" x14ac:dyDescent="0.2">
      <c r="A187" s="4" t="s">
        <v>219</v>
      </c>
      <c r="B187" s="5" t="s">
        <v>215</v>
      </c>
      <c r="C187" s="4" t="str">
        <f>IF(G187=1, "Comforting", IF(G187=2, "Neutral", IF(G187=3, "Threatening", "")))</f>
        <v>Comforting</v>
      </c>
      <c r="D187" s="4" t="str">
        <f>IF(H187=1, "At home", IF(H187=2, "Part-time", IF(H187=3, "Full-time", "")))</f>
        <v>At home</v>
      </c>
      <c r="E187" s="4">
        <v>2005</v>
      </c>
      <c r="F187" s="8" t="str">
        <f t="shared" si="2"/>
        <v>2000s</v>
      </c>
      <c r="G187" s="5">
        <v>1</v>
      </c>
      <c r="H187" s="4">
        <v>1</v>
      </c>
      <c r="I187" s="5">
        <v>1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.75" customHeight="1" x14ac:dyDescent="0.2">
      <c r="A188" s="4" t="s">
        <v>220</v>
      </c>
      <c r="B188" s="5" t="s">
        <v>221</v>
      </c>
      <c r="C188" s="4" t="str">
        <f>IF(G188=1, "Comforting", IF(G188=2, "Neutral", IF(G188=3, "Threatening", "")))</f>
        <v>Comforting</v>
      </c>
      <c r="D188" s="4" t="str">
        <f>IF(H188=1, "At home", IF(H188=2, "Part-time", IF(H188=3, "Full-time", "")))</f>
        <v>At home</v>
      </c>
      <c r="E188" s="4">
        <v>2002</v>
      </c>
      <c r="F188" s="8" t="str">
        <f t="shared" si="2"/>
        <v>2000s</v>
      </c>
      <c r="G188" s="5">
        <v>1</v>
      </c>
      <c r="H188" s="4">
        <v>1</v>
      </c>
      <c r="I188" s="5">
        <v>2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.75" customHeight="1" x14ac:dyDescent="0.2">
      <c r="A189" s="4" t="s">
        <v>222</v>
      </c>
      <c r="B189" s="5" t="s">
        <v>221</v>
      </c>
      <c r="C189" s="4" t="str">
        <f>IF(G189=1, "Comforting", IF(G189=2, "Neutral", IF(G189=3, "Threatening", "")))</f>
        <v>Comforting</v>
      </c>
      <c r="D189" s="4" t="str">
        <f>IF(H189=1, "At home", IF(H189=2, "Part-time", IF(H189=3, "Full-time", "")))</f>
        <v>At home</v>
      </c>
      <c r="E189" s="4">
        <v>2002</v>
      </c>
      <c r="F189" s="8" t="str">
        <f t="shared" si="2"/>
        <v>2000s</v>
      </c>
      <c r="G189" s="5">
        <v>1</v>
      </c>
      <c r="H189" s="4">
        <v>1</v>
      </c>
      <c r="I189" s="5">
        <v>2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.75" customHeight="1" x14ac:dyDescent="0.2">
      <c r="A190" s="4" t="s">
        <v>223</v>
      </c>
      <c r="B190" s="5" t="s">
        <v>221</v>
      </c>
      <c r="C190" s="4" t="str">
        <f>IF(G190=1, "Comforting", IF(G190=2, "Neutral", IF(G190=3, "Threatening", "")))</f>
        <v>Neutral</v>
      </c>
      <c r="D190" s="4" t="str">
        <f>IF(H190=1, "At home", IF(H190=2, "Part-time", IF(H190=3, "Full-time", "")))</f>
        <v>At home</v>
      </c>
      <c r="E190" s="4">
        <v>2002</v>
      </c>
      <c r="F190" s="8" t="str">
        <f t="shared" si="2"/>
        <v>2000s</v>
      </c>
      <c r="G190" s="5">
        <v>2</v>
      </c>
      <c r="H190" s="4">
        <v>1</v>
      </c>
      <c r="I190" s="5">
        <v>2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.75" customHeight="1" x14ac:dyDescent="0.2">
      <c r="A191" s="4" t="s">
        <v>224</v>
      </c>
      <c r="B191" s="5" t="s">
        <v>225</v>
      </c>
      <c r="C191" s="4" t="str">
        <f>IF(G191=1, "Comforting", IF(G191=2, "Neutral", IF(G191=3, "Threatening", "")))</f>
        <v>Comforting</v>
      </c>
      <c r="D191" s="4" t="str">
        <f>IF(H191=1, "At home", IF(H191=2, "Part-time", IF(H191=3, "Full-time", "")))</f>
        <v>Part-time</v>
      </c>
      <c r="E191" s="4">
        <v>2009</v>
      </c>
      <c r="F191" s="8" t="str">
        <f t="shared" si="2"/>
        <v>2000s</v>
      </c>
      <c r="G191" s="5">
        <v>1</v>
      </c>
      <c r="H191" s="4">
        <v>2</v>
      </c>
      <c r="I191" s="5">
        <v>2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.75" customHeight="1" x14ac:dyDescent="0.2">
      <c r="A192" s="4" t="s">
        <v>226</v>
      </c>
      <c r="B192" s="5" t="s">
        <v>225</v>
      </c>
      <c r="C192" s="4" t="str">
        <f>IF(G192=1, "Comforting", IF(G192=2, "Neutral", IF(G192=3, "Threatening", "")))</f>
        <v>Comforting</v>
      </c>
      <c r="D192" s="4" t="str">
        <f>IF(H192=1, "At home", IF(H192=2, "Part-time", IF(H192=3, "Full-time", "")))</f>
        <v>At home</v>
      </c>
      <c r="E192" s="4">
        <v>2009</v>
      </c>
      <c r="F192" s="8" t="str">
        <f t="shared" si="2"/>
        <v>2000s</v>
      </c>
      <c r="G192" s="5">
        <v>1</v>
      </c>
      <c r="H192" s="4">
        <v>1</v>
      </c>
      <c r="I192" s="5">
        <v>2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.75" customHeight="1" x14ac:dyDescent="0.2">
      <c r="A193" s="4" t="s">
        <v>227</v>
      </c>
      <c r="B193" s="5" t="s">
        <v>225</v>
      </c>
      <c r="C193" s="4" t="str">
        <f>IF(G193=1, "Comforting", IF(G193=2, "Neutral", IF(G193=3, "Threatening", "")))</f>
        <v>Comforting</v>
      </c>
      <c r="D193" s="4" t="str">
        <f>IF(H193=1, "At home", IF(H193=2, "Part-time", IF(H193=3, "Full-time", "")))</f>
        <v>At home</v>
      </c>
      <c r="E193" s="4">
        <v>2009</v>
      </c>
      <c r="F193" s="8" t="str">
        <f t="shared" si="2"/>
        <v>2000s</v>
      </c>
      <c r="G193" s="5">
        <v>1</v>
      </c>
      <c r="H193" s="4">
        <v>1</v>
      </c>
      <c r="I193" s="5">
        <v>2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5.75" customHeight="1" x14ac:dyDescent="0.2">
      <c r="A194" s="4" t="s">
        <v>228</v>
      </c>
      <c r="B194" s="5" t="s">
        <v>225</v>
      </c>
      <c r="C194" s="4" t="str">
        <f>IF(G194=1, "Comforting", IF(G194=2, "Neutral", IF(G194=3, "Threatening", "")))</f>
        <v>Comforting</v>
      </c>
      <c r="D194" s="4" t="str">
        <f>IF(H194=1, "At home", IF(H194=2, "Part-time", IF(H194=3, "Full-time", "")))</f>
        <v>At home</v>
      </c>
      <c r="E194" s="4">
        <v>2009</v>
      </c>
      <c r="F194" s="8" t="str">
        <f t="shared" si="2"/>
        <v>2000s</v>
      </c>
      <c r="G194" s="5">
        <v>1</v>
      </c>
      <c r="H194" s="4">
        <v>1</v>
      </c>
      <c r="I194" s="5">
        <v>2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.75" customHeight="1" x14ac:dyDescent="0.2">
      <c r="A195" s="4" t="s">
        <v>229</v>
      </c>
      <c r="B195" s="5" t="s">
        <v>225</v>
      </c>
      <c r="C195" s="4" t="str">
        <f>IF(G195=1, "Comforting", IF(G195=2, "Neutral", IF(G195=3, "Threatening", "")))</f>
        <v>Comforting</v>
      </c>
      <c r="D195" s="4" t="str">
        <f>IF(H195=1, "At home", IF(H195=2, "Part-time", IF(H195=3, "Full-time", "")))</f>
        <v>At home</v>
      </c>
      <c r="E195" s="4">
        <v>2009</v>
      </c>
      <c r="F195" s="8" t="str">
        <f t="shared" ref="F195:F258" si="3">TEXT(INT(E195/10)*10,"0000")&amp;"s"</f>
        <v>2000s</v>
      </c>
      <c r="G195" s="5">
        <v>1</v>
      </c>
      <c r="H195" s="4">
        <v>1</v>
      </c>
      <c r="I195" s="5">
        <v>2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5.75" customHeight="1" x14ac:dyDescent="0.2">
      <c r="A196" s="4" t="s">
        <v>230</v>
      </c>
      <c r="B196" s="5" t="s">
        <v>225</v>
      </c>
      <c r="C196" s="4" t="str">
        <f>IF(G196=1, "Comforting", IF(G196=2, "Neutral", IF(G196=3, "Threatening", "")))</f>
        <v>Comforting</v>
      </c>
      <c r="D196" s="4" t="str">
        <f>IF(H196=1, "At home", IF(H196=2, "Part-time", IF(H196=3, "Full-time", "")))</f>
        <v>At home</v>
      </c>
      <c r="E196" s="4">
        <v>2009</v>
      </c>
      <c r="F196" s="8" t="str">
        <f t="shared" si="3"/>
        <v>2000s</v>
      </c>
      <c r="G196" s="5">
        <v>1</v>
      </c>
      <c r="H196" s="4">
        <v>1</v>
      </c>
      <c r="I196" s="5">
        <v>2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.75" customHeight="1" x14ac:dyDescent="0.2">
      <c r="A197" s="4" t="s">
        <v>231</v>
      </c>
      <c r="B197" s="5" t="s">
        <v>225</v>
      </c>
      <c r="C197" s="4" t="str">
        <f>IF(G197=1, "Comforting", IF(G197=2, "Neutral", IF(G197=3, "Threatening", "")))</f>
        <v>Comforting</v>
      </c>
      <c r="D197" s="4" t="str">
        <f>IF(H197=1, "At home", IF(H197=2, "Part-time", IF(H197=3, "Full-time", "")))</f>
        <v>At home</v>
      </c>
      <c r="E197" s="4">
        <v>2009</v>
      </c>
      <c r="F197" s="8" t="str">
        <f t="shared" si="3"/>
        <v>2000s</v>
      </c>
      <c r="G197" s="5">
        <v>1</v>
      </c>
      <c r="H197" s="4">
        <v>1</v>
      </c>
      <c r="I197" s="5">
        <v>2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.75" customHeight="1" x14ac:dyDescent="0.2">
      <c r="A198" s="4" t="s">
        <v>232</v>
      </c>
      <c r="B198" s="5" t="s">
        <v>225</v>
      </c>
      <c r="C198" s="4" t="str">
        <f>IF(G198=1, "Comforting", IF(G198=2, "Neutral", IF(G198=3, "Threatening", "")))</f>
        <v>Neutral</v>
      </c>
      <c r="D198" s="4" t="str">
        <f>IF(H198=1, "At home", IF(H198=2, "Part-time", IF(H198=3, "Full-time", "")))</f>
        <v>Part-time</v>
      </c>
      <c r="E198" s="4">
        <v>2009</v>
      </c>
      <c r="F198" s="8" t="str">
        <f t="shared" si="3"/>
        <v>2000s</v>
      </c>
      <c r="G198" s="5">
        <v>2</v>
      </c>
      <c r="H198" s="4">
        <v>2</v>
      </c>
      <c r="I198" s="5">
        <v>2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.75" customHeight="1" x14ac:dyDescent="0.2">
      <c r="A199" s="4" t="s">
        <v>233</v>
      </c>
      <c r="B199" s="5" t="s">
        <v>225</v>
      </c>
      <c r="C199" s="4" t="str">
        <f>IF(G199=1, "Comforting", IF(G199=2, "Neutral", IF(G199=3, "Threatening", "")))</f>
        <v>Neutral</v>
      </c>
      <c r="D199" s="4" t="str">
        <f>IF(H199=1, "At home", IF(H199=2, "Part-time", IF(H199=3, "Full-time", "")))</f>
        <v>At home</v>
      </c>
      <c r="E199" s="4">
        <v>2009</v>
      </c>
      <c r="F199" s="8" t="str">
        <f t="shared" si="3"/>
        <v>2000s</v>
      </c>
      <c r="G199" s="5">
        <v>2</v>
      </c>
      <c r="H199" s="4">
        <v>1</v>
      </c>
      <c r="I199" s="5">
        <v>2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.75" customHeight="1" x14ac:dyDescent="0.2">
      <c r="A200" s="4" t="s">
        <v>234</v>
      </c>
      <c r="B200" s="5" t="s">
        <v>235</v>
      </c>
      <c r="C200" s="4" t="str">
        <f>IF(G200=1, "Comforting", IF(G200=2, "Neutral", IF(G200=3, "Threatening", "")))</f>
        <v>Comforting</v>
      </c>
      <c r="D200" s="4" t="str">
        <f>IF(H200=1, "At home", IF(H200=2, "Part-time", IF(H200=3, "Full-time", "")))</f>
        <v>Part-time</v>
      </c>
      <c r="E200" s="4">
        <v>2006</v>
      </c>
      <c r="F200" s="8" t="str">
        <f t="shared" si="3"/>
        <v>2000s</v>
      </c>
      <c r="G200" s="5">
        <v>1</v>
      </c>
      <c r="H200" s="4">
        <v>2</v>
      </c>
      <c r="I200" s="5">
        <v>2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.75" customHeight="1" x14ac:dyDescent="0.2">
      <c r="A201" s="4" t="s">
        <v>236</v>
      </c>
      <c r="B201" s="5" t="s">
        <v>235</v>
      </c>
      <c r="C201" s="4" t="str">
        <f>IF(G201=1, "Comforting", IF(G201=2, "Neutral", IF(G201=3, "Threatening", "")))</f>
        <v>Comforting</v>
      </c>
      <c r="D201" s="4" t="str">
        <f>IF(H201=1, "At home", IF(H201=2, "Part-time", IF(H201=3, "Full-time", "")))</f>
        <v>Part-time</v>
      </c>
      <c r="E201" s="4">
        <v>2006</v>
      </c>
      <c r="F201" s="8" t="str">
        <f t="shared" si="3"/>
        <v>2000s</v>
      </c>
      <c r="G201" s="5">
        <v>1</v>
      </c>
      <c r="H201" s="4">
        <v>2</v>
      </c>
      <c r="I201" s="5">
        <v>2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5.75" customHeight="1" x14ac:dyDescent="0.2">
      <c r="A202" s="4" t="s">
        <v>237</v>
      </c>
      <c r="B202" s="5" t="s">
        <v>235</v>
      </c>
      <c r="C202" s="4" t="str">
        <f>IF(G202=1, "Comforting", IF(G202=2, "Neutral", IF(G202=3, "Threatening", "")))</f>
        <v>Comforting</v>
      </c>
      <c r="D202" s="4" t="str">
        <f>IF(H202=1, "At home", IF(H202=2, "Part-time", IF(H202=3, "Full-time", "")))</f>
        <v>Part-time</v>
      </c>
      <c r="E202" s="4">
        <v>2006</v>
      </c>
      <c r="F202" s="8" t="str">
        <f t="shared" si="3"/>
        <v>2000s</v>
      </c>
      <c r="G202" s="5">
        <v>1</v>
      </c>
      <c r="H202" s="4">
        <v>2</v>
      </c>
      <c r="I202" s="5">
        <v>2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5.75" customHeight="1" x14ac:dyDescent="0.2">
      <c r="A203" s="4" t="s">
        <v>238</v>
      </c>
      <c r="B203" s="5" t="s">
        <v>235</v>
      </c>
      <c r="C203" s="4" t="str">
        <f>IF(G203=1, "Comforting", IF(G203=2, "Neutral", IF(G203=3, "Threatening", "")))</f>
        <v>Comforting</v>
      </c>
      <c r="D203" s="4" t="str">
        <f>IF(H203=1, "At home", IF(H203=2, "Part-time", IF(H203=3, "Full-time", "")))</f>
        <v>Part-time</v>
      </c>
      <c r="E203" s="4">
        <v>2006</v>
      </c>
      <c r="F203" s="8" t="str">
        <f t="shared" si="3"/>
        <v>2000s</v>
      </c>
      <c r="G203" s="5">
        <v>1</v>
      </c>
      <c r="H203" s="4">
        <v>2</v>
      </c>
      <c r="I203" s="5">
        <v>2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5.75" customHeight="1" x14ac:dyDescent="0.2">
      <c r="A204" s="4" t="s">
        <v>239</v>
      </c>
      <c r="B204" s="5" t="s">
        <v>235</v>
      </c>
      <c r="C204" s="4" t="str">
        <f>IF(G204=1, "Comforting", IF(G204=2, "Neutral", IF(G204=3, "Threatening", "")))</f>
        <v>Comforting</v>
      </c>
      <c r="D204" s="4" t="str">
        <f>IF(H204=1, "At home", IF(H204=2, "Part-time", IF(H204=3, "Full-time", "")))</f>
        <v>At home</v>
      </c>
      <c r="E204" s="4">
        <v>2006</v>
      </c>
      <c r="F204" s="8" t="str">
        <f t="shared" si="3"/>
        <v>2000s</v>
      </c>
      <c r="G204" s="5">
        <v>1</v>
      </c>
      <c r="H204" s="4">
        <v>1</v>
      </c>
      <c r="I204" s="5">
        <v>2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.75" customHeight="1" x14ac:dyDescent="0.2">
      <c r="A205" s="4" t="s">
        <v>240</v>
      </c>
      <c r="B205" s="5" t="s">
        <v>235</v>
      </c>
      <c r="C205" s="4" t="str">
        <f>IF(G205=1, "Comforting", IF(G205=2, "Neutral", IF(G205=3, "Threatening", "")))</f>
        <v>Comforting</v>
      </c>
      <c r="D205" s="4" t="str">
        <f>IF(H205=1, "At home", IF(H205=2, "Part-time", IF(H205=3, "Full-time", "")))</f>
        <v>At home</v>
      </c>
      <c r="E205" s="4">
        <v>2006</v>
      </c>
      <c r="F205" s="8" t="str">
        <f t="shared" si="3"/>
        <v>2000s</v>
      </c>
      <c r="G205" s="5">
        <v>1</v>
      </c>
      <c r="H205" s="4">
        <v>1</v>
      </c>
      <c r="I205" s="5">
        <v>2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.75" customHeight="1" x14ac:dyDescent="0.2">
      <c r="A206" s="4" t="s">
        <v>241</v>
      </c>
      <c r="B206" s="5" t="s">
        <v>235</v>
      </c>
      <c r="C206" s="4" t="str">
        <f>IF(G206=1, "Comforting", IF(G206=2, "Neutral", IF(G206=3, "Threatening", "")))</f>
        <v>Comforting</v>
      </c>
      <c r="D206" s="4" t="str">
        <f>IF(H206=1, "At home", IF(H206=2, "Part-time", IF(H206=3, "Full-time", "")))</f>
        <v>At home</v>
      </c>
      <c r="E206" s="4">
        <v>2006</v>
      </c>
      <c r="F206" s="8" t="str">
        <f t="shared" si="3"/>
        <v>2000s</v>
      </c>
      <c r="G206" s="5">
        <v>1</v>
      </c>
      <c r="H206" s="4">
        <v>1</v>
      </c>
      <c r="I206" s="5">
        <v>2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.75" customHeight="1" x14ac:dyDescent="0.2">
      <c r="A207" s="4" t="s">
        <v>242</v>
      </c>
      <c r="B207" s="5" t="s">
        <v>235</v>
      </c>
      <c r="C207" s="4" t="str">
        <f>IF(G207=1, "Comforting", IF(G207=2, "Neutral", IF(G207=3, "Threatening", "")))</f>
        <v>Comforting</v>
      </c>
      <c r="D207" s="4" t="str">
        <f>IF(H207=1, "At home", IF(H207=2, "Part-time", IF(H207=3, "Full-time", "")))</f>
        <v>At home</v>
      </c>
      <c r="E207" s="4">
        <v>2006</v>
      </c>
      <c r="F207" s="8" t="str">
        <f t="shared" si="3"/>
        <v>2000s</v>
      </c>
      <c r="G207" s="5">
        <v>1</v>
      </c>
      <c r="H207" s="4">
        <v>1</v>
      </c>
      <c r="I207" s="5">
        <v>2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5.75" customHeight="1" x14ac:dyDescent="0.2">
      <c r="A208" s="4" t="s">
        <v>243</v>
      </c>
      <c r="B208" s="5" t="s">
        <v>235</v>
      </c>
      <c r="C208" s="4" t="str">
        <f>IF(G208=1, "Comforting", IF(G208=2, "Neutral", IF(G208=3, "Threatening", "")))</f>
        <v>Comforting</v>
      </c>
      <c r="D208" s="4" t="str">
        <f>IF(H208=1, "At home", IF(H208=2, "Part-time", IF(H208=3, "Full-time", "")))</f>
        <v>At home</v>
      </c>
      <c r="E208" s="4">
        <v>2006</v>
      </c>
      <c r="F208" s="8" t="str">
        <f t="shared" si="3"/>
        <v>2000s</v>
      </c>
      <c r="G208" s="5">
        <v>1</v>
      </c>
      <c r="H208" s="4">
        <v>1</v>
      </c>
      <c r="I208" s="5">
        <v>2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.75" customHeight="1" x14ac:dyDescent="0.2">
      <c r="A209" s="4" t="s">
        <v>244</v>
      </c>
      <c r="B209" s="5" t="s">
        <v>235</v>
      </c>
      <c r="C209" s="4" t="str">
        <f>IF(G209=1, "Comforting", IF(G209=2, "Neutral", IF(G209=3, "Threatening", "")))</f>
        <v>Comforting</v>
      </c>
      <c r="D209" s="4" t="str">
        <f>IF(H209=1, "At home", IF(H209=2, "Part-time", IF(H209=3, "Full-time", "")))</f>
        <v>At home</v>
      </c>
      <c r="E209" s="4">
        <v>2006</v>
      </c>
      <c r="F209" s="8" t="str">
        <f t="shared" si="3"/>
        <v>2000s</v>
      </c>
      <c r="G209" s="5">
        <v>1</v>
      </c>
      <c r="H209" s="4">
        <v>1</v>
      </c>
      <c r="I209" s="5">
        <v>2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.75" customHeight="1" x14ac:dyDescent="0.2">
      <c r="A210" s="4" t="s">
        <v>245</v>
      </c>
      <c r="B210" s="5" t="s">
        <v>235</v>
      </c>
      <c r="C210" s="4" t="str">
        <f>IF(G210=1, "Comforting", IF(G210=2, "Neutral", IF(G210=3, "Threatening", "")))</f>
        <v>Neutral</v>
      </c>
      <c r="D210" s="4" t="str">
        <f>IF(H210=1, "At home", IF(H210=2, "Part-time", IF(H210=3, "Full-time", "")))</f>
        <v>At home</v>
      </c>
      <c r="E210" s="4">
        <v>2006</v>
      </c>
      <c r="F210" s="8" t="str">
        <f t="shared" si="3"/>
        <v>2000s</v>
      </c>
      <c r="G210" s="5">
        <v>2</v>
      </c>
      <c r="H210" s="4">
        <v>1</v>
      </c>
      <c r="I210" s="5">
        <v>2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.75" customHeight="1" x14ac:dyDescent="0.2">
      <c r="A211" s="4" t="s">
        <v>246</v>
      </c>
      <c r="B211" s="5" t="s">
        <v>247</v>
      </c>
      <c r="C211" s="4" t="str">
        <f>IF(G211=1, "Comforting", IF(G211=2, "Neutral", IF(G211=3, "Threatening", "")))</f>
        <v>Comforting</v>
      </c>
      <c r="D211" s="4" t="str">
        <f>IF(H211=1, "At home", IF(H211=2, "Part-time", IF(H211=3, "Full-time", "")))</f>
        <v>Part-time</v>
      </c>
      <c r="E211" s="4">
        <v>2000</v>
      </c>
      <c r="F211" s="8" t="str">
        <f t="shared" si="3"/>
        <v>2000s</v>
      </c>
      <c r="G211" s="5">
        <v>1</v>
      </c>
      <c r="H211" s="4">
        <v>2</v>
      </c>
      <c r="I211" s="5">
        <v>1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.75" customHeight="1" x14ac:dyDescent="0.2">
      <c r="A212" s="4" t="s">
        <v>248</v>
      </c>
      <c r="B212" s="5" t="s">
        <v>247</v>
      </c>
      <c r="C212" s="4" t="str">
        <f>IF(G212=1, "Comforting", IF(G212=2, "Neutral", IF(G212=3, "Threatening", "")))</f>
        <v>Comforting</v>
      </c>
      <c r="D212" s="4" t="str">
        <f>IF(H212=1, "At home", IF(H212=2, "Part-time", IF(H212=3, "Full-time", "")))</f>
        <v>At home</v>
      </c>
      <c r="E212" s="4">
        <v>2000</v>
      </c>
      <c r="F212" s="8" t="str">
        <f t="shared" si="3"/>
        <v>2000s</v>
      </c>
      <c r="G212" s="5">
        <v>1</v>
      </c>
      <c r="H212" s="4">
        <v>1</v>
      </c>
      <c r="I212" s="5">
        <v>1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.75" customHeight="1" x14ac:dyDescent="0.2">
      <c r="A213" s="4" t="s">
        <v>249</v>
      </c>
      <c r="B213" s="5" t="s">
        <v>247</v>
      </c>
      <c r="C213" s="4" t="str">
        <f>IF(G213=1, "Comforting", IF(G213=2, "Neutral", IF(G213=3, "Threatening", "")))</f>
        <v>Comforting</v>
      </c>
      <c r="D213" s="4" t="str">
        <f>IF(H213=1, "At home", IF(H213=2, "Part-time", IF(H213=3, "Full-time", "")))</f>
        <v>At home</v>
      </c>
      <c r="E213" s="4">
        <v>2000</v>
      </c>
      <c r="F213" s="8" t="str">
        <f t="shared" si="3"/>
        <v>2000s</v>
      </c>
      <c r="G213" s="5">
        <v>1</v>
      </c>
      <c r="H213" s="4">
        <v>1</v>
      </c>
      <c r="I213" s="5">
        <v>1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.75" customHeight="1" x14ac:dyDescent="0.2">
      <c r="A214" s="4" t="s">
        <v>250</v>
      </c>
      <c r="B214" s="5" t="s">
        <v>247</v>
      </c>
      <c r="C214" s="4" t="str">
        <f>IF(G214=1, "Comforting", IF(G214=2, "Neutral", IF(G214=3, "Threatening", "")))</f>
        <v>Comforting</v>
      </c>
      <c r="D214" s="4" t="str">
        <f>IF(H214=1, "At home", IF(H214=2, "Part-time", IF(H214=3, "Full-time", "")))</f>
        <v>At home</v>
      </c>
      <c r="E214" s="4">
        <v>2000</v>
      </c>
      <c r="F214" s="8" t="str">
        <f t="shared" si="3"/>
        <v>2000s</v>
      </c>
      <c r="G214" s="5">
        <v>1</v>
      </c>
      <c r="H214" s="4">
        <v>1</v>
      </c>
      <c r="I214" s="5">
        <v>1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.75" customHeight="1" x14ac:dyDescent="0.2">
      <c r="A215" s="4" t="s">
        <v>251</v>
      </c>
      <c r="B215" s="5" t="s">
        <v>247</v>
      </c>
      <c r="C215" s="4" t="str">
        <f>IF(G215=1, "Comforting", IF(G215=2, "Neutral", IF(G215=3, "Threatening", "")))</f>
        <v>Comforting</v>
      </c>
      <c r="D215" s="4" t="str">
        <f>IF(H215=1, "At home", IF(H215=2, "Part-time", IF(H215=3, "Full-time", "")))</f>
        <v>At home</v>
      </c>
      <c r="E215" s="4">
        <v>2000</v>
      </c>
      <c r="F215" s="8" t="str">
        <f t="shared" si="3"/>
        <v>2000s</v>
      </c>
      <c r="G215" s="5">
        <v>1</v>
      </c>
      <c r="H215" s="4">
        <v>1</v>
      </c>
      <c r="I215" s="5">
        <v>1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.75" customHeight="1" x14ac:dyDescent="0.2">
      <c r="A216" s="4" t="s">
        <v>252</v>
      </c>
      <c r="B216" s="5" t="s">
        <v>247</v>
      </c>
      <c r="C216" s="4" t="str">
        <f>IF(G216=1, "Comforting", IF(G216=2, "Neutral", IF(G216=3, "Threatening", "")))</f>
        <v>Comforting</v>
      </c>
      <c r="D216" s="4" t="str">
        <f>IF(H216=1, "At home", IF(H216=2, "Part-time", IF(H216=3, "Full-time", "")))</f>
        <v>At home</v>
      </c>
      <c r="E216" s="4">
        <v>2000</v>
      </c>
      <c r="F216" s="8" t="str">
        <f t="shared" si="3"/>
        <v>2000s</v>
      </c>
      <c r="G216" s="5">
        <v>1</v>
      </c>
      <c r="H216" s="4">
        <v>1</v>
      </c>
      <c r="I216" s="5">
        <v>1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.75" customHeight="1" x14ac:dyDescent="0.2">
      <c r="A217" s="4" t="s">
        <v>253</v>
      </c>
      <c r="B217" s="5" t="s">
        <v>247</v>
      </c>
      <c r="C217" s="4" t="str">
        <f>IF(G217=1, "Comforting", IF(G217=2, "Neutral", IF(G217=3, "Threatening", "")))</f>
        <v>Threatening</v>
      </c>
      <c r="D217" s="4" t="str">
        <f>IF(H217=1, "At home", IF(H217=2, "Part-time", IF(H217=3, "Full-time", "")))</f>
        <v>At home</v>
      </c>
      <c r="E217" s="4">
        <v>2000</v>
      </c>
      <c r="F217" s="8" t="str">
        <f t="shared" si="3"/>
        <v>2000s</v>
      </c>
      <c r="G217" s="5">
        <v>3</v>
      </c>
      <c r="H217" s="4">
        <v>1</v>
      </c>
      <c r="I217" s="5">
        <v>1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.75" customHeight="1" x14ac:dyDescent="0.2">
      <c r="A218" s="4" t="s">
        <v>254</v>
      </c>
      <c r="B218" s="5" t="s">
        <v>255</v>
      </c>
      <c r="C218" s="4" t="str">
        <f>IF(G218=1, "Comforting", IF(G218=2, "Neutral", IF(G218=3, "Threatening", "")))</f>
        <v>Comforting</v>
      </c>
      <c r="D218" s="4" t="str">
        <f>IF(H218=1, "At home", IF(H218=2, "Part-time", IF(H218=3, "Full-time", "")))</f>
        <v>Part-time</v>
      </c>
      <c r="E218" s="4">
        <v>1996</v>
      </c>
      <c r="F218" s="8" t="str">
        <f t="shared" si="3"/>
        <v>1990s</v>
      </c>
      <c r="G218" s="5">
        <v>1</v>
      </c>
      <c r="H218" s="4">
        <v>2</v>
      </c>
      <c r="I218" s="5">
        <v>2</v>
      </c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.75" customHeight="1" x14ac:dyDescent="0.2">
      <c r="A219" s="4" t="s">
        <v>256</v>
      </c>
      <c r="B219" s="5" t="s">
        <v>255</v>
      </c>
      <c r="C219" s="4" t="str">
        <f>IF(G219=1, "Comforting", IF(G219=2, "Neutral", IF(G219=3, "Threatening", "")))</f>
        <v>Comforting</v>
      </c>
      <c r="D219" s="4" t="str">
        <f>IF(H219=1, "At home", IF(H219=2, "Part-time", IF(H219=3, "Full-time", "")))</f>
        <v>At home</v>
      </c>
      <c r="E219" s="4">
        <v>1996</v>
      </c>
      <c r="F219" s="8" t="str">
        <f t="shared" si="3"/>
        <v>1990s</v>
      </c>
      <c r="G219" s="5">
        <v>1</v>
      </c>
      <c r="H219" s="4">
        <v>1</v>
      </c>
      <c r="I219" s="5">
        <v>2</v>
      </c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5.75" customHeight="1" x14ac:dyDescent="0.2">
      <c r="A220" s="4" t="s">
        <v>257</v>
      </c>
      <c r="B220" s="5" t="s">
        <v>255</v>
      </c>
      <c r="C220" s="4" t="str">
        <f>IF(G220=1, "Comforting", IF(G220=2, "Neutral", IF(G220=3, "Threatening", "")))</f>
        <v>Comforting</v>
      </c>
      <c r="D220" s="4" t="str">
        <f>IF(H220=1, "At home", IF(H220=2, "Part-time", IF(H220=3, "Full-time", "")))</f>
        <v>At home</v>
      </c>
      <c r="E220" s="4">
        <v>1996</v>
      </c>
      <c r="F220" s="8" t="str">
        <f t="shared" si="3"/>
        <v>1990s</v>
      </c>
      <c r="G220" s="5">
        <v>1</v>
      </c>
      <c r="H220" s="4">
        <v>1</v>
      </c>
      <c r="I220" s="5">
        <v>2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.75" customHeight="1" x14ac:dyDescent="0.2">
      <c r="A221" s="4" t="s">
        <v>258</v>
      </c>
      <c r="B221" s="5" t="s">
        <v>255</v>
      </c>
      <c r="C221" s="4" t="str">
        <f>IF(G221=1, "Comforting", IF(G221=2, "Neutral", IF(G221=3, "Threatening", "")))</f>
        <v>Comforting</v>
      </c>
      <c r="D221" s="4" t="str">
        <f>IF(H221=1, "At home", IF(H221=2, "Part-time", IF(H221=3, "Full-time", "")))</f>
        <v>At home</v>
      </c>
      <c r="E221" s="4">
        <v>1996</v>
      </c>
      <c r="F221" s="8" t="str">
        <f t="shared" si="3"/>
        <v>1990s</v>
      </c>
      <c r="G221" s="5">
        <v>1</v>
      </c>
      <c r="H221" s="4">
        <v>1</v>
      </c>
      <c r="I221" s="5">
        <v>2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5.75" customHeight="1" x14ac:dyDescent="0.2">
      <c r="A222" s="4" t="s">
        <v>259</v>
      </c>
      <c r="B222" s="5" t="s">
        <v>255</v>
      </c>
      <c r="C222" s="4" t="str">
        <f>IF(G222=1, "Comforting", IF(G222=2, "Neutral", IF(G222=3, "Threatening", "")))</f>
        <v>Comforting</v>
      </c>
      <c r="D222" s="4" t="str">
        <f>IF(H222=1, "At home", IF(H222=2, "Part-time", IF(H222=3, "Full-time", "")))</f>
        <v>At home</v>
      </c>
      <c r="E222" s="4">
        <v>1996</v>
      </c>
      <c r="F222" s="8" t="str">
        <f t="shared" si="3"/>
        <v>1990s</v>
      </c>
      <c r="G222" s="5">
        <v>1</v>
      </c>
      <c r="H222" s="4">
        <v>1</v>
      </c>
      <c r="I222" s="5">
        <v>2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.75" customHeight="1" x14ac:dyDescent="0.2">
      <c r="A223" s="4" t="s">
        <v>260</v>
      </c>
      <c r="B223" s="5" t="s">
        <v>255</v>
      </c>
      <c r="C223" s="4" t="str">
        <f>IF(G223=1, "Comforting", IF(G223=2, "Neutral", IF(G223=3, "Threatening", "")))</f>
        <v>Comforting</v>
      </c>
      <c r="D223" s="4" t="str">
        <f>IF(H223=1, "At home", IF(H223=2, "Part-time", IF(H223=3, "Full-time", "")))</f>
        <v>At home</v>
      </c>
      <c r="E223" s="4">
        <v>1996</v>
      </c>
      <c r="F223" s="8" t="str">
        <f t="shared" si="3"/>
        <v>1990s</v>
      </c>
      <c r="G223" s="5">
        <v>1</v>
      </c>
      <c r="H223" s="4">
        <v>1</v>
      </c>
      <c r="I223" s="5">
        <v>2</v>
      </c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.75" customHeight="1" x14ac:dyDescent="0.2">
      <c r="A224" s="4" t="s">
        <v>261</v>
      </c>
      <c r="B224" s="5" t="s">
        <v>255</v>
      </c>
      <c r="C224" s="4" t="str">
        <f>IF(G224=1, "Comforting", IF(G224=2, "Neutral", IF(G224=3, "Threatening", "")))</f>
        <v>Comforting</v>
      </c>
      <c r="D224" s="4" t="str">
        <f>IF(H224=1, "At home", IF(H224=2, "Part-time", IF(H224=3, "Full-time", "")))</f>
        <v>At home</v>
      </c>
      <c r="E224" s="4">
        <v>1996</v>
      </c>
      <c r="F224" s="8" t="str">
        <f t="shared" si="3"/>
        <v>1990s</v>
      </c>
      <c r="G224" s="5">
        <v>1</v>
      </c>
      <c r="H224" s="4">
        <v>1</v>
      </c>
      <c r="I224" s="5">
        <v>2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.75" customHeight="1" x14ac:dyDescent="0.2">
      <c r="A225" s="4" t="s">
        <v>262</v>
      </c>
      <c r="B225" s="5" t="s">
        <v>255</v>
      </c>
      <c r="C225" s="4" t="str">
        <f>IF(G225=1, "Comforting", IF(G225=2, "Neutral", IF(G225=3, "Threatening", "")))</f>
        <v>Comforting</v>
      </c>
      <c r="D225" s="4" t="str">
        <f>IF(H225=1, "At home", IF(H225=2, "Part-time", IF(H225=3, "Full-time", "")))</f>
        <v>At home</v>
      </c>
      <c r="E225" s="4">
        <v>1996</v>
      </c>
      <c r="F225" s="8" t="str">
        <f t="shared" si="3"/>
        <v>1990s</v>
      </c>
      <c r="G225" s="5">
        <v>1</v>
      </c>
      <c r="H225" s="4">
        <v>1</v>
      </c>
      <c r="I225" s="5">
        <v>2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.75" customHeight="1" x14ac:dyDescent="0.2">
      <c r="A226" s="4" t="s">
        <v>263</v>
      </c>
      <c r="B226" s="5" t="s">
        <v>255</v>
      </c>
      <c r="C226" s="4" t="str">
        <f>IF(G226=1, "Comforting", IF(G226=2, "Neutral", IF(G226=3, "Threatening", "")))</f>
        <v>Comforting</v>
      </c>
      <c r="D226" s="4" t="str">
        <f>IF(H226=1, "At home", IF(H226=2, "Part-time", IF(H226=3, "Full-time", "")))</f>
        <v>At home</v>
      </c>
      <c r="E226" s="4">
        <v>1996</v>
      </c>
      <c r="F226" s="8" t="str">
        <f t="shared" si="3"/>
        <v>1990s</v>
      </c>
      <c r="G226" s="5">
        <v>1</v>
      </c>
      <c r="H226" s="4">
        <v>1</v>
      </c>
      <c r="I226" s="5">
        <v>2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.75" customHeight="1" x14ac:dyDescent="0.2">
      <c r="A227" s="4" t="s">
        <v>264</v>
      </c>
      <c r="B227" s="5" t="s">
        <v>255</v>
      </c>
      <c r="C227" s="4" t="str">
        <f>IF(G227=1, "Comforting", IF(G227=2, "Neutral", IF(G227=3, "Threatening", "")))</f>
        <v>Comforting</v>
      </c>
      <c r="D227" s="4" t="str">
        <f>IF(H227=1, "At home", IF(H227=2, "Part-time", IF(H227=3, "Full-time", "")))</f>
        <v>At home</v>
      </c>
      <c r="E227" s="4">
        <v>1996</v>
      </c>
      <c r="F227" s="8" t="str">
        <f t="shared" si="3"/>
        <v>1990s</v>
      </c>
      <c r="G227" s="5">
        <v>1</v>
      </c>
      <c r="H227" s="4">
        <v>1</v>
      </c>
      <c r="I227" s="5">
        <v>2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.75" customHeight="1" x14ac:dyDescent="0.2">
      <c r="A228" s="4" t="s">
        <v>265</v>
      </c>
      <c r="B228" s="5" t="s">
        <v>255</v>
      </c>
      <c r="C228" s="4" t="str">
        <f>IF(G228=1, "Comforting", IF(G228=2, "Neutral", IF(G228=3, "Threatening", "")))</f>
        <v>Comforting</v>
      </c>
      <c r="D228" s="4" t="str">
        <f>IF(H228=1, "At home", IF(H228=2, "Part-time", IF(H228=3, "Full-time", "")))</f>
        <v>At home</v>
      </c>
      <c r="E228" s="4">
        <v>1996</v>
      </c>
      <c r="F228" s="8" t="str">
        <f t="shared" si="3"/>
        <v>1990s</v>
      </c>
      <c r="G228" s="5">
        <v>1</v>
      </c>
      <c r="H228" s="4">
        <v>1</v>
      </c>
      <c r="I228" s="5">
        <v>2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.75" customHeight="1" x14ac:dyDescent="0.2">
      <c r="A229" s="4" t="s">
        <v>266</v>
      </c>
      <c r="B229" s="5" t="s">
        <v>255</v>
      </c>
      <c r="C229" s="4" t="str">
        <f>IF(G229=1, "Comforting", IF(G229=2, "Neutral", IF(G229=3, "Threatening", "")))</f>
        <v>Comforting</v>
      </c>
      <c r="D229" s="4" t="str">
        <f>IF(H229=1, "At home", IF(H229=2, "Part-time", IF(H229=3, "Full-time", "")))</f>
        <v>At home</v>
      </c>
      <c r="E229" s="4">
        <v>1996</v>
      </c>
      <c r="F229" s="8" t="str">
        <f t="shared" si="3"/>
        <v>1990s</v>
      </c>
      <c r="G229" s="5">
        <v>1</v>
      </c>
      <c r="H229" s="4">
        <v>1</v>
      </c>
      <c r="I229" s="5">
        <v>2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.75" customHeight="1" x14ac:dyDescent="0.2">
      <c r="A230" s="4" t="s">
        <v>267</v>
      </c>
      <c r="B230" s="5" t="s">
        <v>255</v>
      </c>
      <c r="C230" s="4" t="str">
        <f>IF(G230=1, "Comforting", IF(G230=2, "Neutral", IF(G230=3, "Threatening", "")))</f>
        <v>Threatening</v>
      </c>
      <c r="D230" s="4" t="str">
        <f>IF(H230=1, "At home", IF(H230=2, "Part-time", IF(H230=3, "Full-time", "")))</f>
        <v>Part-time</v>
      </c>
      <c r="E230" s="4">
        <v>1996</v>
      </c>
      <c r="F230" s="8" t="str">
        <f t="shared" si="3"/>
        <v>1990s</v>
      </c>
      <c r="G230" s="5">
        <v>3</v>
      </c>
      <c r="H230" s="5">
        <v>2</v>
      </c>
      <c r="I230" s="5">
        <v>2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.75" customHeight="1" x14ac:dyDescent="0.2">
      <c r="A231" s="4" t="s">
        <v>268</v>
      </c>
      <c r="B231" s="5" t="s">
        <v>269</v>
      </c>
      <c r="C231" s="4" t="str">
        <f>IF(G231=1, "Comforting", IF(G231=2, "Neutral", IF(G231=3, "Threatening", "")))</f>
        <v>Comforting</v>
      </c>
      <c r="D231" s="4" t="str">
        <f>IF(H231=1, "At home", IF(H231=2, "Part-time", IF(H231=3, "Full-time", "")))</f>
        <v>At home</v>
      </c>
      <c r="E231" s="4">
        <v>2002</v>
      </c>
      <c r="F231" s="8" t="str">
        <f t="shared" si="3"/>
        <v>2000s</v>
      </c>
      <c r="G231" s="5">
        <v>1</v>
      </c>
      <c r="H231" s="4">
        <v>1</v>
      </c>
      <c r="I231" s="5">
        <v>2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.75" customHeight="1" x14ac:dyDescent="0.2">
      <c r="A232" s="4" t="s">
        <v>270</v>
      </c>
      <c r="B232" s="5" t="s">
        <v>269</v>
      </c>
      <c r="C232" s="4" t="str">
        <f>IF(G232=1, "Comforting", IF(G232=2, "Neutral", IF(G232=3, "Threatening", "")))</f>
        <v>Comforting</v>
      </c>
      <c r="D232" s="4" t="str">
        <f>IF(H232=1, "At home", IF(H232=2, "Part-time", IF(H232=3, "Full-time", "")))</f>
        <v>At home</v>
      </c>
      <c r="E232" s="4">
        <v>2002</v>
      </c>
      <c r="F232" s="8" t="str">
        <f t="shared" si="3"/>
        <v>2000s</v>
      </c>
      <c r="G232" s="5">
        <v>1</v>
      </c>
      <c r="H232" s="4">
        <v>1</v>
      </c>
      <c r="I232" s="5">
        <v>2</v>
      </c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.75" customHeight="1" x14ac:dyDescent="0.2">
      <c r="A233" s="4" t="s">
        <v>271</v>
      </c>
      <c r="B233" s="5" t="s">
        <v>269</v>
      </c>
      <c r="C233" s="4" t="str">
        <f>IF(G233=1, "Comforting", IF(G233=2, "Neutral", IF(G233=3, "Threatening", "")))</f>
        <v>Comforting</v>
      </c>
      <c r="D233" s="4" t="str">
        <f>IF(H233=1, "At home", IF(H233=2, "Part-time", IF(H233=3, "Full-time", "")))</f>
        <v>At home</v>
      </c>
      <c r="E233" s="4">
        <v>2002</v>
      </c>
      <c r="F233" s="8" t="str">
        <f t="shared" si="3"/>
        <v>2000s</v>
      </c>
      <c r="G233" s="5">
        <v>1</v>
      </c>
      <c r="H233" s="4">
        <v>1</v>
      </c>
      <c r="I233" s="5">
        <v>2</v>
      </c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.75" customHeight="1" x14ac:dyDescent="0.2">
      <c r="A234" s="4" t="s">
        <v>272</v>
      </c>
      <c r="B234" s="5" t="s">
        <v>269</v>
      </c>
      <c r="C234" s="4" t="str">
        <f>IF(G234=1, "Comforting", IF(G234=2, "Neutral", IF(G234=3, "Threatening", "")))</f>
        <v>Neutral</v>
      </c>
      <c r="D234" s="4" t="str">
        <f>IF(H234=1, "At home", IF(H234=2, "Part-time", IF(H234=3, "Full-time", "")))</f>
        <v>Part-time</v>
      </c>
      <c r="E234" s="4">
        <v>2002</v>
      </c>
      <c r="F234" s="8" t="str">
        <f t="shared" si="3"/>
        <v>2000s</v>
      </c>
      <c r="G234" s="5">
        <v>2</v>
      </c>
      <c r="H234" s="4">
        <v>2</v>
      </c>
      <c r="I234" s="5">
        <v>2</v>
      </c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.75" customHeight="1" x14ac:dyDescent="0.2">
      <c r="A235" s="4" t="s">
        <v>273</v>
      </c>
      <c r="B235" s="5" t="s">
        <v>274</v>
      </c>
      <c r="C235" s="4" t="str">
        <f>IF(G235=1, "Comforting", IF(G235=2, "Neutral", IF(G235=3, "Threatening", "")))</f>
        <v>Comforting</v>
      </c>
      <c r="D235" s="4" t="str">
        <f>IF(H235=1, "At home", IF(H235=2, "Part-time", IF(H235=3, "Full-time", "")))</f>
        <v>At home</v>
      </c>
      <c r="E235" s="4">
        <v>2008</v>
      </c>
      <c r="F235" s="8" t="str">
        <f t="shared" si="3"/>
        <v>2000s</v>
      </c>
      <c r="G235" s="5">
        <v>1</v>
      </c>
      <c r="H235" s="4">
        <v>1</v>
      </c>
      <c r="I235" s="5">
        <v>2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.75" customHeight="1" x14ac:dyDescent="0.2">
      <c r="A236" s="4" t="s">
        <v>275</v>
      </c>
      <c r="B236" s="5" t="s">
        <v>274</v>
      </c>
      <c r="C236" s="4" t="str">
        <f>IF(G236=1, "Comforting", IF(G236=2, "Neutral", IF(G236=3, "Threatening", "")))</f>
        <v>Comforting</v>
      </c>
      <c r="D236" s="4" t="str">
        <f>IF(H236=1, "At home", IF(H236=2, "Part-time", IF(H236=3, "Full-time", "")))</f>
        <v>At home</v>
      </c>
      <c r="E236" s="4">
        <v>2008</v>
      </c>
      <c r="F236" s="8" t="str">
        <f t="shared" si="3"/>
        <v>2000s</v>
      </c>
      <c r="G236" s="5">
        <v>1</v>
      </c>
      <c r="H236" s="4">
        <v>1</v>
      </c>
      <c r="I236" s="5">
        <v>2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.75" customHeight="1" x14ac:dyDescent="0.2">
      <c r="A237" s="4" t="s">
        <v>276</v>
      </c>
      <c r="B237" s="5" t="s">
        <v>274</v>
      </c>
      <c r="C237" s="4" t="str">
        <f>IF(G237=1, "Comforting", IF(G237=2, "Neutral", IF(G237=3, "Threatening", "")))</f>
        <v>Comforting</v>
      </c>
      <c r="D237" s="4" t="str">
        <f>IF(H237=1, "At home", IF(H237=2, "Part-time", IF(H237=3, "Full-time", "")))</f>
        <v>At home</v>
      </c>
      <c r="E237" s="4">
        <v>2008</v>
      </c>
      <c r="F237" s="8" t="str">
        <f t="shared" si="3"/>
        <v>2000s</v>
      </c>
      <c r="G237" s="5">
        <v>1</v>
      </c>
      <c r="H237" s="4">
        <v>1</v>
      </c>
      <c r="I237" s="5">
        <v>2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.75" customHeight="1" x14ac:dyDescent="0.2">
      <c r="A238" s="4" t="s">
        <v>277</v>
      </c>
      <c r="B238" s="5" t="s">
        <v>274</v>
      </c>
      <c r="C238" s="4" t="str">
        <f>IF(G238=1, "Comforting", IF(G238=2, "Neutral", IF(G238=3, "Threatening", "")))</f>
        <v>Comforting</v>
      </c>
      <c r="D238" s="4" t="str">
        <f>IF(H238=1, "At home", IF(H238=2, "Part-time", IF(H238=3, "Full-time", "")))</f>
        <v>At home</v>
      </c>
      <c r="E238" s="4">
        <v>2008</v>
      </c>
      <c r="F238" s="8" t="str">
        <f t="shared" si="3"/>
        <v>2000s</v>
      </c>
      <c r="G238" s="5">
        <v>1</v>
      </c>
      <c r="H238" s="4">
        <v>1</v>
      </c>
      <c r="I238" s="5">
        <v>2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.75" customHeight="1" x14ac:dyDescent="0.2">
      <c r="A239" s="4" t="s">
        <v>278</v>
      </c>
      <c r="B239" s="5" t="s">
        <v>274</v>
      </c>
      <c r="C239" s="4" t="str">
        <f>IF(G239=1, "Comforting", IF(G239=2, "Neutral", IF(G239=3, "Threatening", "")))</f>
        <v>Neutral</v>
      </c>
      <c r="D239" s="4" t="str">
        <f>IF(H239=1, "At home", IF(H239=2, "Part-time", IF(H239=3, "Full-time", "")))</f>
        <v>Part-time</v>
      </c>
      <c r="E239" s="4">
        <v>2008</v>
      </c>
      <c r="F239" s="8" t="str">
        <f t="shared" si="3"/>
        <v>2000s</v>
      </c>
      <c r="G239" s="5">
        <v>2</v>
      </c>
      <c r="H239" s="4">
        <v>2</v>
      </c>
      <c r="I239" s="5">
        <v>2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.75" customHeight="1" x14ac:dyDescent="0.2">
      <c r="A240" s="4" t="s">
        <v>279</v>
      </c>
      <c r="B240" s="5" t="s">
        <v>274</v>
      </c>
      <c r="C240" s="4" t="str">
        <f>IF(G240=1, "Comforting", IF(G240=2, "Neutral", IF(G240=3, "Threatening", "")))</f>
        <v>Neutral</v>
      </c>
      <c r="D240" s="4" t="str">
        <f>IF(H240=1, "At home", IF(H240=2, "Part-time", IF(H240=3, "Full-time", "")))</f>
        <v>At home</v>
      </c>
      <c r="E240" s="4">
        <v>2008</v>
      </c>
      <c r="F240" s="8" t="str">
        <f t="shared" si="3"/>
        <v>2000s</v>
      </c>
      <c r="G240" s="5">
        <v>2</v>
      </c>
      <c r="H240" s="4">
        <v>1</v>
      </c>
      <c r="I240" s="5">
        <v>2</v>
      </c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.75" customHeight="1" x14ac:dyDescent="0.2">
      <c r="A241" s="4" t="s">
        <v>280</v>
      </c>
      <c r="B241" s="5" t="s">
        <v>281</v>
      </c>
      <c r="C241" s="4" t="str">
        <f>IF(G241=1, "Comforting", IF(G241=2, "Neutral", IF(G241=3, "Threatening", "")))</f>
        <v>Comforting</v>
      </c>
      <c r="D241" s="4" t="str">
        <f>IF(H241=1, "At home", IF(H241=2, "Part-time", IF(H241=3, "Full-time", "")))</f>
        <v>Full-time</v>
      </c>
      <c r="E241" s="4">
        <v>2011</v>
      </c>
      <c r="F241" s="8" t="str">
        <f t="shared" si="3"/>
        <v>2010s</v>
      </c>
      <c r="G241" s="5">
        <v>1</v>
      </c>
      <c r="H241" s="4">
        <v>3</v>
      </c>
      <c r="I241" s="5">
        <v>2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.75" customHeight="1" x14ac:dyDescent="0.2">
      <c r="A242" s="4" t="s">
        <v>282</v>
      </c>
      <c r="B242" s="5" t="s">
        <v>281</v>
      </c>
      <c r="C242" s="4" t="str">
        <f>IF(G242=1, "Comforting", IF(G242=2, "Neutral", IF(G242=3, "Threatening", "")))</f>
        <v>Comforting</v>
      </c>
      <c r="D242" s="4" t="str">
        <f>IF(H242=1, "At home", IF(H242=2, "Part-time", IF(H242=3, "Full-time", "")))</f>
        <v>Full-time</v>
      </c>
      <c r="E242" s="4">
        <v>2011</v>
      </c>
      <c r="F242" s="8" t="str">
        <f t="shared" si="3"/>
        <v>2010s</v>
      </c>
      <c r="G242" s="5">
        <v>1</v>
      </c>
      <c r="H242" s="4">
        <v>3</v>
      </c>
      <c r="I242" s="5">
        <v>2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.75" customHeight="1" x14ac:dyDescent="0.2">
      <c r="A243" s="4" t="s">
        <v>283</v>
      </c>
      <c r="B243" s="5" t="s">
        <v>281</v>
      </c>
      <c r="C243" s="4" t="str">
        <f>IF(G243=1, "Comforting", IF(G243=2, "Neutral", IF(G243=3, "Threatening", "")))</f>
        <v>Comforting</v>
      </c>
      <c r="D243" s="4" t="str">
        <f>IF(H243=1, "At home", IF(H243=2, "Part-time", IF(H243=3, "Full-time", "")))</f>
        <v>At home</v>
      </c>
      <c r="E243" s="4">
        <v>2011</v>
      </c>
      <c r="F243" s="8" t="str">
        <f t="shared" si="3"/>
        <v>2010s</v>
      </c>
      <c r="G243" s="5">
        <v>1</v>
      </c>
      <c r="H243" s="4">
        <v>1</v>
      </c>
      <c r="I243" s="5">
        <v>2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.75" customHeight="1" x14ac:dyDescent="0.2">
      <c r="A244" s="4" t="s">
        <v>284</v>
      </c>
      <c r="B244" s="5" t="s">
        <v>281</v>
      </c>
      <c r="C244" s="4" t="str">
        <f>IF(G244=1, "Comforting", IF(G244=2, "Neutral", IF(G244=3, "Threatening", "")))</f>
        <v>Comforting</v>
      </c>
      <c r="D244" s="4" t="str">
        <f>IF(H244=1, "At home", IF(H244=2, "Part-time", IF(H244=3, "Full-time", "")))</f>
        <v>At home</v>
      </c>
      <c r="E244" s="4">
        <v>2011</v>
      </c>
      <c r="F244" s="8" t="str">
        <f t="shared" si="3"/>
        <v>2010s</v>
      </c>
      <c r="G244" s="5">
        <v>1</v>
      </c>
      <c r="H244" s="4">
        <v>1</v>
      </c>
      <c r="I244" s="5">
        <v>2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.75" customHeight="1" x14ac:dyDescent="0.2">
      <c r="A245" s="4" t="s">
        <v>285</v>
      </c>
      <c r="B245" s="5" t="s">
        <v>281</v>
      </c>
      <c r="C245" s="4" t="str">
        <f>IF(G245=1, "Comforting", IF(G245=2, "Neutral", IF(G245=3, "Threatening", "")))</f>
        <v>Comforting</v>
      </c>
      <c r="D245" s="4" t="str">
        <f>IF(H245=1, "At home", IF(H245=2, "Part-time", IF(H245=3, "Full-time", "")))</f>
        <v>At home</v>
      </c>
      <c r="E245" s="4">
        <v>2011</v>
      </c>
      <c r="F245" s="8" t="str">
        <f t="shared" si="3"/>
        <v>2010s</v>
      </c>
      <c r="G245" s="5">
        <v>1</v>
      </c>
      <c r="H245" s="4">
        <v>1</v>
      </c>
      <c r="I245" s="5">
        <v>2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.75" customHeight="1" x14ac:dyDescent="0.2">
      <c r="A246" s="4" t="s">
        <v>286</v>
      </c>
      <c r="B246" s="5" t="s">
        <v>281</v>
      </c>
      <c r="C246" s="4" t="str">
        <f>IF(G246=1, "Comforting", IF(G246=2, "Neutral", IF(G246=3, "Threatening", "")))</f>
        <v>Comforting</v>
      </c>
      <c r="D246" s="4" t="str">
        <f>IF(H246=1, "At home", IF(H246=2, "Part-time", IF(H246=3, "Full-time", "")))</f>
        <v>At home</v>
      </c>
      <c r="E246" s="4">
        <v>2011</v>
      </c>
      <c r="F246" s="8" t="str">
        <f t="shared" si="3"/>
        <v>2010s</v>
      </c>
      <c r="G246" s="5">
        <v>1</v>
      </c>
      <c r="H246" s="4">
        <v>1</v>
      </c>
      <c r="I246" s="5">
        <v>2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.75" customHeight="1" x14ac:dyDescent="0.2">
      <c r="A247" s="4" t="s">
        <v>287</v>
      </c>
      <c r="B247" s="5" t="s">
        <v>288</v>
      </c>
      <c r="C247" s="4" t="str">
        <f>IF(G247=1, "Comforting", IF(G247=2, "Neutral", IF(G247=3, "Threatening", "")))</f>
        <v>Comforting</v>
      </c>
      <c r="D247" s="4" t="str">
        <f>IF(H247=1, "At home", IF(H247=2, "Part-time", IF(H247=3, "Full-time", "")))</f>
        <v>At home</v>
      </c>
      <c r="E247" s="4">
        <v>1955</v>
      </c>
      <c r="F247" s="8" t="str">
        <f t="shared" si="3"/>
        <v>1950s</v>
      </c>
      <c r="G247" s="5">
        <v>1</v>
      </c>
      <c r="H247" s="4">
        <v>1</v>
      </c>
      <c r="I247" s="5">
        <v>1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.75" customHeight="1" x14ac:dyDescent="0.2">
      <c r="A248" s="4" t="s">
        <v>289</v>
      </c>
      <c r="B248" s="5" t="s">
        <v>288</v>
      </c>
      <c r="C248" s="4" t="str">
        <f>IF(G248=1, "Comforting", IF(G248=2, "Neutral", IF(G248=3, "Threatening", "")))</f>
        <v>Comforting</v>
      </c>
      <c r="D248" s="4" t="str">
        <f>IF(H248=1, "At home", IF(H248=2, "Part-time", IF(H248=3, "Full-time", "")))</f>
        <v>At home</v>
      </c>
      <c r="E248" s="4">
        <v>1955</v>
      </c>
      <c r="F248" s="8" t="str">
        <f t="shared" si="3"/>
        <v>1950s</v>
      </c>
      <c r="G248" s="5">
        <v>1</v>
      </c>
      <c r="H248" s="4">
        <v>1</v>
      </c>
      <c r="I248" s="5">
        <v>1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.75" customHeight="1" x14ac:dyDescent="0.2">
      <c r="A249" s="4" t="s">
        <v>290</v>
      </c>
      <c r="B249" s="5" t="s">
        <v>288</v>
      </c>
      <c r="C249" s="4" t="str">
        <f>IF(G249=1, "Comforting", IF(G249=2, "Neutral", IF(G249=3, "Threatening", "")))</f>
        <v>Threatening</v>
      </c>
      <c r="D249" s="4" t="str">
        <f>IF(H249=1, "At home", IF(H249=2, "Part-time", IF(H249=3, "Full-time", "")))</f>
        <v>At home</v>
      </c>
      <c r="E249" s="4">
        <v>1955</v>
      </c>
      <c r="F249" s="8" t="str">
        <f t="shared" si="3"/>
        <v>1950s</v>
      </c>
      <c r="G249" s="5">
        <v>3</v>
      </c>
      <c r="H249" s="4">
        <v>1</v>
      </c>
      <c r="I249" s="5">
        <v>1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.75" customHeight="1" x14ac:dyDescent="0.2">
      <c r="A250" s="4" t="s">
        <v>291</v>
      </c>
      <c r="B250" s="5" t="s">
        <v>288</v>
      </c>
      <c r="C250" s="4" t="str">
        <f>IF(G250=1, "Comforting", IF(G250=2, "Neutral", IF(G250=3, "Threatening", "")))</f>
        <v>Threatening</v>
      </c>
      <c r="D250" s="4" t="str">
        <f>IF(H250=1, "At home", IF(H250=2, "Part-time", IF(H250=3, "Full-time", "")))</f>
        <v>At home</v>
      </c>
      <c r="E250" s="4">
        <v>1955</v>
      </c>
      <c r="F250" s="8" t="str">
        <f t="shared" si="3"/>
        <v>1950s</v>
      </c>
      <c r="G250" s="5">
        <v>3</v>
      </c>
      <c r="H250" s="4">
        <v>1</v>
      </c>
      <c r="I250" s="5">
        <v>1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.75" customHeight="1" x14ac:dyDescent="0.2">
      <c r="A251" s="4" t="s">
        <v>292</v>
      </c>
      <c r="B251" s="5" t="s">
        <v>293</v>
      </c>
      <c r="C251" s="4" t="str">
        <f>IF(G251=1, "Comforting", IF(G251=2, "Neutral", IF(G251=3, "Threatening", "")))</f>
        <v>Comforting</v>
      </c>
      <c r="D251" s="4" t="str">
        <f>IF(H251=1, "At home", IF(H251=2, "Part-time", IF(H251=3, "Full-time", "")))</f>
        <v>At home</v>
      </c>
      <c r="E251" s="4">
        <v>2001</v>
      </c>
      <c r="F251" s="8" t="str">
        <f t="shared" si="3"/>
        <v>2000s</v>
      </c>
      <c r="G251" s="5">
        <v>1</v>
      </c>
      <c r="H251" s="4">
        <v>1</v>
      </c>
      <c r="I251" s="5">
        <v>2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.75" customHeight="1" x14ac:dyDescent="0.2">
      <c r="A252" s="4" t="s">
        <v>294</v>
      </c>
      <c r="B252" s="5" t="s">
        <v>293</v>
      </c>
      <c r="C252" s="4" t="str">
        <f>IF(G252=1, "Comforting", IF(G252=2, "Neutral", IF(G252=3, "Threatening", "")))</f>
        <v>Comforting</v>
      </c>
      <c r="D252" s="4" t="str">
        <f>IF(H252=1, "At home", IF(H252=2, "Part-time", IF(H252=3, "Full-time", "")))</f>
        <v>At home</v>
      </c>
      <c r="E252" s="4">
        <v>2001</v>
      </c>
      <c r="F252" s="8" t="str">
        <f t="shared" si="3"/>
        <v>2000s</v>
      </c>
      <c r="G252" s="5">
        <v>1</v>
      </c>
      <c r="H252" s="4">
        <v>1</v>
      </c>
      <c r="I252" s="5">
        <v>2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.75" customHeight="1" x14ac:dyDescent="0.2">
      <c r="A253" s="4" t="s">
        <v>295</v>
      </c>
      <c r="B253" s="5" t="s">
        <v>293</v>
      </c>
      <c r="C253" s="4" t="str">
        <f>IF(G253=1, "Comforting", IF(G253=2, "Neutral", IF(G253=3, "Threatening", "")))</f>
        <v>Comforting</v>
      </c>
      <c r="D253" s="4" t="str">
        <f>IF(H253=1, "At home", IF(H253=2, "Part-time", IF(H253=3, "Full-time", "")))</f>
        <v>At home</v>
      </c>
      <c r="E253" s="4">
        <v>2001</v>
      </c>
      <c r="F253" s="8" t="str">
        <f t="shared" si="3"/>
        <v>2000s</v>
      </c>
      <c r="G253" s="5">
        <v>1</v>
      </c>
      <c r="H253" s="4">
        <v>1</v>
      </c>
      <c r="I253" s="5">
        <v>2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.75" customHeight="1" x14ac:dyDescent="0.2">
      <c r="A254" s="4" t="s">
        <v>296</v>
      </c>
      <c r="B254" s="5" t="s">
        <v>297</v>
      </c>
      <c r="C254" s="4" t="str">
        <f>IF(G254=1, "Comforting", IF(G254=2, "Neutral", IF(G254=3, "Threatening", "")))</f>
        <v>Comforting</v>
      </c>
      <c r="D254" s="4" t="str">
        <f>IF(H254=1, "At home", IF(H254=2, "Part-time", IF(H254=3, "Full-time", "")))</f>
        <v>Part-time</v>
      </c>
      <c r="E254" s="4">
        <v>2005</v>
      </c>
      <c r="F254" s="8" t="str">
        <f t="shared" si="3"/>
        <v>2000s</v>
      </c>
      <c r="G254" s="5">
        <v>1</v>
      </c>
      <c r="H254" s="4">
        <v>2</v>
      </c>
      <c r="I254" s="5">
        <v>2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.75" customHeight="1" x14ac:dyDescent="0.2">
      <c r="A255" s="4" t="s">
        <v>298</v>
      </c>
      <c r="B255" s="5" t="s">
        <v>297</v>
      </c>
      <c r="C255" s="4" t="str">
        <f>IF(G255=1, "Comforting", IF(G255=2, "Neutral", IF(G255=3, "Threatening", "")))</f>
        <v>Comforting</v>
      </c>
      <c r="D255" s="4" t="str">
        <f>IF(H255=1, "At home", IF(H255=2, "Part-time", IF(H255=3, "Full-time", "")))</f>
        <v>At home</v>
      </c>
      <c r="E255" s="4">
        <v>2005</v>
      </c>
      <c r="F255" s="8" t="str">
        <f t="shared" si="3"/>
        <v>2000s</v>
      </c>
      <c r="G255" s="5">
        <v>1</v>
      </c>
      <c r="H255" s="4">
        <v>1</v>
      </c>
      <c r="I255" s="5">
        <v>2</v>
      </c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.75" customHeight="1" x14ac:dyDescent="0.2">
      <c r="A256" s="4" t="s">
        <v>299</v>
      </c>
      <c r="B256" s="5" t="s">
        <v>297</v>
      </c>
      <c r="C256" s="4" t="str">
        <f>IF(G256=1, "Comforting", IF(G256=2, "Neutral", IF(G256=3, "Threatening", "")))</f>
        <v>Threatening</v>
      </c>
      <c r="D256" s="4" t="str">
        <f>IF(H256=1, "At home", IF(H256=2, "Part-time", IF(H256=3, "Full-time", "")))</f>
        <v>At home</v>
      </c>
      <c r="E256" s="4">
        <v>2005</v>
      </c>
      <c r="F256" s="8" t="str">
        <f t="shared" si="3"/>
        <v>2000s</v>
      </c>
      <c r="G256" s="5">
        <v>3</v>
      </c>
      <c r="H256" s="4">
        <v>1</v>
      </c>
      <c r="I256" s="5">
        <v>2</v>
      </c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.75" customHeight="1" x14ac:dyDescent="0.2">
      <c r="A257" s="4" t="s">
        <v>300</v>
      </c>
      <c r="B257" s="5" t="s">
        <v>301</v>
      </c>
      <c r="C257" s="4" t="str">
        <f>IF(G257=1, "Comforting", IF(G257=2, "Neutral", IF(G257=3, "Threatening", "")))</f>
        <v>Comforting</v>
      </c>
      <c r="D257" s="4" t="str">
        <f>IF(H257=1, "At home", IF(H257=2, "Part-time", IF(H257=3, "Full-time", "")))</f>
        <v>Part-time</v>
      </c>
      <c r="E257" s="4">
        <v>2002</v>
      </c>
      <c r="F257" s="8" t="str">
        <f t="shared" si="3"/>
        <v>2000s</v>
      </c>
      <c r="G257" s="5">
        <v>1</v>
      </c>
      <c r="H257" s="4">
        <v>2</v>
      </c>
      <c r="I257" s="5">
        <v>2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5.75" customHeight="1" x14ac:dyDescent="0.2">
      <c r="A258" s="4" t="s">
        <v>302</v>
      </c>
      <c r="B258" s="5" t="s">
        <v>303</v>
      </c>
      <c r="C258" s="4" t="str">
        <f>IF(G258=1, "Comforting", IF(G258=2, "Neutral", IF(G258=3, "Threatening", "")))</f>
        <v>Comforting</v>
      </c>
      <c r="D258" s="4" t="str">
        <f>IF(H258=1, "At home", IF(H258=2, "Part-time", IF(H258=3, "Full-time", "")))</f>
        <v>At home</v>
      </c>
      <c r="E258" s="4">
        <v>2005</v>
      </c>
      <c r="F258" s="8" t="str">
        <f t="shared" si="3"/>
        <v>2000s</v>
      </c>
      <c r="G258" s="5">
        <v>1</v>
      </c>
      <c r="H258" s="4">
        <v>1</v>
      </c>
      <c r="I258" s="5">
        <v>2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.75" customHeight="1" x14ac:dyDescent="0.2">
      <c r="A259" s="4" t="s">
        <v>304</v>
      </c>
      <c r="B259" s="5" t="s">
        <v>303</v>
      </c>
      <c r="C259" s="4" t="str">
        <f>IF(G259=1, "Comforting", IF(G259=2, "Neutral", IF(G259=3, "Threatening", "")))</f>
        <v>Neutral</v>
      </c>
      <c r="D259" s="4" t="str">
        <f>IF(H259=1, "At home", IF(H259=2, "Part-time", IF(H259=3, "Full-time", "")))</f>
        <v>At home</v>
      </c>
      <c r="E259" s="4">
        <v>2005</v>
      </c>
      <c r="F259" s="8" t="str">
        <f t="shared" ref="F259:F322" si="4">TEXT(INT(E259/10)*10,"0000")&amp;"s"</f>
        <v>2000s</v>
      </c>
      <c r="G259" s="5">
        <v>2</v>
      </c>
      <c r="H259" s="4">
        <v>1</v>
      </c>
      <c r="I259" s="5">
        <v>2</v>
      </c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5.75" customHeight="1" x14ac:dyDescent="0.2">
      <c r="A260" s="4" t="s">
        <v>305</v>
      </c>
      <c r="B260" s="5" t="s">
        <v>303</v>
      </c>
      <c r="C260" s="4" t="str">
        <f>IF(G260=1, "Comforting", IF(G260=2, "Neutral", IF(G260=3, "Threatening", "")))</f>
        <v>Neutral</v>
      </c>
      <c r="D260" s="4" t="str">
        <f>IF(H260=1, "At home", IF(H260=2, "Part-time", IF(H260=3, "Full-time", "")))</f>
        <v>At home</v>
      </c>
      <c r="E260" s="4">
        <v>2005</v>
      </c>
      <c r="F260" s="8" t="str">
        <f t="shared" si="4"/>
        <v>2000s</v>
      </c>
      <c r="G260" s="5">
        <v>2</v>
      </c>
      <c r="H260" s="4">
        <v>1</v>
      </c>
      <c r="I260" s="5">
        <v>2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.75" customHeight="1" x14ac:dyDescent="0.2">
      <c r="A261" s="4" t="s">
        <v>306</v>
      </c>
      <c r="B261" s="5" t="s">
        <v>303</v>
      </c>
      <c r="C261" s="4" t="str">
        <f>IF(G261=1, "Comforting", IF(G261=2, "Neutral", IF(G261=3, "Threatening", "")))</f>
        <v>Neutral</v>
      </c>
      <c r="D261" s="4" t="str">
        <f>IF(H261=1, "At home", IF(H261=2, "Part-time", IF(H261=3, "Full-time", "")))</f>
        <v>At home</v>
      </c>
      <c r="E261" s="4">
        <v>2005</v>
      </c>
      <c r="F261" s="8" t="str">
        <f t="shared" si="4"/>
        <v>2000s</v>
      </c>
      <c r="G261" s="5">
        <v>2</v>
      </c>
      <c r="H261" s="4">
        <v>1</v>
      </c>
      <c r="I261" s="5">
        <v>2</v>
      </c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.75" customHeight="1" x14ac:dyDescent="0.2">
      <c r="A262" s="4" t="s">
        <v>307</v>
      </c>
      <c r="B262" s="5" t="s">
        <v>303</v>
      </c>
      <c r="C262" s="4" t="str">
        <f>IF(G262=1, "Comforting", IF(G262=2, "Neutral", IF(G262=3, "Threatening", "")))</f>
        <v>Neutral</v>
      </c>
      <c r="D262" s="4" t="str">
        <f>IF(H262=1, "At home", IF(H262=2, "Part-time", IF(H262=3, "Full-time", "")))</f>
        <v>At home</v>
      </c>
      <c r="E262" s="4">
        <v>2005</v>
      </c>
      <c r="F262" s="8" t="str">
        <f t="shared" si="4"/>
        <v>2000s</v>
      </c>
      <c r="G262" s="5">
        <v>2</v>
      </c>
      <c r="H262" s="4">
        <v>1</v>
      </c>
      <c r="I262" s="5">
        <v>2</v>
      </c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.75" customHeight="1" x14ac:dyDescent="0.2">
      <c r="A263" s="4" t="s">
        <v>308</v>
      </c>
      <c r="B263" s="5" t="s">
        <v>309</v>
      </c>
      <c r="C263" s="4" t="str">
        <f>IF(G263=1, "Comforting", IF(G263=2, "Neutral", IF(G263=3, "Threatening", "")))</f>
        <v>Comforting</v>
      </c>
      <c r="D263" s="4" t="str">
        <f>IF(H263=1, "At home", IF(H263=2, "Part-time", IF(H263=3, "Full-time", "")))</f>
        <v>Part-time</v>
      </c>
      <c r="E263" s="4">
        <v>2008</v>
      </c>
      <c r="F263" s="8" t="str">
        <f t="shared" si="4"/>
        <v>2000s</v>
      </c>
      <c r="G263" s="5">
        <v>1</v>
      </c>
      <c r="H263" s="4">
        <v>2</v>
      </c>
      <c r="I263" s="5">
        <v>2</v>
      </c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5.75" customHeight="1" x14ac:dyDescent="0.2">
      <c r="A264" s="4" t="s">
        <v>310</v>
      </c>
      <c r="B264" s="5" t="s">
        <v>309</v>
      </c>
      <c r="C264" s="4" t="str">
        <f>IF(G264=1, "Comforting", IF(G264=2, "Neutral", IF(G264=3, "Threatening", "")))</f>
        <v>Comforting</v>
      </c>
      <c r="D264" s="4" t="str">
        <f>IF(H264=1, "At home", IF(H264=2, "Part-time", IF(H264=3, "Full-time", "")))</f>
        <v>Part-time</v>
      </c>
      <c r="E264" s="4">
        <v>2008</v>
      </c>
      <c r="F264" s="8" t="str">
        <f t="shared" si="4"/>
        <v>2000s</v>
      </c>
      <c r="G264" s="5">
        <v>1</v>
      </c>
      <c r="H264" s="4">
        <v>2</v>
      </c>
      <c r="I264" s="5">
        <v>2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5.75" customHeight="1" x14ac:dyDescent="0.2">
      <c r="A265" s="4" t="s">
        <v>311</v>
      </c>
      <c r="B265" s="5" t="s">
        <v>309</v>
      </c>
      <c r="C265" s="4" t="str">
        <f>IF(G265=1, "Comforting", IF(G265=2, "Neutral", IF(G265=3, "Threatening", "")))</f>
        <v>Comforting</v>
      </c>
      <c r="D265" s="4" t="str">
        <f>IF(H265=1, "At home", IF(H265=2, "Part-time", IF(H265=3, "Full-time", "")))</f>
        <v>At home</v>
      </c>
      <c r="E265" s="4">
        <v>2008</v>
      </c>
      <c r="F265" s="8" t="str">
        <f t="shared" si="4"/>
        <v>2000s</v>
      </c>
      <c r="G265" s="5">
        <v>1</v>
      </c>
      <c r="H265" s="4">
        <v>1</v>
      </c>
      <c r="I265" s="5">
        <v>2</v>
      </c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5.75" customHeight="1" x14ac:dyDescent="0.2">
      <c r="A266" s="4" t="s">
        <v>312</v>
      </c>
      <c r="B266" s="5" t="s">
        <v>309</v>
      </c>
      <c r="C266" s="4" t="str">
        <f>IF(G266=1, "Comforting", IF(G266=2, "Neutral", IF(G266=3, "Threatening", "")))</f>
        <v>Comforting</v>
      </c>
      <c r="D266" s="4" t="str">
        <f>IF(H266=1, "At home", IF(H266=2, "Part-time", IF(H266=3, "Full-time", "")))</f>
        <v>At home</v>
      </c>
      <c r="E266" s="4">
        <v>2008</v>
      </c>
      <c r="F266" s="8" t="str">
        <f t="shared" si="4"/>
        <v>2000s</v>
      </c>
      <c r="G266" s="5">
        <v>1</v>
      </c>
      <c r="H266" s="4">
        <v>1</v>
      </c>
      <c r="I266" s="5">
        <v>2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5.75" customHeight="1" x14ac:dyDescent="0.2">
      <c r="A267" s="4" t="s">
        <v>313</v>
      </c>
      <c r="B267" s="5" t="s">
        <v>314</v>
      </c>
      <c r="C267" s="4" t="str">
        <f>IF(G267=1, "Comforting", IF(G267=2, "Neutral", IF(G267=3, "Threatening", "")))</f>
        <v>Comforting</v>
      </c>
      <c r="D267" s="4" t="str">
        <f>IF(H267=1, "At home", IF(H267=2, "Part-time", IF(H267=3, "Full-time", "")))</f>
        <v>Full-time</v>
      </c>
      <c r="E267" s="4">
        <v>2007</v>
      </c>
      <c r="F267" s="8" t="str">
        <f t="shared" si="4"/>
        <v>2000s</v>
      </c>
      <c r="G267" s="5">
        <v>1</v>
      </c>
      <c r="H267" s="4">
        <v>3</v>
      </c>
      <c r="I267" s="5">
        <v>1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5.75" customHeight="1" x14ac:dyDescent="0.2">
      <c r="A268" s="4" t="s">
        <v>315</v>
      </c>
      <c r="B268" s="5" t="s">
        <v>314</v>
      </c>
      <c r="C268" s="4" t="str">
        <f>IF(G268=1, "Comforting", IF(G268=2, "Neutral", IF(G268=3, "Threatening", "")))</f>
        <v>Comforting</v>
      </c>
      <c r="D268" s="4" t="str">
        <f>IF(H268=1, "At home", IF(H268=2, "Part-time", IF(H268=3, "Full-time", "")))</f>
        <v>Full-time</v>
      </c>
      <c r="E268" s="4">
        <v>2007</v>
      </c>
      <c r="F268" s="8" t="str">
        <f t="shared" si="4"/>
        <v>2000s</v>
      </c>
      <c r="G268" s="5">
        <v>1</v>
      </c>
      <c r="H268" s="4">
        <v>3</v>
      </c>
      <c r="I268" s="5">
        <v>1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5.75" customHeight="1" x14ac:dyDescent="0.2">
      <c r="A269" s="4" t="s">
        <v>316</v>
      </c>
      <c r="B269" s="5" t="s">
        <v>314</v>
      </c>
      <c r="C269" s="4" t="str">
        <f>IF(G269=1, "Comforting", IF(G269=2, "Neutral", IF(G269=3, "Threatening", "")))</f>
        <v>Comforting</v>
      </c>
      <c r="D269" s="4" t="str">
        <f>IF(H269=1, "At home", IF(H269=2, "Part-time", IF(H269=3, "Full-time", "")))</f>
        <v>Part-time</v>
      </c>
      <c r="E269" s="4">
        <v>2007</v>
      </c>
      <c r="F269" s="8" t="str">
        <f t="shared" si="4"/>
        <v>2000s</v>
      </c>
      <c r="G269" s="5">
        <v>1</v>
      </c>
      <c r="H269" s="4">
        <v>2</v>
      </c>
      <c r="I269" s="5">
        <v>1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5.75" customHeight="1" x14ac:dyDescent="0.2">
      <c r="A270" s="4" t="s">
        <v>317</v>
      </c>
      <c r="B270" s="5" t="s">
        <v>314</v>
      </c>
      <c r="C270" s="4" t="str">
        <f>IF(G270=1, "Comforting", IF(G270=2, "Neutral", IF(G270=3, "Threatening", "")))</f>
        <v>Comforting</v>
      </c>
      <c r="D270" s="4" t="str">
        <f>IF(H270=1, "At home", IF(H270=2, "Part-time", IF(H270=3, "Full-time", "")))</f>
        <v>Part-time</v>
      </c>
      <c r="E270" s="4">
        <v>2007</v>
      </c>
      <c r="F270" s="8" t="str">
        <f t="shared" si="4"/>
        <v>2000s</v>
      </c>
      <c r="G270" s="5">
        <v>1</v>
      </c>
      <c r="H270" s="4">
        <v>2</v>
      </c>
      <c r="I270" s="5">
        <v>1</v>
      </c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5.75" customHeight="1" x14ac:dyDescent="0.2">
      <c r="A271" s="4" t="s">
        <v>318</v>
      </c>
      <c r="B271" s="5" t="s">
        <v>314</v>
      </c>
      <c r="C271" s="4" t="str">
        <f>IF(G271=1, "Comforting", IF(G271=2, "Neutral", IF(G271=3, "Threatening", "")))</f>
        <v>Comforting</v>
      </c>
      <c r="D271" s="4" t="str">
        <f>IF(H271=1, "At home", IF(H271=2, "Part-time", IF(H271=3, "Full-time", "")))</f>
        <v>At home</v>
      </c>
      <c r="E271" s="4">
        <v>2007</v>
      </c>
      <c r="F271" s="8" t="str">
        <f t="shared" si="4"/>
        <v>2000s</v>
      </c>
      <c r="G271" s="5">
        <v>1</v>
      </c>
      <c r="H271" s="4">
        <v>1</v>
      </c>
      <c r="I271" s="5">
        <v>1</v>
      </c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5.75" customHeight="1" x14ac:dyDescent="0.2">
      <c r="A272" s="4" t="s">
        <v>319</v>
      </c>
      <c r="B272" s="5" t="s">
        <v>314</v>
      </c>
      <c r="C272" s="4" t="str">
        <f>IF(G272=1, "Comforting", IF(G272=2, "Neutral", IF(G272=3, "Threatening", "")))</f>
        <v>Comforting</v>
      </c>
      <c r="D272" s="4" t="str">
        <f>IF(H272=1, "At home", IF(H272=2, "Part-time", IF(H272=3, "Full-time", "")))</f>
        <v>At home</v>
      </c>
      <c r="E272" s="4">
        <v>2007</v>
      </c>
      <c r="F272" s="8" t="str">
        <f t="shared" si="4"/>
        <v>2000s</v>
      </c>
      <c r="G272" s="5">
        <v>1</v>
      </c>
      <c r="H272" s="4">
        <v>1</v>
      </c>
      <c r="I272" s="5">
        <v>1</v>
      </c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5.75" customHeight="1" x14ac:dyDescent="0.2">
      <c r="A273" s="4" t="s">
        <v>320</v>
      </c>
      <c r="B273" s="5" t="s">
        <v>314</v>
      </c>
      <c r="C273" s="4" t="str">
        <f>IF(G273=1, "Comforting", IF(G273=2, "Neutral", IF(G273=3, "Threatening", "")))</f>
        <v>Comforting</v>
      </c>
      <c r="D273" s="4" t="str">
        <f>IF(H273=1, "At home", IF(H273=2, "Part-time", IF(H273=3, "Full-time", "")))</f>
        <v>At home</v>
      </c>
      <c r="E273" s="4">
        <v>2007</v>
      </c>
      <c r="F273" s="8" t="str">
        <f t="shared" si="4"/>
        <v>2000s</v>
      </c>
      <c r="G273" s="5">
        <v>1</v>
      </c>
      <c r="H273" s="4">
        <v>1</v>
      </c>
      <c r="I273" s="5">
        <v>1</v>
      </c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5.75" customHeight="1" x14ac:dyDescent="0.2">
      <c r="A274" s="4" t="s">
        <v>321</v>
      </c>
      <c r="B274" s="5" t="s">
        <v>314</v>
      </c>
      <c r="C274" s="4" t="str">
        <f>IF(G274=1, "Comforting", IF(G274=2, "Neutral", IF(G274=3, "Threatening", "")))</f>
        <v>Comforting</v>
      </c>
      <c r="D274" s="4" t="str">
        <f>IF(H274=1, "At home", IF(H274=2, "Part-time", IF(H274=3, "Full-time", "")))</f>
        <v>At home</v>
      </c>
      <c r="E274" s="4">
        <v>2007</v>
      </c>
      <c r="F274" s="8" t="str">
        <f t="shared" si="4"/>
        <v>2000s</v>
      </c>
      <c r="G274" s="5">
        <v>1</v>
      </c>
      <c r="H274" s="4">
        <v>1</v>
      </c>
      <c r="I274" s="5">
        <v>1</v>
      </c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5.75" customHeight="1" x14ac:dyDescent="0.2">
      <c r="A275" s="4" t="s">
        <v>322</v>
      </c>
      <c r="B275" s="5" t="s">
        <v>314</v>
      </c>
      <c r="C275" s="4" t="str">
        <f>IF(G275=1, "Comforting", IF(G275=2, "Neutral", IF(G275=3, "Threatening", "")))</f>
        <v>Neutral</v>
      </c>
      <c r="D275" s="4" t="str">
        <f>IF(H275=1, "At home", IF(H275=2, "Part-time", IF(H275=3, "Full-time", "")))</f>
        <v>Part-time</v>
      </c>
      <c r="E275" s="4">
        <v>2007</v>
      </c>
      <c r="F275" s="8" t="str">
        <f t="shared" si="4"/>
        <v>2000s</v>
      </c>
      <c r="G275" s="5">
        <v>2</v>
      </c>
      <c r="H275" s="4">
        <v>2</v>
      </c>
      <c r="I275" s="5">
        <v>1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5.75" customHeight="1" x14ac:dyDescent="0.2">
      <c r="A276" s="4" t="s">
        <v>323</v>
      </c>
      <c r="B276" s="5" t="s">
        <v>314</v>
      </c>
      <c r="C276" s="4" t="str">
        <f>IF(G276=1, "Comforting", IF(G276=2, "Neutral", IF(G276=3, "Threatening", "")))</f>
        <v>Threatening</v>
      </c>
      <c r="D276" s="4" t="str">
        <f>IF(H276=1, "At home", IF(H276=2, "Part-time", IF(H276=3, "Full-time", "")))</f>
        <v>At home</v>
      </c>
      <c r="E276" s="4">
        <v>2007</v>
      </c>
      <c r="F276" s="8" t="str">
        <f t="shared" si="4"/>
        <v>2000s</v>
      </c>
      <c r="G276" s="5">
        <v>3</v>
      </c>
      <c r="H276" s="4">
        <v>1</v>
      </c>
      <c r="I276" s="5">
        <v>1</v>
      </c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5.75" customHeight="1" x14ac:dyDescent="0.2">
      <c r="A277" s="4" t="s">
        <v>324</v>
      </c>
      <c r="B277" s="5" t="s">
        <v>314</v>
      </c>
      <c r="C277" s="4" t="str">
        <f>IF(G277=1, "Comforting", IF(G277=2, "Neutral", IF(G277=3, "Threatening", "")))</f>
        <v>Threatening</v>
      </c>
      <c r="D277" s="4" t="str">
        <f>IF(H277=1, "At home", IF(H277=2, "Part-time", IF(H277=3, "Full-time", "")))</f>
        <v>At home</v>
      </c>
      <c r="E277" s="4">
        <v>2007</v>
      </c>
      <c r="F277" s="8" t="str">
        <f t="shared" si="4"/>
        <v>2000s</v>
      </c>
      <c r="G277" s="5">
        <v>3</v>
      </c>
      <c r="H277" s="4">
        <v>1</v>
      </c>
      <c r="I277" s="5">
        <v>1</v>
      </c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5.75" customHeight="1" x14ac:dyDescent="0.2">
      <c r="A278" s="4" t="s">
        <v>325</v>
      </c>
      <c r="B278" s="5" t="s">
        <v>314</v>
      </c>
      <c r="C278" s="4" t="str">
        <f>IF(G278=1, "Comforting", IF(G278=2, "Neutral", IF(G278=3, "Threatening", "")))</f>
        <v>Threatening</v>
      </c>
      <c r="D278" s="4" t="str">
        <f>IF(H278=1, "At home", IF(H278=2, "Part-time", IF(H278=3, "Full-time", "")))</f>
        <v>At home</v>
      </c>
      <c r="E278" s="4">
        <v>2007</v>
      </c>
      <c r="F278" s="8" t="str">
        <f t="shared" si="4"/>
        <v>2000s</v>
      </c>
      <c r="G278" s="5">
        <v>3</v>
      </c>
      <c r="H278" s="4">
        <v>1</v>
      </c>
      <c r="I278" s="5">
        <v>1</v>
      </c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5.75" customHeight="1" x14ac:dyDescent="0.2">
      <c r="A279" s="4" t="s">
        <v>326</v>
      </c>
      <c r="B279" s="5" t="s">
        <v>314</v>
      </c>
      <c r="C279" s="4" t="str">
        <f>IF(G279=1, "Comforting", IF(G279=2, "Neutral", IF(G279=3, "Threatening", "")))</f>
        <v>Threatening</v>
      </c>
      <c r="D279" s="4" t="str">
        <f>IF(H279=1, "At home", IF(H279=2, "Part-time", IF(H279=3, "Full-time", "")))</f>
        <v>At home</v>
      </c>
      <c r="E279" s="4">
        <v>2007</v>
      </c>
      <c r="F279" s="8" t="str">
        <f t="shared" si="4"/>
        <v>2000s</v>
      </c>
      <c r="G279" s="5">
        <v>3</v>
      </c>
      <c r="H279" s="4">
        <v>1</v>
      </c>
      <c r="I279" s="5">
        <v>1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5.75" customHeight="1" x14ac:dyDescent="0.2">
      <c r="A280" s="4" t="s">
        <v>327</v>
      </c>
      <c r="B280" s="5" t="s">
        <v>328</v>
      </c>
      <c r="C280" s="4" t="str">
        <f>IF(G280=1, "Comforting", IF(G280=2, "Neutral", IF(G280=3, "Threatening", "")))</f>
        <v>Comforting</v>
      </c>
      <c r="D280" s="4" t="str">
        <f>IF(H280=1, "At home", IF(H280=2, "Part-time", IF(H280=3, "Full-time", "")))</f>
        <v>At home</v>
      </c>
      <c r="E280" s="4">
        <v>2004</v>
      </c>
      <c r="F280" s="8" t="str">
        <f t="shared" si="4"/>
        <v>2000s</v>
      </c>
      <c r="G280" s="5">
        <v>1</v>
      </c>
      <c r="H280" s="4">
        <v>1</v>
      </c>
      <c r="I280" s="5">
        <v>1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5.75" customHeight="1" x14ac:dyDescent="0.2">
      <c r="A281" s="4" t="s">
        <v>329</v>
      </c>
      <c r="B281" s="5" t="s">
        <v>328</v>
      </c>
      <c r="C281" s="4" t="str">
        <f>IF(G281=1, "Comforting", IF(G281=2, "Neutral", IF(G281=3, "Threatening", "")))</f>
        <v>Neutral</v>
      </c>
      <c r="D281" s="4" t="str">
        <f>IF(H281=1, "At home", IF(H281=2, "Part-time", IF(H281=3, "Full-time", "")))</f>
        <v>Full-time</v>
      </c>
      <c r="E281" s="4">
        <v>2004</v>
      </c>
      <c r="F281" s="8" t="str">
        <f t="shared" si="4"/>
        <v>2000s</v>
      </c>
      <c r="G281" s="5">
        <v>2</v>
      </c>
      <c r="H281" s="4">
        <v>3</v>
      </c>
      <c r="I281" s="5">
        <v>1</v>
      </c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5.75" customHeight="1" x14ac:dyDescent="0.2">
      <c r="A282" s="4" t="s">
        <v>330</v>
      </c>
      <c r="B282" s="5" t="s">
        <v>328</v>
      </c>
      <c r="C282" s="4" t="str">
        <f>IF(G282=1, "Comforting", IF(G282=2, "Neutral", IF(G282=3, "Threatening", "")))</f>
        <v>Neutral</v>
      </c>
      <c r="D282" s="4" t="str">
        <f>IF(H282=1, "At home", IF(H282=2, "Part-time", IF(H282=3, "Full-time", "")))</f>
        <v>At home</v>
      </c>
      <c r="E282" s="4">
        <v>2004</v>
      </c>
      <c r="F282" s="8" t="str">
        <f t="shared" si="4"/>
        <v>2000s</v>
      </c>
      <c r="G282" s="5">
        <v>2</v>
      </c>
      <c r="H282" s="4">
        <v>1</v>
      </c>
      <c r="I282" s="5">
        <v>1</v>
      </c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5.75" customHeight="1" x14ac:dyDescent="0.2">
      <c r="A283" s="4" t="s">
        <v>331</v>
      </c>
      <c r="B283" s="5" t="s">
        <v>328</v>
      </c>
      <c r="C283" s="4" t="str">
        <f>IF(G283=1, "Comforting", IF(G283=2, "Neutral", IF(G283=3, "Threatening", "")))</f>
        <v>Neutral</v>
      </c>
      <c r="D283" s="4" t="str">
        <f>IF(H283=1, "At home", IF(H283=2, "Part-time", IF(H283=3, "Full-time", "")))</f>
        <v>At home</v>
      </c>
      <c r="E283" s="4">
        <v>2004</v>
      </c>
      <c r="F283" s="8" t="str">
        <f t="shared" si="4"/>
        <v>2000s</v>
      </c>
      <c r="G283" s="5">
        <v>2</v>
      </c>
      <c r="H283" s="4">
        <v>1</v>
      </c>
      <c r="I283" s="5">
        <v>1</v>
      </c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5.75" customHeight="1" x14ac:dyDescent="0.2">
      <c r="A284" s="4" t="s">
        <v>332</v>
      </c>
      <c r="B284" s="5" t="s">
        <v>328</v>
      </c>
      <c r="C284" s="4" t="str">
        <f>IF(G284=1, "Comforting", IF(G284=2, "Neutral", IF(G284=3, "Threatening", "")))</f>
        <v>Neutral</v>
      </c>
      <c r="D284" s="4" t="str">
        <f>IF(H284=1, "At home", IF(H284=2, "Part-time", IF(H284=3, "Full-time", "")))</f>
        <v>At home</v>
      </c>
      <c r="E284" s="4">
        <v>2004</v>
      </c>
      <c r="F284" s="8" t="str">
        <f t="shared" si="4"/>
        <v>2000s</v>
      </c>
      <c r="G284" s="5">
        <v>2</v>
      </c>
      <c r="H284" s="4">
        <v>1</v>
      </c>
      <c r="I284" s="5">
        <v>1</v>
      </c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5.75" customHeight="1" x14ac:dyDescent="0.2">
      <c r="A285" s="4" t="s">
        <v>333</v>
      </c>
      <c r="B285" s="5" t="s">
        <v>334</v>
      </c>
      <c r="C285" s="4" t="str">
        <f>IF(G285=1, "Comforting", IF(G285=2, "Neutral", IF(G285=3, "Threatening", "")))</f>
        <v>Comforting</v>
      </c>
      <c r="D285" s="4" t="str">
        <f>IF(H285=1, "At home", IF(H285=2, "Part-time", IF(H285=3, "Full-time", "")))</f>
        <v>At home</v>
      </c>
      <c r="E285" s="4">
        <v>2009</v>
      </c>
      <c r="F285" s="8" t="str">
        <f t="shared" si="4"/>
        <v>2000s</v>
      </c>
      <c r="G285" s="5">
        <v>1</v>
      </c>
      <c r="H285" s="4">
        <v>1</v>
      </c>
      <c r="I285" s="5">
        <v>2</v>
      </c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5.75" customHeight="1" x14ac:dyDescent="0.2">
      <c r="A286" s="4" t="s">
        <v>335</v>
      </c>
      <c r="B286" s="5" t="s">
        <v>334</v>
      </c>
      <c r="C286" s="4" t="str">
        <f>IF(G286=1, "Comforting", IF(G286=2, "Neutral", IF(G286=3, "Threatening", "")))</f>
        <v>Threatening</v>
      </c>
      <c r="D286" s="4" t="str">
        <f>IF(H286=1, "At home", IF(H286=2, "Part-time", IF(H286=3, "Full-time", "")))</f>
        <v>At home</v>
      </c>
      <c r="E286" s="4">
        <v>2009</v>
      </c>
      <c r="F286" s="8" t="str">
        <f t="shared" si="4"/>
        <v>2000s</v>
      </c>
      <c r="G286" s="5">
        <v>3</v>
      </c>
      <c r="H286" s="4">
        <v>1</v>
      </c>
      <c r="I286" s="5">
        <v>2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5.75" customHeight="1" x14ac:dyDescent="0.2">
      <c r="A287" s="4" t="s">
        <v>336</v>
      </c>
      <c r="B287" s="5" t="s">
        <v>337</v>
      </c>
      <c r="C287" s="4" t="str">
        <f>IF(G287=1, "Comforting", IF(G287=2, "Neutral", IF(G287=3, "Threatening", "")))</f>
        <v>Comforting</v>
      </c>
      <c r="D287" s="4" t="str">
        <f>IF(H287=1, "At home", IF(H287=2, "Part-time", IF(H287=3, "Full-time", "")))</f>
        <v>Full-time</v>
      </c>
      <c r="E287" s="4">
        <v>2001</v>
      </c>
      <c r="F287" s="8" t="str">
        <f t="shared" si="4"/>
        <v>2000s</v>
      </c>
      <c r="G287" s="5">
        <v>1</v>
      </c>
      <c r="H287" s="4">
        <v>3</v>
      </c>
      <c r="I287" s="5">
        <v>2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5.75" customHeight="1" x14ac:dyDescent="0.2">
      <c r="A288" s="4" t="s">
        <v>338</v>
      </c>
      <c r="B288" s="5" t="s">
        <v>337</v>
      </c>
      <c r="C288" s="4" t="str">
        <f>IF(G288=1, "Comforting", IF(G288=2, "Neutral", IF(G288=3, "Threatening", "")))</f>
        <v>Threatening</v>
      </c>
      <c r="D288" s="4" t="str">
        <f>IF(H288=1, "At home", IF(H288=2, "Part-time", IF(H288=3, "Full-time", "")))</f>
        <v>At home</v>
      </c>
      <c r="E288" s="4">
        <v>2001</v>
      </c>
      <c r="F288" s="8" t="str">
        <f t="shared" si="4"/>
        <v>2000s</v>
      </c>
      <c r="G288" s="5">
        <v>3</v>
      </c>
      <c r="H288" s="4">
        <v>1</v>
      </c>
      <c r="I288" s="5">
        <v>2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5.75" customHeight="1" x14ac:dyDescent="0.2">
      <c r="A289" s="4" t="s">
        <v>339</v>
      </c>
      <c r="B289" s="5" t="s">
        <v>340</v>
      </c>
      <c r="C289" s="4" t="str">
        <f>IF(G289=1, "Comforting", IF(G289=2, "Neutral", IF(G289=3, "Threatening", "")))</f>
        <v>Neutral</v>
      </c>
      <c r="D289" s="4" t="str">
        <f>IF(H289=1, "At home", IF(H289=2, "Part-time", IF(H289=3, "Full-time", "")))</f>
        <v>At home</v>
      </c>
      <c r="E289" s="4">
        <v>1998</v>
      </c>
      <c r="F289" s="8" t="str">
        <f t="shared" si="4"/>
        <v>1990s</v>
      </c>
      <c r="G289" s="5">
        <v>2</v>
      </c>
      <c r="H289" s="4">
        <v>1</v>
      </c>
      <c r="I289" s="5">
        <v>1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5.75" customHeight="1" x14ac:dyDescent="0.2">
      <c r="A290" s="4" t="s">
        <v>341</v>
      </c>
      <c r="B290" s="5" t="s">
        <v>340</v>
      </c>
      <c r="C290" s="4" t="str">
        <f>IF(G290=1, "Comforting", IF(G290=2, "Neutral", IF(G290=3, "Threatening", "")))</f>
        <v>Neutral</v>
      </c>
      <c r="D290" s="4" t="str">
        <f>IF(H290=1, "At home", IF(H290=2, "Part-time", IF(H290=3, "Full-time", "")))</f>
        <v>At home</v>
      </c>
      <c r="E290" s="4">
        <v>1998</v>
      </c>
      <c r="F290" s="8" t="str">
        <f t="shared" si="4"/>
        <v>1990s</v>
      </c>
      <c r="G290" s="5">
        <v>2</v>
      </c>
      <c r="H290" s="4">
        <v>1</v>
      </c>
      <c r="I290" s="5">
        <v>1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5.75" customHeight="1" x14ac:dyDescent="0.2">
      <c r="A291" s="4" t="s">
        <v>342</v>
      </c>
      <c r="B291" s="5" t="s">
        <v>343</v>
      </c>
      <c r="C291" s="4" t="str">
        <f>IF(G291=1, "Comforting", IF(G291=2, "Neutral", IF(G291=3, "Threatening", "")))</f>
        <v>Comforting</v>
      </c>
      <c r="D291" s="4" t="str">
        <f>IF(H291=1, "At home", IF(H291=2, "Part-time", IF(H291=3, "Full-time", "")))</f>
        <v>Full-time</v>
      </c>
      <c r="E291" s="4">
        <v>1988</v>
      </c>
      <c r="F291" s="8" t="str">
        <f t="shared" si="4"/>
        <v>1980s</v>
      </c>
      <c r="G291" s="5">
        <v>1</v>
      </c>
      <c r="H291" s="4">
        <v>3</v>
      </c>
      <c r="I291" s="5">
        <v>1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5.75" customHeight="1" x14ac:dyDescent="0.2">
      <c r="A292" s="4" t="s">
        <v>344</v>
      </c>
      <c r="B292" s="5" t="s">
        <v>343</v>
      </c>
      <c r="C292" s="4" t="str">
        <f>IF(G292=1, "Comforting", IF(G292=2, "Neutral", IF(G292=3, "Threatening", "")))</f>
        <v>Comforting</v>
      </c>
      <c r="D292" s="4" t="str">
        <f>IF(H292=1, "At home", IF(H292=2, "Part-time", IF(H292=3, "Full-time", "")))</f>
        <v>Full-time</v>
      </c>
      <c r="E292" s="4">
        <v>1988</v>
      </c>
      <c r="F292" s="8" t="str">
        <f t="shared" si="4"/>
        <v>1980s</v>
      </c>
      <c r="G292" s="5">
        <v>1</v>
      </c>
      <c r="H292" s="4">
        <v>3</v>
      </c>
      <c r="I292" s="5">
        <v>1</v>
      </c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5.75" customHeight="1" x14ac:dyDescent="0.2">
      <c r="A293" s="4" t="s">
        <v>345</v>
      </c>
      <c r="B293" s="5" t="s">
        <v>343</v>
      </c>
      <c r="C293" s="4" t="str">
        <f>IF(G293=1, "Comforting", IF(G293=2, "Neutral", IF(G293=3, "Threatening", "")))</f>
        <v>Comforting</v>
      </c>
      <c r="D293" s="4" t="str">
        <f>IF(H293=1, "At home", IF(H293=2, "Part-time", IF(H293=3, "Full-time", "")))</f>
        <v>At home</v>
      </c>
      <c r="E293" s="4">
        <v>1988</v>
      </c>
      <c r="F293" s="8" t="str">
        <f t="shared" si="4"/>
        <v>1980s</v>
      </c>
      <c r="G293" s="5">
        <v>1</v>
      </c>
      <c r="H293" s="4">
        <v>1</v>
      </c>
      <c r="I293" s="5">
        <v>1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5.75" customHeight="1" x14ac:dyDescent="0.2">
      <c r="A294" s="4" t="s">
        <v>346</v>
      </c>
      <c r="B294" s="5" t="s">
        <v>343</v>
      </c>
      <c r="C294" s="4" t="str">
        <f>IF(G294=1, "Comforting", IF(G294=2, "Neutral", IF(G294=3, "Threatening", "")))</f>
        <v>Comforting</v>
      </c>
      <c r="D294" s="4" t="str">
        <f>IF(H294=1, "At home", IF(H294=2, "Part-time", IF(H294=3, "Full-time", "")))</f>
        <v>At home</v>
      </c>
      <c r="E294" s="4">
        <v>1988</v>
      </c>
      <c r="F294" s="8" t="str">
        <f t="shared" si="4"/>
        <v>1980s</v>
      </c>
      <c r="G294" s="5">
        <v>1</v>
      </c>
      <c r="H294" s="4">
        <v>1</v>
      </c>
      <c r="I294" s="5">
        <v>1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5.75" customHeight="1" x14ac:dyDescent="0.2">
      <c r="A295" s="4" t="s">
        <v>347</v>
      </c>
      <c r="B295" s="5" t="s">
        <v>348</v>
      </c>
      <c r="C295" s="4" t="str">
        <f>IF(G295=1, "Comforting", IF(G295=2, "Neutral", IF(G295=3, "Threatening", "")))</f>
        <v>Comforting</v>
      </c>
      <c r="D295" s="4" t="str">
        <f>IF(H295=1, "At home", IF(H295=2, "Part-time", IF(H295=3, "Full-time", "")))</f>
        <v>Full-time</v>
      </c>
      <c r="E295" s="4">
        <v>2006</v>
      </c>
      <c r="F295" s="8" t="str">
        <f t="shared" si="4"/>
        <v>2000s</v>
      </c>
      <c r="G295" s="5">
        <v>1</v>
      </c>
      <c r="H295" s="4">
        <v>3</v>
      </c>
      <c r="I295" s="5">
        <v>2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5.75" customHeight="1" x14ac:dyDescent="0.2">
      <c r="A296" s="4" t="s">
        <v>349</v>
      </c>
      <c r="B296" s="5" t="s">
        <v>348</v>
      </c>
      <c r="C296" s="4" t="str">
        <f>IF(G296=1, "Comforting", IF(G296=2, "Neutral", IF(G296=3, "Threatening", "")))</f>
        <v>Comforting</v>
      </c>
      <c r="D296" s="4" t="str">
        <f>IF(H296=1, "At home", IF(H296=2, "Part-time", IF(H296=3, "Full-time", "")))</f>
        <v>At home</v>
      </c>
      <c r="E296" s="4">
        <v>2006</v>
      </c>
      <c r="F296" s="8" t="str">
        <f t="shared" si="4"/>
        <v>2000s</v>
      </c>
      <c r="G296" s="5">
        <v>1</v>
      </c>
      <c r="H296" s="4">
        <v>1</v>
      </c>
      <c r="I296" s="5">
        <v>2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5.75" customHeight="1" x14ac:dyDescent="0.2">
      <c r="A297" s="4" t="s">
        <v>350</v>
      </c>
      <c r="B297" s="5" t="s">
        <v>351</v>
      </c>
      <c r="C297" s="4" t="str">
        <f>IF(G297=1, "Comforting", IF(G297=2, "Neutral", IF(G297=3, "Threatening", "")))</f>
        <v>Comforting</v>
      </c>
      <c r="D297" s="4" t="str">
        <f>IF(H297=1, "At home", IF(H297=2, "Part-time", IF(H297=3, "Full-time", "")))</f>
        <v>Part-time</v>
      </c>
      <c r="E297" s="4">
        <v>2008</v>
      </c>
      <c r="F297" s="8" t="str">
        <f t="shared" si="4"/>
        <v>2000s</v>
      </c>
      <c r="G297" s="5">
        <v>1</v>
      </c>
      <c r="H297" s="4">
        <v>2</v>
      </c>
      <c r="I297" s="5">
        <v>2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5.75" customHeight="1" x14ac:dyDescent="0.2">
      <c r="A298" s="4" t="s">
        <v>352</v>
      </c>
      <c r="B298" s="5" t="s">
        <v>351</v>
      </c>
      <c r="C298" s="4" t="str">
        <f>IF(G298=1, "Comforting", IF(G298=2, "Neutral", IF(G298=3, "Threatening", "")))</f>
        <v>Comforting</v>
      </c>
      <c r="D298" s="4" t="str">
        <f>IF(H298=1, "At home", IF(H298=2, "Part-time", IF(H298=3, "Full-time", "")))</f>
        <v>Part-time</v>
      </c>
      <c r="E298" s="4">
        <v>2008</v>
      </c>
      <c r="F298" s="8" t="str">
        <f t="shared" si="4"/>
        <v>2000s</v>
      </c>
      <c r="G298" s="5">
        <v>1</v>
      </c>
      <c r="H298" s="4">
        <v>2</v>
      </c>
      <c r="I298" s="5">
        <v>2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5.75" customHeight="1" x14ac:dyDescent="0.2">
      <c r="A299" s="4" t="s">
        <v>353</v>
      </c>
      <c r="B299" s="5" t="s">
        <v>351</v>
      </c>
      <c r="C299" s="4" t="str">
        <f>IF(G299=1, "Comforting", IF(G299=2, "Neutral", IF(G299=3, "Threatening", "")))</f>
        <v>Comforting</v>
      </c>
      <c r="D299" s="4" t="str">
        <f>IF(H299=1, "At home", IF(H299=2, "Part-time", IF(H299=3, "Full-time", "")))</f>
        <v>At home</v>
      </c>
      <c r="E299" s="4">
        <v>2008</v>
      </c>
      <c r="F299" s="8" t="str">
        <f t="shared" si="4"/>
        <v>2000s</v>
      </c>
      <c r="G299" s="5">
        <v>1</v>
      </c>
      <c r="H299" s="4">
        <v>1</v>
      </c>
      <c r="I299" s="5">
        <v>2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5.75" customHeight="1" x14ac:dyDescent="0.2">
      <c r="A300" s="4" t="s">
        <v>354</v>
      </c>
      <c r="B300" s="5" t="s">
        <v>351</v>
      </c>
      <c r="C300" s="4" t="str">
        <f>IF(G300=1, "Comforting", IF(G300=2, "Neutral", IF(G300=3, "Threatening", "")))</f>
        <v>Threatening</v>
      </c>
      <c r="D300" s="4" t="str">
        <f>IF(H300=1, "At home", IF(H300=2, "Part-time", IF(H300=3, "Full-time", "")))</f>
        <v>At home</v>
      </c>
      <c r="E300" s="4">
        <v>2008</v>
      </c>
      <c r="F300" s="8" t="str">
        <f t="shared" si="4"/>
        <v>2000s</v>
      </c>
      <c r="G300" s="5">
        <v>3</v>
      </c>
      <c r="H300" s="4">
        <v>1</v>
      </c>
      <c r="I300" s="5">
        <v>2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5.75" customHeight="1" x14ac:dyDescent="0.2">
      <c r="A301" s="4" t="s">
        <v>355</v>
      </c>
      <c r="B301" s="5" t="s">
        <v>356</v>
      </c>
      <c r="C301" s="4" t="str">
        <f>IF(G301=1, "Comforting", IF(G301=2, "Neutral", IF(G301=3, "Threatening", "")))</f>
        <v>Comforting</v>
      </c>
      <c r="D301" s="4" t="str">
        <f>IF(H301=1, "At home", IF(H301=2, "Part-time", IF(H301=3, "Full-time", "")))</f>
        <v>At home</v>
      </c>
      <c r="E301" s="4">
        <v>2006</v>
      </c>
      <c r="F301" s="8" t="str">
        <f t="shared" si="4"/>
        <v>2000s</v>
      </c>
      <c r="G301" s="5">
        <v>1</v>
      </c>
      <c r="H301" s="4">
        <v>1</v>
      </c>
      <c r="I301" s="5">
        <v>2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5.75" customHeight="1" x14ac:dyDescent="0.2">
      <c r="A302" s="4" t="s">
        <v>357</v>
      </c>
      <c r="B302" s="5" t="s">
        <v>356</v>
      </c>
      <c r="C302" s="4" t="str">
        <f>IF(G302=1, "Comforting", IF(G302=2, "Neutral", IF(G302=3, "Threatening", "")))</f>
        <v>Comforting</v>
      </c>
      <c r="D302" s="4" t="str">
        <f>IF(H302=1, "At home", IF(H302=2, "Part-time", IF(H302=3, "Full-time", "")))</f>
        <v>At home</v>
      </c>
      <c r="E302" s="4">
        <v>2006</v>
      </c>
      <c r="F302" s="8" t="str">
        <f t="shared" si="4"/>
        <v>2000s</v>
      </c>
      <c r="G302" s="5">
        <v>1</v>
      </c>
      <c r="H302" s="4">
        <v>1</v>
      </c>
      <c r="I302" s="5">
        <v>2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5.75" customHeight="1" x14ac:dyDescent="0.2">
      <c r="A303" s="4" t="s">
        <v>358</v>
      </c>
      <c r="B303" s="5" t="s">
        <v>356</v>
      </c>
      <c r="C303" s="4" t="str">
        <f>IF(G303=1, "Comforting", IF(G303=2, "Neutral", IF(G303=3, "Threatening", "")))</f>
        <v>Comforting</v>
      </c>
      <c r="D303" s="4" t="str">
        <f>IF(H303=1, "At home", IF(H303=2, "Part-time", IF(H303=3, "Full-time", "")))</f>
        <v>At home</v>
      </c>
      <c r="E303" s="4">
        <v>2006</v>
      </c>
      <c r="F303" s="8" t="str">
        <f t="shared" si="4"/>
        <v>2000s</v>
      </c>
      <c r="G303" s="5">
        <v>1</v>
      </c>
      <c r="H303" s="4">
        <v>1</v>
      </c>
      <c r="I303" s="5">
        <v>2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5.75" customHeight="1" x14ac:dyDescent="0.2">
      <c r="A304" s="4" t="s">
        <v>359</v>
      </c>
      <c r="B304" s="5" t="s">
        <v>356</v>
      </c>
      <c r="C304" s="4" t="str">
        <f>IF(G304=1, "Comforting", IF(G304=2, "Neutral", IF(G304=3, "Threatening", "")))</f>
        <v>Neutral</v>
      </c>
      <c r="D304" s="4" t="str">
        <f>IF(H304=1, "At home", IF(H304=2, "Part-time", IF(H304=3, "Full-time", "")))</f>
        <v>At home</v>
      </c>
      <c r="E304" s="4">
        <v>2006</v>
      </c>
      <c r="F304" s="8" t="str">
        <f t="shared" si="4"/>
        <v>2000s</v>
      </c>
      <c r="G304" s="5">
        <v>2</v>
      </c>
      <c r="H304" s="4">
        <v>1</v>
      </c>
      <c r="I304" s="5">
        <v>2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5.75" customHeight="1" x14ac:dyDescent="0.2">
      <c r="A305" s="4" t="s">
        <v>360</v>
      </c>
      <c r="B305" s="5" t="s">
        <v>356</v>
      </c>
      <c r="C305" s="4" t="str">
        <f>IF(G305=1, "Comforting", IF(G305=2, "Neutral", IF(G305=3, "Threatening", "")))</f>
        <v>Threatening</v>
      </c>
      <c r="D305" s="4" t="str">
        <f>IF(H305=1, "At home", IF(H305=2, "Part-time", IF(H305=3, "Full-time", "")))</f>
        <v>Full-time</v>
      </c>
      <c r="E305" s="4">
        <v>2006</v>
      </c>
      <c r="F305" s="8" t="str">
        <f t="shared" si="4"/>
        <v>2000s</v>
      </c>
      <c r="G305" s="5">
        <v>3</v>
      </c>
      <c r="H305" s="4">
        <v>3</v>
      </c>
      <c r="I305" s="5">
        <v>2</v>
      </c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5.75" customHeight="1" x14ac:dyDescent="0.2">
      <c r="A306" s="4" t="s">
        <v>361</v>
      </c>
      <c r="B306" s="5" t="s">
        <v>362</v>
      </c>
      <c r="C306" s="4" t="str">
        <f>IF(G306=1, "Comforting", IF(G306=2, "Neutral", IF(G306=3, "Threatening", "")))</f>
        <v>Comforting</v>
      </c>
      <c r="D306" s="4" t="str">
        <f>IF(H306=1, "At home", IF(H306=2, "Part-time", IF(H306=3, "Full-time", "")))</f>
        <v>At home</v>
      </c>
      <c r="E306" s="4">
        <v>1953</v>
      </c>
      <c r="F306" s="8" t="str">
        <f t="shared" si="4"/>
        <v>1950s</v>
      </c>
      <c r="G306" s="5">
        <v>1</v>
      </c>
      <c r="H306" s="4">
        <v>1</v>
      </c>
      <c r="I306" s="5">
        <v>1</v>
      </c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5.75" customHeight="1" x14ac:dyDescent="0.2">
      <c r="A307" s="4" t="s">
        <v>363</v>
      </c>
      <c r="B307" s="5" t="s">
        <v>362</v>
      </c>
      <c r="C307" s="4" t="str">
        <f>IF(G307=1, "Comforting", IF(G307=2, "Neutral", IF(G307=3, "Threatening", "")))</f>
        <v>Comforting</v>
      </c>
      <c r="D307" s="4" t="str">
        <f>IF(H307=1, "At home", IF(H307=2, "Part-time", IF(H307=3, "Full-time", "")))</f>
        <v>At home</v>
      </c>
      <c r="E307" s="4">
        <v>1953</v>
      </c>
      <c r="F307" s="8" t="str">
        <f t="shared" si="4"/>
        <v>1950s</v>
      </c>
      <c r="G307" s="5">
        <v>1</v>
      </c>
      <c r="H307" s="4">
        <v>1</v>
      </c>
      <c r="I307" s="5">
        <v>1</v>
      </c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5.75" customHeight="1" x14ac:dyDescent="0.2">
      <c r="A308" s="4" t="s">
        <v>364</v>
      </c>
      <c r="B308" s="5" t="s">
        <v>362</v>
      </c>
      <c r="C308" s="4" t="str">
        <f>IF(G308=1, "Comforting", IF(G308=2, "Neutral", IF(G308=3, "Threatening", "")))</f>
        <v>Threatening</v>
      </c>
      <c r="D308" s="4" t="str">
        <f>IF(H308=1, "At home", IF(H308=2, "Part-time", IF(H308=3, "Full-time", "")))</f>
        <v>At home</v>
      </c>
      <c r="E308" s="4">
        <v>1953</v>
      </c>
      <c r="F308" s="8" t="str">
        <f t="shared" si="4"/>
        <v>1950s</v>
      </c>
      <c r="G308" s="5">
        <v>3</v>
      </c>
      <c r="H308" s="4">
        <v>1</v>
      </c>
      <c r="I308" s="5">
        <v>1</v>
      </c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5.75" customHeight="1" x14ac:dyDescent="0.2">
      <c r="A309" s="4" t="s">
        <v>365</v>
      </c>
      <c r="B309" s="5" t="s">
        <v>366</v>
      </c>
      <c r="C309" s="4" t="str">
        <f>IF(G309=1, "Comforting", IF(G309=2, "Neutral", IF(G309=3, "Threatening", "")))</f>
        <v>Comforting</v>
      </c>
      <c r="D309" s="4" t="str">
        <f>IF(H309=1, "At home", IF(H309=2, "Part-time", IF(H309=3, "Full-time", "")))</f>
        <v>Full-time</v>
      </c>
      <c r="E309" s="4">
        <v>1940</v>
      </c>
      <c r="F309" s="8" t="str">
        <f t="shared" si="4"/>
        <v>1940s</v>
      </c>
      <c r="G309" s="5">
        <v>1</v>
      </c>
      <c r="H309" s="4">
        <v>3</v>
      </c>
      <c r="I309" s="5">
        <v>1</v>
      </c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5.75" customHeight="1" x14ac:dyDescent="0.2">
      <c r="A310" s="4" t="s">
        <v>367</v>
      </c>
      <c r="B310" s="5" t="s">
        <v>366</v>
      </c>
      <c r="C310" s="4" t="str">
        <f>IF(G310=1, "Comforting", IF(G310=2, "Neutral", IF(G310=3, "Threatening", "")))</f>
        <v>Comforting</v>
      </c>
      <c r="D310" s="4" t="str">
        <f>IF(H310=1, "At home", IF(H310=2, "Part-time", IF(H310=3, "Full-time", "")))</f>
        <v>Part-time</v>
      </c>
      <c r="E310" s="4">
        <v>1940</v>
      </c>
      <c r="F310" s="8" t="str">
        <f t="shared" si="4"/>
        <v>1940s</v>
      </c>
      <c r="G310" s="5">
        <v>1</v>
      </c>
      <c r="H310" s="4">
        <v>2</v>
      </c>
      <c r="I310" s="5">
        <v>1</v>
      </c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5.75" customHeight="1" x14ac:dyDescent="0.2">
      <c r="A311" s="4" t="s">
        <v>368</v>
      </c>
      <c r="B311" s="5" t="s">
        <v>366</v>
      </c>
      <c r="C311" s="4" t="str">
        <f>IF(G311=1, "Comforting", IF(G311=2, "Neutral", IF(G311=3, "Threatening", "")))</f>
        <v>Comforting</v>
      </c>
      <c r="D311" s="4" t="str">
        <f>IF(H311=1, "At home", IF(H311=2, "Part-time", IF(H311=3, "Full-time", "")))</f>
        <v>At home</v>
      </c>
      <c r="E311" s="4">
        <v>1940</v>
      </c>
      <c r="F311" s="8" t="str">
        <f t="shared" si="4"/>
        <v>1940s</v>
      </c>
      <c r="G311" s="5">
        <v>1</v>
      </c>
      <c r="H311" s="4">
        <v>1</v>
      </c>
      <c r="I311" s="5">
        <v>1</v>
      </c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5.75" customHeight="1" x14ac:dyDescent="0.2">
      <c r="A312" s="4" t="s">
        <v>369</v>
      </c>
      <c r="B312" s="5" t="s">
        <v>366</v>
      </c>
      <c r="C312" s="4" t="str">
        <f>IF(G312=1, "Comforting", IF(G312=2, "Neutral", IF(G312=3, "Threatening", "")))</f>
        <v>Comforting</v>
      </c>
      <c r="D312" s="4" t="str">
        <f>IF(H312=1, "At home", IF(H312=2, "Part-time", IF(H312=3, "Full-time", "")))</f>
        <v>At home</v>
      </c>
      <c r="E312" s="4">
        <v>1940</v>
      </c>
      <c r="F312" s="8" t="str">
        <f t="shared" si="4"/>
        <v>1940s</v>
      </c>
      <c r="G312" s="5">
        <v>1</v>
      </c>
      <c r="H312" s="4">
        <v>1</v>
      </c>
      <c r="I312" s="5">
        <v>1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5.75" customHeight="1" x14ac:dyDescent="0.2">
      <c r="A313" s="4" t="s">
        <v>370</v>
      </c>
      <c r="B313" s="5" t="s">
        <v>366</v>
      </c>
      <c r="C313" s="4" t="str">
        <f>IF(G313=1, "Comforting", IF(G313=2, "Neutral", IF(G313=3, "Threatening", "")))</f>
        <v>Comforting</v>
      </c>
      <c r="D313" s="4" t="str">
        <f>IF(H313=1, "At home", IF(H313=2, "Part-time", IF(H313=3, "Full-time", "")))</f>
        <v>At home</v>
      </c>
      <c r="E313" s="4">
        <v>1940</v>
      </c>
      <c r="F313" s="8" t="str">
        <f t="shared" si="4"/>
        <v>1940s</v>
      </c>
      <c r="G313" s="5">
        <v>1</v>
      </c>
      <c r="H313" s="4">
        <v>1</v>
      </c>
      <c r="I313" s="5">
        <v>1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5.75" customHeight="1" x14ac:dyDescent="0.2">
      <c r="A314" s="4" t="s">
        <v>371</v>
      </c>
      <c r="B314" s="5" t="s">
        <v>366</v>
      </c>
      <c r="C314" s="4" t="str">
        <f>IF(G314=1, "Comforting", IF(G314=2, "Neutral", IF(G314=3, "Threatening", "")))</f>
        <v>Neutral</v>
      </c>
      <c r="D314" s="4" t="str">
        <f>IF(H314=1, "At home", IF(H314=2, "Part-time", IF(H314=3, "Full-time", "")))</f>
        <v>Part-time</v>
      </c>
      <c r="E314" s="4">
        <v>1940</v>
      </c>
      <c r="F314" s="8" t="str">
        <f t="shared" si="4"/>
        <v>1940s</v>
      </c>
      <c r="G314" s="5">
        <v>2</v>
      </c>
      <c r="H314" s="4">
        <v>2</v>
      </c>
      <c r="I314" s="5">
        <v>1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5.75" customHeight="1" x14ac:dyDescent="0.2">
      <c r="A315" s="4" t="s">
        <v>372</v>
      </c>
      <c r="B315" s="5" t="s">
        <v>366</v>
      </c>
      <c r="C315" s="4" t="str">
        <f>IF(G315=1, "Comforting", IF(G315=2, "Neutral", IF(G315=3, "Threatening", "")))</f>
        <v>Threatening</v>
      </c>
      <c r="D315" s="4" t="str">
        <f>IF(H315=1, "At home", IF(H315=2, "Part-time", IF(H315=3, "Full-time", "")))</f>
        <v>At home</v>
      </c>
      <c r="E315" s="4">
        <v>1940</v>
      </c>
      <c r="F315" s="8" t="str">
        <f t="shared" si="4"/>
        <v>1940s</v>
      </c>
      <c r="G315" s="5">
        <v>3</v>
      </c>
      <c r="H315" s="4">
        <v>1</v>
      </c>
      <c r="I315" s="5">
        <v>1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5.75" customHeight="1" x14ac:dyDescent="0.2">
      <c r="A316" s="4" t="s">
        <v>373</v>
      </c>
      <c r="B316" s="5" t="s">
        <v>374</v>
      </c>
      <c r="C316" s="4" t="str">
        <f>IF(G316=1, "Comforting", IF(G316=2, "Neutral", IF(G316=3, "Threatening", "")))</f>
        <v>Comforting</v>
      </c>
      <c r="D316" s="4" t="str">
        <f>IF(H316=1, "At home", IF(H316=2, "Part-time", IF(H316=3, "Full-time", "")))</f>
        <v>At home</v>
      </c>
      <c r="E316" s="4">
        <v>1995</v>
      </c>
      <c r="F316" s="8" t="str">
        <f t="shared" si="4"/>
        <v>1990s</v>
      </c>
      <c r="G316" s="5">
        <v>1</v>
      </c>
      <c r="H316" s="4">
        <v>1</v>
      </c>
      <c r="I316" s="5">
        <v>1</v>
      </c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5.75" customHeight="1" x14ac:dyDescent="0.2">
      <c r="A317" s="4" t="s">
        <v>375</v>
      </c>
      <c r="B317" s="5" t="s">
        <v>374</v>
      </c>
      <c r="C317" s="4" t="str">
        <f>IF(G317=1, "Comforting", IF(G317=2, "Neutral", IF(G317=3, "Threatening", "")))</f>
        <v>Comforting</v>
      </c>
      <c r="D317" s="4" t="str">
        <f>IF(H317=1, "At home", IF(H317=2, "Part-time", IF(H317=3, "Full-time", "")))</f>
        <v>At home</v>
      </c>
      <c r="E317" s="4">
        <v>1995</v>
      </c>
      <c r="F317" s="8" t="str">
        <f t="shared" si="4"/>
        <v>1990s</v>
      </c>
      <c r="G317" s="5">
        <v>1</v>
      </c>
      <c r="H317" s="4">
        <v>1</v>
      </c>
      <c r="I317" s="5">
        <v>1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5.75" customHeight="1" x14ac:dyDescent="0.2">
      <c r="A318" s="4" t="s">
        <v>376</v>
      </c>
      <c r="B318" s="5" t="s">
        <v>377</v>
      </c>
      <c r="C318" s="4" t="str">
        <f>IF(G318=1, "Comforting", IF(G318=2, "Neutral", IF(G318=3, "Threatening", "")))</f>
        <v>Comforting</v>
      </c>
      <c r="D318" s="4" t="str">
        <f>IF(H318=1, "At home", IF(H318=2, "Part-time", IF(H318=3, "Full-time", "")))</f>
        <v>Part-time</v>
      </c>
      <c r="E318" s="4">
        <v>2007</v>
      </c>
      <c r="F318" s="8" t="str">
        <f t="shared" si="4"/>
        <v>2000s</v>
      </c>
      <c r="G318" s="5">
        <v>1</v>
      </c>
      <c r="H318" s="4">
        <v>2</v>
      </c>
      <c r="I318" s="5">
        <v>2</v>
      </c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5.75" customHeight="1" x14ac:dyDescent="0.2">
      <c r="A319" s="4" t="s">
        <v>378</v>
      </c>
      <c r="B319" s="5" t="s">
        <v>377</v>
      </c>
      <c r="C319" s="4" t="str">
        <f>IF(G319=1, "Comforting", IF(G319=2, "Neutral", IF(G319=3, "Threatening", "")))</f>
        <v>Comforting</v>
      </c>
      <c r="D319" s="4" t="str">
        <f>IF(H319=1, "At home", IF(H319=2, "Part-time", IF(H319=3, "Full-time", "")))</f>
        <v>At home</v>
      </c>
      <c r="E319" s="4">
        <v>2007</v>
      </c>
      <c r="F319" s="8" t="str">
        <f t="shared" si="4"/>
        <v>2000s</v>
      </c>
      <c r="G319" s="5">
        <v>1</v>
      </c>
      <c r="H319" s="4">
        <v>1</v>
      </c>
      <c r="I319" s="5">
        <v>2</v>
      </c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5.75" customHeight="1" x14ac:dyDescent="0.2">
      <c r="A320" s="4" t="s">
        <v>379</v>
      </c>
      <c r="B320" s="5" t="s">
        <v>377</v>
      </c>
      <c r="C320" s="4" t="str">
        <f>IF(G320=1, "Comforting", IF(G320=2, "Neutral", IF(G320=3, "Threatening", "")))</f>
        <v>Neutral</v>
      </c>
      <c r="D320" s="4" t="str">
        <f>IF(H320=1, "At home", IF(H320=2, "Part-time", IF(H320=3, "Full-time", "")))</f>
        <v>At home</v>
      </c>
      <c r="E320" s="4">
        <v>2007</v>
      </c>
      <c r="F320" s="8" t="str">
        <f t="shared" si="4"/>
        <v>2000s</v>
      </c>
      <c r="G320" s="5">
        <v>2</v>
      </c>
      <c r="H320" s="4">
        <v>1</v>
      </c>
      <c r="I320" s="5">
        <v>2</v>
      </c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5.75" customHeight="1" x14ac:dyDescent="0.2">
      <c r="A321" s="4" t="s">
        <v>380</v>
      </c>
      <c r="B321" s="5" t="s">
        <v>381</v>
      </c>
      <c r="C321" s="4" t="str">
        <f>IF(G321=1, "Comforting", IF(G321=2, "Neutral", IF(G321=3, "Threatening", "")))</f>
        <v>Comforting</v>
      </c>
      <c r="D321" s="4" t="str">
        <f>IF(H321=1, "At home", IF(H321=2, "Part-time", IF(H321=3, "Full-time", "")))</f>
        <v>Part-time</v>
      </c>
      <c r="E321" s="4">
        <v>2002</v>
      </c>
      <c r="F321" s="8" t="str">
        <f t="shared" si="4"/>
        <v>2000s</v>
      </c>
      <c r="G321" s="5">
        <v>1</v>
      </c>
      <c r="H321" s="4">
        <v>2</v>
      </c>
      <c r="I321" s="5">
        <v>2</v>
      </c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5.75" customHeight="1" x14ac:dyDescent="0.2">
      <c r="A322" s="4" t="s">
        <v>382</v>
      </c>
      <c r="B322" s="5" t="s">
        <v>381</v>
      </c>
      <c r="C322" s="4" t="str">
        <f>IF(G322=1, "Comforting", IF(G322=2, "Neutral", IF(G322=3, "Threatening", "")))</f>
        <v>Comforting</v>
      </c>
      <c r="D322" s="4" t="str">
        <f>IF(H322=1, "At home", IF(H322=2, "Part-time", IF(H322=3, "Full-time", "")))</f>
        <v>Part-time</v>
      </c>
      <c r="E322" s="4">
        <v>2002</v>
      </c>
      <c r="F322" s="8" t="str">
        <f t="shared" si="4"/>
        <v>2000s</v>
      </c>
      <c r="G322" s="5">
        <v>1</v>
      </c>
      <c r="H322" s="4">
        <v>2</v>
      </c>
      <c r="I322" s="5">
        <v>2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5.75" customHeight="1" x14ac:dyDescent="0.2">
      <c r="A323" s="4" t="s">
        <v>383</v>
      </c>
      <c r="B323" s="5" t="s">
        <v>381</v>
      </c>
      <c r="C323" s="4" t="str">
        <f>IF(G323=1, "Comforting", IF(G323=2, "Neutral", IF(G323=3, "Threatening", "")))</f>
        <v>Comforting</v>
      </c>
      <c r="D323" s="4" t="str">
        <f>IF(H323=1, "At home", IF(H323=2, "Part-time", IF(H323=3, "Full-time", "")))</f>
        <v>Part-time</v>
      </c>
      <c r="E323" s="4">
        <v>2002</v>
      </c>
      <c r="F323" s="8" t="str">
        <f t="shared" ref="F323:F386" si="5">TEXT(INT(E323/10)*10,"0000")&amp;"s"</f>
        <v>2000s</v>
      </c>
      <c r="G323" s="5">
        <v>1</v>
      </c>
      <c r="H323" s="4">
        <v>2</v>
      </c>
      <c r="I323" s="5">
        <v>2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5.75" customHeight="1" x14ac:dyDescent="0.2">
      <c r="A324" s="4" t="s">
        <v>384</v>
      </c>
      <c r="B324" s="5" t="s">
        <v>381</v>
      </c>
      <c r="C324" s="4" t="str">
        <f>IF(G324=1, "Comforting", IF(G324=2, "Neutral", IF(G324=3, "Threatening", "")))</f>
        <v>Comforting</v>
      </c>
      <c r="D324" s="4" t="str">
        <f>IF(H324=1, "At home", IF(H324=2, "Part-time", IF(H324=3, "Full-time", "")))</f>
        <v>Part-time</v>
      </c>
      <c r="E324" s="4">
        <v>2002</v>
      </c>
      <c r="F324" s="8" t="str">
        <f t="shared" si="5"/>
        <v>2000s</v>
      </c>
      <c r="G324" s="5">
        <v>1</v>
      </c>
      <c r="H324" s="4">
        <v>2</v>
      </c>
      <c r="I324" s="5">
        <v>2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5.75" customHeight="1" x14ac:dyDescent="0.2">
      <c r="A325" s="4" t="s">
        <v>385</v>
      </c>
      <c r="B325" s="5" t="s">
        <v>381</v>
      </c>
      <c r="C325" s="4" t="str">
        <f>IF(G325=1, "Comforting", IF(G325=2, "Neutral", IF(G325=3, "Threatening", "")))</f>
        <v>Comforting</v>
      </c>
      <c r="D325" s="4" t="str">
        <f>IF(H325=1, "At home", IF(H325=2, "Part-time", IF(H325=3, "Full-time", "")))</f>
        <v>Part-time</v>
      </c>
      <c r="E325" s="4">
        <v>2002</v>
      </c>
      <c r="F325" s="8" t="str">
        <f t="shared" si="5"/>
        <v>2000s</v>
      </c>
      <c r="G325" s="5">
        <v>1</v>
      </c>
      <c r="H325" s="4">
        <v>2</v>
      </c>
      <c r="I325" s="5">
        <v>2</v>
      </c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5.75" customHeight="1" x14ac:dyDescent="0.2">
      <c r="A326" s="4" t="s">
        <v>386</v>
      </c>
      <c r="B326" s="5" t="s">
        <v>381</v>
      </c>
      <c r="C326" s="4" t="str">
        <f>IF(G326=1, "Comforting", IF(G326=2, "Neutral", IF(G326=3, "Threatening", "")))</f>
        <v>Comforting</v>
      </c>
      <c r="D326" s="4" t="str">
        <f>IF(H326=1, "At home", IF(H326=2, "Part-time", IF(H326=3, "Full-time", "")))</f>
        <v>Part-time</v>
      </c>
      <c r="E326" s="4">
        <v>2002</v>
      </c>
      <c r="F326" s="8" t="str">
        <f t="shared" si="5"/>
        <v>2000s</v>
      </c>
      <c r="G326" s="5">
        <v>1</v>
      </c>
      <c r="H326" s="4">
        <v>2</v>
      </c>
      <c r="I326" s="5">
        <v>2</v>
      </c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5.75" customHeight="1" x14ac:dyDescent="0.2">
      <c r="A327" s="4" t="s">
        <v>387</v>
      </c>
      <c r="B327" s="5" t="s">
        <v>381</v>
      </c>
      <c r="C327" s="4" t="str">
        <f>IF(G327=1, "Comforting", IF(G327=2, "Neutral", IF(G327=3, "Threatening", "")))</f>
        <v>Comforting</v>
      </c>
      <c r="D327" s="4" t="str">
        <f>IF(H327=1, "At home", IF(H327=2, "Part-time", IF(H327=3, "Full-time", "")))</f>
        <v>Part-time</v>
      </c>
      <c r="E327" s="4">
        <v>2002</v>
      </c>
      <c r="F327" s="8" t="str">
        <f t="shared" si="5"/>
        <v>2000s</v>
      </c>
      <c r="G327" s="5">
        <v>1</v>
      </c>
      <c r="H327" s="4">
        <v>2</v>
      </c>
      <c r="I327" s="5">
        <v>2</v>
      </c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5.75" customHeight="1" x14ac:dyDescent="0.2">
      <c r="A328" s="4" t="s">
        <v>388</v>
      </c>
      <c r="B328" s="5" t="s">
        <v>381</v>
      </c>
      <c r="C328" s="4" t="str">
        <f>IF(G328=1, "Comforting", IF(G328=2, "Neutral", IF(G328=3, "Threatening", "")))</f>
        <v>Comforting</v>
      </c>
      <c r="D328" s="4" t="str">
        <f>IF(H328=1, "At home", IF(H328=2, "Part-time", IF(H328=3, "Full-time", "")))</f>
        <v>Part-time</v>
      </c>
      <c r="E328" s="4">
        <v>2002</v>
      </c>
      <c r="F328" s="8" t="str">
        <f t="shared" si="5"/>
        <v>2000s</v>
      </c>
      <c r="G328" s="5">
        <v>1</v>
      </c>
      <c r="H328" s="4">
        <v>2</v>
      </c>
      <c r="I328" s="5">
        <v>2</v>
      </c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5.75" customHeight="1" x14ac:dyDescent="0.2">
      <c r="A329" s="4" t="s">
        <v>389</v>
      </c>
      <c r="B329" s="5" t="s">
        <v>381</v>
      </c>
      <c r="C329" s="4" t="str">
        <f>IF(G329=1, "Comforting", IF(G329=2, "Neutral", IF(G329=3, "Threatening", "")))</f>
        <v>Comforting</v>
      </c>
      <c r="D329" s="4" t="str">
        <f>IF(H329=1, "At home", IF(H329=2, "Part-time", IF(H329=3, "Full-time", "")))</f>
        <v>Part-time</v>
      </c>
      <c r="E329" s="4">
        <v>2002</v>
      </c>
      <c r="F329" s="8" t="str">
        <f t="shared" si="5"/>
        <v>2000s</v>
      </c>
      <c r="G329" s="5">
        <v>1</v>
      </c>
      <c r="H329" s="4">
        <v>2</v>
      </c>
      <c r="I329" s="5">
        <v>2</v>
      </c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5.75" customHeight="1" x14ac:dyDescent="0.2">
      <c r="A330" s="4" t="s">
        <v>390</v>
      </c>
      <c r="B330" s="5" t="s">
        <v>381</v>
      </c>
      <c r="C330" s="4" t="str">
        <f>IF(G330=1, "Comforting", IF(G330=2, "Neutral", IF(G330=3, "Threatening", "")))</f>
        <v>Comforting</v>
      </c>
      <c r="D330" s="4" t="str">
        <f>IF(H330=1, "At home", IF(H330=2, "Part-time", IF(H330=3, "Full-time", "")))</f>
        <v>Part-time</v>
      </c>
      <c r="E330" s="4">
        <v>2002</v>
      </c>
      <c r="F330" s="8" t="str">
        <f t="shared" si="5"/>
        <v>2000s</v>
      </c>
      <c r="G330" s="5">
        <v>1</v>
      </c>
      <c r="H330" s="4">
        <v>2</v>
      </c>
      <c r="I330" s="5">
        <v>2</v>
      </c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5.75" customHeight="1" x14ac:dyDescent="0.2">
      <c r="A331" s="4" t="s">
        <v>391</v>
      </c>
      <c r="B331" s="5" t="s">
        <v>381</v>
      </c>
      <c r="C331" s="4" t="str">
        <f>IF(G331=1, "Comforting", IF(G331=2, "Neutral", IF(G331=3, "Threatening", "")))</f>
        <v>Comforting</v>
      </c>
      <c r="D331" s="4" t="str">
        <f>IF(H331=1, "At home", IF(H331=2, "Part-time", IF(H331=3, "Full-time", "")))</f>
        <v>At home</v>
      </c>
      <c r="E331" s="4">
        <v>2002</v>
      </c>
      <c r="F331" s="8" t="str">
        <f t="shared" si="5"/>
        <v>2000s</v>
      </c>
      <c r="G331" s="5">
        <v>1</v>
      </c>
      <c r="H331" s="4">
        <v>1</v>
      </c>
      <c r="I331" s="5">
        <v>2</v>
      </c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5.75" customHeight="1" x14ac:dyDescent="0.2">
      <c r="A332" s="4" t="s">
        <v>392</v>
      </c>
      <c r="B332" s="5" t="s">
        <v>393</v>
      </c>
      <c r="C332" s="4" t="str">
        <f>IF(G332=1, "Comforting", IF(G332=2, "Neutral", IF(G332=3, "Threatening", "")))</f>
        <v>Comforting</v>
      </c>
      <c r="D332" s="4" t="str">
        <f>IF(H332=1, "At home", IF(H332=2, "Part-time", IF(H332=3, "Full-time", "")))</f>
        <v>Full-time</v>
      </c>
      <c r="E332" s="4">
        <v>1973</v>
      </c>
      <c r="F332" s="8" t="str">
        <f t="shared" si="5"/>
        <v>1970s</v>
      </c>
      <c r="G332" s="5">
        <v>1</v>
      </c>
      <c r="H332" s="4">
        <v>3</v>
      </c>
      <c r="I332" s="5">
        <v>1</v>
      </c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5.75" customHeight="1" x14ac:dyDescent="0.2">
      <c r="A333" s="4" t="s">
        <v>394</v>
      </c>
      <c r="B333" s="5" t="s">
        <v>393</v>
      </c>
      <c r="C333" s="4" t="str">
        <f>IF(G333=1, "Comforting", IF(G333=2, "Neutral", IF(G333=3, "Threatening", "")))</f>
        <v>Comforting</v>
      </c>
      <c r="D333" s="4" t="str">
        <f>IF(H333=1, "At home", IF(H333=2, "Part-time", IF(H333=3, "Full-time", "")))</f>
        <v>Full-time</v>
      </c>
      <c r="E333" s="4">
        <v>1973</v>
      </c>
      <c r="F333" s="8" t="str">
        <f t="shared" si="5"/>
        <v>1970s</v>
      </c>
      <c r="G333" s="5">
        <v>1</v>
      </c>
      <c r="H333" s="4">
        <v>3</v>
      </c>
      <c r="I333" s="5">
        <v>1</v>
      </c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5.75" customHeight="1" x14ac:dyDescent="0.2">
      <c r="A334" s="4" t="s">
        <v>395</v>
      </c>
      <c r="B334" s="5" t="s">
        <v>393</v>
      </c>
      <c r="C334" s="4" t="str">
        <f>IF(G334=1, "Comforting", IF(G334=2, "Neutral", IF(G334=3, "Threatening", "")))</f>
        <v>Comforting</v>
      </c>
      <c r="D334" s="4" t="str">
        <f>IF(H334=1, "At home", IF(H334=2, "Part-time", IF(H334=3, "Full-time", "")))</f>
        <v>At home</v>
      </c>
      <c r="E334" s="4">
        <v>1973</v>
      </c>
      <c r="F334" s="8" t="str">
        <f t="shared" si="5"/>
        <v>1970s</v>
      </c>
      <c r="G334" s="5">
        <v>1</v>
      </c>
      <c r="H334" s="4">
        <v>1</v>
      </c>
      <c r="I334" s="5">
        <v>1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5.75" customHeight="1" x14ac:dyDescent="0.2">
      <c r="A335" s="4" t="s">
        <v>396</v>
      </c>
      <c r="B335" s="5" t="s">
        <v>393</v>
      </c>
      <c r="C335" s="4" t="str">
        <f>IF(G335=1, "Comforting", IF(G335=2, "Neutral", IF(G335=3, "Threatening", "")))</f>
        <v>Threatening</v>
      </c>
      <c r="D335" s="4" t="str">
        <f>IF(H335=1, "At home", IF(H335=2, "Part-time", IF(H335=3, "Full-time", "")))</f>
        <v>Full-time</v>
      </c>
      <c r="E335" s="4">
        <v>1973</v>
      </c>
      <c r="F335" s="8" t="str">
        <f t="shared" si="5"/>
        <v>1970s</v>
      </c>
      <c r="G335" s="5">
        <v>3</v>
      </c>
      <c r="H335" s="4">
        <v>3</v>
      </c>
      <c r="I335" s="5">
        <v>1</v>
      </c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5.75" customHeight="1" x14ac:dyDescent="0.2">
      <c r="A336" s="4" t="s">
        <v>397</v>
      </c>
      <c r="B336" s="5" t="s">
        <v>398</v>
      </c>
      <c r="C336" s="4" t="str">
        <f>IF(G336=1, "Comforting", IF(G336=2, "Neutral", IF(G336=3, "Threatening", "")))</f>
        <v>Comforting</v>
      </c>
      <c r="D336" s="4" t="str">
        <f>IF(H336=1, "At home", IF(H336=2, "Part-time", IF(H336=3, "Full-time", "")))</f>
        <v>At home</v>
      </c>
      <c r="E336" s="4">
        <v>2005</v>
      </c>
      <c r="F336" s="8" t="str">
        <f t="shared" si="5"/>
        <v>2000s</v>
      </c>
      <c r="G336" s="5">
        <v>1</v>
      </c>
      <c r="H336" s="4">
        <v>1</v>
      </c>
      <c r="I336" s="5">
        <v>2</v>
      </c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5.75" customHeight="1" x14ac:dyDescent="0.2">
      <c r="A337" s="4" t="s">
        <v>399</v>
      </c>
      <c r="B337" s="5" t="s">
        <v>398</v>
      </c>
      <c r="C337" s="4" t="str">
        <f>IF(G337=1, "Comforting", IF(G337=2, "Neutral", IF(G337=3, "Threatening", "")))</f>
        <v>Comforting</v>
      </c>
      <c r="D337" s="4" t="str">
        <f>IF(H337=1, "At home", IF(H337=2, "Part-time", IF(H337=3, "Full-time", "")))</f>
        <v>At home</v>
      </c>
      <c r="E337" s="4">
        <v>2005</v>
      </c>
      <c r="F337" s="8" t="str">
        <f t="shared" si="5"/>
        <v>2000s</v>
      </c>
      <c r="G337" s="5">
        <v>1</v>
      </c>
      <c r="H337" s="4">
        <v>1</v>
      </c>
      <c r="I337" s="5">
        <v>2</v>
      </c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5.75" customHeight="1" x14ac:dyDescent="0.2">
      <c r="A338" s="4" t="s">
        <v>400</v>
      </c>
      <c r="B338" s="5" t="s">
        <v>398</v>
      </c>
      <c r="C338" s="4" t="str">
        <f>IF(G338=1, "Comforting", IF(G338=2, "Neutral", IF(G338=3, "Threatening", "")))</f>
        <v>Threatening</v>
      </c>
      <c r="D338" s="4" t="str">
        <f>IF(H338=1, "At home", IF(H338=2, "Part-time", IF(H338=3, "Full-time", "")))</f>
        <v>Full-time</v>
      </c>
      <c r="E338" s="4">
        <v>2005</v>
      </c>
      <c r="F338" s="8" t="str">
        <f t="shared" si="5"/>
        <v>2000s</v>
      </c>
      <c r="G338" s="5">
        <v>3</v>
      </c>
      <c r="H338" s="4">
        <v>3</v>
      </c>
      <c r="I338" s="5">
        <v>2</v>
      </c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5.75" customHeight="1" x14ac:dyDescent="0.2">
      <c r="A339" s="4" t="s">
        <v>401</v>
      </c>
      <c r="B339" s="5" t="s">
        <v>402</v>
      </c>
      <c r="C339" s="4" t="str">
        <f>IF(G339=1, "Comforting", IF(G339=2, "Neutral", IF(G339=3, "Threatening", "")))</f>
        <v>Neutral</v>
      </c>
      <c r="D339" s="4" t="str">
        <f>IF(H339=1, "At home", IF(H339=2, "Part-time", IF(H339=3, "Full-time", "")))</f>
        <v>At home</v>
      </c>
      <c r="E339" s="4">
        <v>2004</v>
      </c>
      <c r="F339" s="8" t="str">
        <f t="shared" si="5"/>
        <v>2000s</v>
      </c>
      <c r="G339" s="5">
        <v>2</v>
      </c>
      <c r="H339" s="4">
        <v>1</v>
      </c>
      <c r="I339" s="5">
        <v>2</v>
      </c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5.75" customHeight="1" x14ac:dyDescent="0.2">
      <c r="A340" s="4" t="s">
        <v>403</v>
      </c>
      <c r="B340" s="5" t="s">
        <v>404</v>
      </c>
      <c r="C340" s="4" t="str">
        <f>IF(G340=1, "Comforting", IF(G340=2, "Neutral", IF(G340=3, "Threatening", "")))</f>
        <v>Comforting</v>
      </c>
      <c r="D340" s="4" t="str">
        <f>IF(H340=1, "At home", IF(H340=2, "Part-time", IF(H340=3, "Full-time", "")))</f>
        <v>Full-time</v>
      </c>
      <c r="E340" s="4">
        <v>2001</v>
      </c>
      <c r="F340" s="8" t="str">
        <f t="shared" si="5"/>
        <v>2000s</v>
      </c>
      <c r="G340" s="5">
        <v>1</v>
      </c>
      <c r="H340" s="4">
        <v>3</v>
      </c>
      <c r="I340" s="5">
        <v>1</v>
      </c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5.75" customHeight="1" x14ac:dyDescent="0.2">
      <c r="A341" s="4" t="s">
        <v>405</v>
      </c>
      <c r="B341" s="5" t="s">
        <v>404</v>
      </c>
      <c r="C341" s="4" t="str">
        <f>IF(G341=1, "Comforting", IF(G341=2, "Neutral", IF(G341=3, "Threatening", "")))</f>
        <v>Comforting</v>
      </c>
      <c r="D341" s="4" t="str">
        <f>IF(H341=1, "At home", IF(H341=2, "Part-time", IF(H341=3, "Full-time", "")))</f>
        <v>Part-time</v>
      </c>
      <c r="E341" s="4">
        <v>2001</v>
      </c>
      <c r="F341" s="8" t="str">
        <f t="shared" si="5"/>
        <v>2000s</v>
      </c>
      <c r="G341" s="5">
        <v>1</v>
      </c>
      <c r="H341" s="4">
        <v>2</v>
      </c>
      <c r="I341" s="5">
        <v>1</v>
      </c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5.75" customHeight="1" x14ac:dyDescent="0.2">
      <c r="A342" s="4" t="s">
        <v>406</v>
      </c>
      <c r="B342" s="5" t="s">
        <v>404</v>
      </c>
      <c r="C342" s="4" t="str">
        <f>IF(G342=1, "Comforting", IF(G342=2, "Neutral", IF(G342=3, "Threatening", "")))</f>
        <v>Comforting</v>
      </c>
      <c r="D342" s="4" t="str">
        <f>IF(H342=1, "At home", IF(H342=2, "Part-time", IF(H342=3, "Full-time", "")))</f>
        <v>Part-time</v>
      </c>
      <c r="E342" s="4">
        <v>2001</v>
      </c>
      <c r="F342" s="8" t="str">
        <f t="shared" si="5"/>
        <v>2000s</v>
      </c>
      <c r="G342" s="5">
        <v>1</v>
      </c>
      <c r="H342" s="4">
        <v>2</v>
      </c>
      <c r="I342" s="5">
        <v>1</v>
      </c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5.75" customHeight="1" x14ac:dyDescent="0.2">
      <c r="A343" s="4" t="s">
        <v>407</v>
      </c>
      <c r="B343" s="5" t="s">
        <v>404</v>
      </c>
      <c r="C343" s="4" t="str">
        <f>IF(G343=1, "Comforting", IF(G343=2, "Neutral", IF(G343=3, "Threatening", "")))</f>
        <v>Comforting</v>
      </c>
      <c r="D343" s="4" t="str">
        <f>IF(H343=1, "At home", IF(H343=2, "Part-time", IF(H343=3, "Full-time", "")))</f>
        <v>At home</v>
      </c>
      <c r="E343" s="4">
        <v>2001</v>
      </c>
      <c r="F343" s="8" t="str">
        <f t="shared" si="5"/>
        <v>2000s</v>
      </c>
      <c r="G343" s="5">
        <v>1</v>
      </c>
      <c r="H343" s="4">
        <v>1</v>
      </c>
      <c r="I343" s="5">
        <v>1</v>
      </c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5.75" customHeight="1" x14ac:dyDescent="0.2">
      <c r="A344" s="4" t="s">
        <v>408</v>
      </c>
      <c r="B344" s="5" t="s">
        <v>409</v>
      </c>
      <c r="C344" s="4" t="str">
        <f>IF(G344=1, "Comforting", IF(G344=2, "Neutral", IF(G344=3, "Threatening", "")))</f>
        <v>Comforting</v>
      </c>
      <c r="D344" s="4" t="str">
        <f>IF(H344=1, "At home", IF(H344=2, "Part-time", IF(H344=3, "Full-time", "")))</f>
        <v>Full-time</v>
      </c>
      <c r="E344" s="4">
        <v>2004</v>
      </c>
      <c r="F344" s="8" t="str">
        <f t="shared" si="5"/>
        <v>2000s</v>
      </c>
      <c r="G344" s="5">
        <v>1</v>
      </c>
      <c r="H344" s="4">
        <v>3</v>
      </c>
      <c r="I344" s="5">
        <v>2</v>
      </c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5.75" customHeight="1" x14ac:dyDescent="0.2">
      <c r="A345" s="4" t="s">
        <v>410</v>
      </c>
      <c r="B345" s="5" t="s">
        <v>409</v>
      </c>
      <c r="C345" s="4" t="str">
        <f>IF(G345=1, "Comforting", IF(G345=2, "Neutral", IF(G345=3, "Threatening", "")))</f>
        <v>Comforting</v>
      </c>
      <c r="D345" s="4" t="str">
        <f>IF(H345=1, "At home", IF(H345=2, "Part-time", IF(H345=3, "Full-time", "")))</f>
        <v>Part-time</v>
      </c>
      <c r="E345" s="4">
        <v>2004</v>
      </c>
      <c r="F345" s="8" t="str">
        <f t="shared" si="5"/>
        <v>2000s</v>
      </c>
      <c r="G345" s="5">
        <v>1</v>
      </c>
      <c r="H345" s="4">
        <v>2</v>
      </c>
      <c r="I345" s="5">
        <v>2</v>
      </c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5.75" customHeight="1" x14ac:dyDescent="0.2">
      <c r="A346" s="4" t="s">
        <v>411</v>
      </c>
      <c r="B346" s="5" t="s">
        <v>409</v>
      </c>
      <c r="C346" s="4" t="str">
        <f>IF(G346=1, "Comforting", IF(G346=2, "Neutral", IF(G346=3, "Threatening", "")))</f>
        <v>Threatening</v>
      </c>
      <c r="D346" s="4" t="str">
        <f>IF(H346=1, "At home", IF(H346=2, "Part-time", IF(H346=3, "Full-time", "")))</f>
        <v>Full-time</v>
      </c>
      <c r="E346" s="4">
        <v>2004</v>
      </c>
      <c r="F346" s="8" t="str">
        <f t="shared" si="5"/>
        <v>2000s</v>
      </c>
      <c r="G346" s="5">
        <v>3</v>
      </c>
      <c r="H346" s="4">
        <v>3</v>
      </c>
      <c r="I346" s="5">
        <v>2</v>
      </c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5.75" customHeight="1" x14ac:dyDescent="0.2">
      <c r="A347" s="4" t="s">
        <v>412</v>
      </c>
      <c r="B347" s="5" t="s">
        <v>413</v>
      </c>
      <c r="C347" s="4" t="str">
        <f>IF(G347=1, "Comforting", IF(G347=2, "Neutral", IF(G347=3, "Threatening", "")))</f>
        <v>Comforting</v>
      </c>
      <c r="D347" s="4" t="str">
        <f>IF(H347=1, "At home", IF(H347=2, "Part-time", IF(H347=3, "Full-time", "")))</f>
        <v>Full-time</v>
      </c>
      <c r="E347" s="4">
        <v>2010</v>
      </c>
      <c r="F347" s="8" t="str">
        <f t="shared" si="5"/>
        <v>2010s</v>
      </c>
      <c r="G347" s="5">
        <v>1</v>
      </c>
      <c r="H347" s="4">
        <v>3</v>
      </c>
      <c r="I347" s="5">
        <v>2</v>
      </c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5.75" customHeight="1" x14ac:dyDescent="0.2">
      <c r="A348" s="4" t="s">
        <v>414</v>
      </c>
      <c r="B348" s="5" t="s">
        <v>413</v>
      </c>
      <c r="C348" s="4" t="str">
        <f>IF(G348=1, "Comforting", IF(G348=2, "Neutral", IF(G348=3, "Threatening", "")))</f>
        <v>Comforting</v>
      </c>
      <c r="D348" s="4" t="str">
        <f>IF(H348=1, "At home", IF(H348=2, "Part-time", IF(H348=3, "Full-time", "")))</f>
        <v>At home</v>
      </c>
      <c r="E348" s="4">
        <v>2010</v>
      </c>
      <c r="F348" s="8" t="str">
        <f t="shared" si="5"/>
        <v>2010s</v>
      </c>
      <c r="G348" s="5">
        <v>1</v>
      </c>
      <c r="H348" s="4">
        <v>1</v>
      </c>
      <c r="I348" s="5">
        <v>2</v>
      </c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5.75" customHeight="1" x14ac:dyDescent="0.2">
      <c r="A349" s="4" t="s">
        <v>415</v>
      </c>
      <c r="B349" s="5" t="s">
        <v>416</v>
      </c>
      <c r="C349" s="4" t="str">
        <f>IF(G349=1, "Comforting", IF(G349=2, "Neutral", IF(G349=3, "Threatening", "")))</f>
        <v>Comforting</v>
      </c>
      <c r="D349" s="4" t="str">
        <f>IF(H349=1, "At home", IF(H349=2, "Part-time", IF(H349=3, "Full-time", "")))</f>
        <v>Full-time</v>
      </c>
      <c r="E349" s="4">
        <v>2007</v>
      </c>
      <c r="F349" s="8" t="str">
        <f t="shared" si="5"/>
        <v>2000s</v>
      </c>
      <c r="G349" s="5">
        <v>1</v>
      </c>
      <c r="H349" s="4">
        <v>3</v>
      </c>
      <c r="I349" s="5">
        <v>2</v>
      </c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5.75" customHeight="1" x14ac:dyDescent="0.2">
      <c r="A350" s="4" t="s">
        <v>417</v>
      </c>
      <c r="B350" s="5" t="s">
        <v>416</v>
      </c>
      <c r="C350" s="4" t="str">
        <f>IF(G350=1, "Comforting", IF(G350=2, "Neutral", IF(G350=3, "Threatening", "")))</f>
        <v>Comforting</v>
      </c>
      <c r="D350" s="4" t="str">
        <f>IF(H350=1, "At home", IF(H350=2, "Part-time", IF(H350=3, "Full-time", "")))</f>
        <v>Part-time</v>
      </c>
      <c r="E350" s="4">
        <v>2007</v>
      </c>
      <c r="F350" s="8" t="str">
        <f t="shared" si="5"/>
        <v>2000s</v>
      </c>
      <c r="G350" s="5">
        <v>1</v>
      </c>
      <c r="H350" s="4">
        <v>2</v>
      </c>
      <c r="I350" s="5">
        <v>2</v>
      </c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5.75" customHeight="1" x14ac:dyDescent="0.2">
      <c r="A351" s="4" t="s">
        <v>418</v>
      </c>
      <c r="B351" s="5" t="s">
        <v>416</v>
      </c>
      <c r="C351" s="4" t="str">
        <f>IF(G351=1, "Comforting", IF(G351=2, "Neutral", IF(G351=3, "Threatening", "")))</f>
        <v>Comforting</v>
      </c>
      <c r="D351" s="4" t="str">
        <f>IF(H351=1, "At home", IF(H351=2, "Part-time", IF(H351=3, "Full-time", "")))</f>
        <v>At home</v>
      </c>
      <c r="E351" s="4">
        <v>2007</v>
      </c>
      <c r="F351" s="8" t="str">
        <f t="shared" si="5"/>
        <v>2000s</v>
      </c>
      <c r="G351" s="5">
        <v>1</v>
      </c>
      <c r="H351" s="4">
        <v>1</v>
      </c>
      <c r="I351" s="5">
        <v>2</v>
      </c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5.75" customHeight="1" x14ac:dyDescent="0.2">
      <c r="A352" s="4" t="s">
        <v>419</v>
      </c>
      <c r="B352" s="5" t="s">
        <v>416</v>
      </c>
      <c r="C352" s="4" t="str">
        <f>IF(G352=1, "Comforting", IF(G352=2, "Neutral", IF(G352=3, "Threatening", "")))</f>
        <v>Comforting</v>
      </c>
      <c r="D352" s="4" t="str">
        <f>IF(H352=1, "At home", IF(H352=2, "Part-time", IF(H352=3, "Full-time", "")))</f>
        <v>At home</v>
      </c>
      <c r="E352" s="4">
        <v>2007</v>
      </c>
      <c r="F352" s="8" t="str">
        <f t="shared" si="5"/>
        <v>2000s</v>
      </c>
      <c r="G352" s="5">
        <v>1</v>
      </c>
      <c r="H352" s="4">
        <v>1</v>
      </c>
      <c r="I352" s="5">
        <v>2</v>
      </c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5.75" customHeight="1" x14ac:dyDescent="0.2">
      <c r="A353" s="4" t="s">
        <v>420</v>
      </c>
      <c r="B353" s="5" t="s">
        <v>416</v>
      </c>
      <c r="C353" s="4" t="str">
        <f>IF(G353=1, "Comforting", IF(G353=2, "Neutral", IF(G353=3, "Threatening", "")))</f>
        <v>Comforting</v>
      </c>
      <c r="D353" s="4" t="str">
        <f>IF(H353=1, "At home", IF(H353=2, "Part-time", IF(H353=3, "Full-time", "")))</f>
        <v>At home</v>
      </c>
      <c r="E353" s="4">
        <v>2007</v>
      </c>
      <c r="F353" s="8" t="str">
        <f t="shared" si="5"/>
        <v>2000s</v>
      </c>
      <c r="G353" s="5">
        <v>1</v>
      </c>
      <c r="H353" s="4">
        <v>1</v>
      </c>
      <c r="I353" s="5">
        <v>2</v>
      </c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5.75" customHeight="1" x14ac:dyDescent="0.2">
      <c r="A354" s="4" t="s">
        <v>421</v>
      </c>
      <c r="B354" s="5" t="s">
        <v>416</v>
      </c>
      <c r="C354" s="4" t="str">
        <f>IF(G354=1, "Comforting", IF(G354=2, "Neutral", IF(G354=3, "Threatening", "")))</f>
        <v>Neutral</v>
      </c>
      <c r="D354" s="4" t="str">
        <f>IF(H354=1, "At home", IF(H354=2, "Part-time", IF(H354=3, "Full-time", "")))</f>
        <v>At home</v>
      </c>
      <c r="E354" s="4">
        <v>2007</v>
      </c>
      <c r="F354" s="8" t="str">
        <f t="shared" si="5"/>
        <v>2000s</v>
      </c>
      <c r="G354" s="5">
        <v>2</v>
      </c>
      <c r="H354" s="4">
        <v>1</v>
      </c>
      <c r="I354" s="5">
        <v>2</v>
      </c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5.75" customHeight="1" x14ac:dyDescent="0.2">
      <c r="A355" s="4" t="s">
        <v>422</v>
      </c>
      <c r="B355" s="5" t="s">
        <v>416</v>
      </c>
      <c r="C355" s="4" t="str">
        <f>IF(G355=1, "Comforting", IF(G355=2, "Neutral", IF(G355=3, "Threatening", "")))</f>
        <v>Threatening</v>
      </c>
      <c r="D355" s="4" t="str">
        <f>IF(H355=1, "At home", IF(H355=2, "Part-time", IF(H355=3, "Full-time", "")))</f>
        <v>Full-time</v>
      </c>
      <c r="E355" s="4">
        <v>2007</v>
      </c>
      <c r="F355" s="8" t="str">
        <f t="shared" si="5"/>
        <v>2000s</v>
      </c>
      <c r="G355" s="5">
        <v>3</v>
      </c>
      <c r="H355" s="4">
        <v>3</v>
      </c>
      <c r="I355" s="5">
        <v>2</v>
      </c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5.75" customHeight="1" x14ac:dyDescent="0.2">
      <c r="A356" s="4" t="s">
        <v>423</v>
      </c>
      <c r="B356" s="5" t="s">
        <v>424</v>
      </c>
      <c r="C356" s="4" t="str">
        <f>IF(G356=1, "Comforting", IF(G356=2, "Neutral", IF(G356=3, "Threatening", "")))</f>
        <v>Comforting</v>
      </c>
      <c r="D356" s="4" t="str">
        <f>IF(H356=1, "At home", IF(H356=2, "Part-time", IF(H356=3, "Full-time", "")))</f>
        <v>At home</v>
      </c>
      <c r="E356" s="4">
        <v>2003</v>
      </c>
      <c r="F356" s="8" t="str">
        <f t="shared" si="5"/>
        <v>2000s</v>
      </c>
      <c r="G356" s="5">
        <v>1</v>
      </c>
      <c r="H356" s="4">
        <v>1</v>
      </c>
      <c r="I356" s="5">
        <v>1</v>
      </c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5.75" customHeight="1" x14ac:dyDescent="0.2">
      <c r="A357" s="4" t="s">
        <v>425</v>
      </c>
      <c r="B357" s="5" t="s">
        <v>424</v>
      </c>
      <c r="C357" s="4" t="str">
        <f>IF(G357=1, "Comforting", IF(G357=2, "Neutral", IF(G357=3, "Threatening", "")))</f>
        <v>Neutral</v>
      </c>
      <c r="D357" s="4" t="str">
        <f>IF(H357=1, "At home", IF(H357=2, "Part-time", IF(H357=3, "Full-time", "")))</f>
        <v>Full-time</v>
      </c>
      <c r="E357" s="4">
        <v>2003</v>
      </c>
      <c r="F357" s="8" t="str">
        <f t="shared" si="5"/>
        <v>2000s</v>
      </c>
      <c r="G357" s="5">
        <v>2</v>
      </c>
      <c r="H357" s="4">
        <v>3</v>
      </c>
      <c r="I357" s="5">
        <v>1</v>
      </c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5.75" customHeight="1" x14ac:dyDescent="0.2">
      <c r="A358" s="4" t="s">
        <v>426</v>
      </c>
      <c r="B358" s="5" t="s">
        <v>424</v>
      </c>
      <c r="C358" s="4" t="str">
        <f>IF(G358=1, "Comforting", IF(G358=2, "Neutral", IF(G358=3, "Threatening", "")))</f>
        <v>Neutral</v>
      </c>
      <c r="D358" s="4" t="str">
        <f>IF(H358=1, "At home", IF(H358=2, "Part-time", IF(H358=3, "Full-time", "")))</f>
        <v>Full-time</v>
      </c>
      <c r="E358" s="4">
        <v>2003</v>
      </c>
      <c r="F358" s="8" t="str">
        <f t="shared" si="5"/>
        <v>2000s</v>
      </c>
      <c r="G358" s="5">
        <v>2</v>
      </c>
      <c r="H358" s="4">
        <v>3</v>
      </c>
      <c r="I358" s="5">
        <v>1</v>
      </c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5.75" customHeight="1" x14ac:dyDescent="0.2">
      <c r="A359" s="4" t="s">
        <v>427</v>
      </c>
      <c r="B359" s="5" t="s">
        <v>424</v>
      </c>
      <c r="C359" s="4" t="str">
        <f>IF(G359=1, "Comforting", IF(G359=2, "Neutral", IF(G359=3, "Threatening", "")))</f>
        <v>Threatening</v>
      </c>
      <c r="D359" s="4" t="str">
        <f>IF(H359=1, "At home", IF(H359=2, "Part-time", IF(H359=3, "Full-time", "")))</f>
        <v>Full-time</v>
      </c>
      <c r="E359" s="4">
        <v>2003</v>
      </c>
      <c r="F359" s="8" t="str">
        <f t="shared" si="5"/>
        <v>2000s</v>
      </c>
      <c r="G359" s="5">
        <v>3</v>
      </c>
      <c r="H359" s="4">
        <v>3</v>
      </c>
      <c r="I359" s="5">
        <v>1</v>
      </c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5.75" customHeight="1" x14ac:dyDescent="0.2">
      <c r="A360" s="4" t="s">
        <v>428</v>
      </c>
      <c r="B360" s="5" t="s">
        <v>429</v>
      </c>
      <c r="C360" s="4" t="str">
        <f>IF(G360=1, "Comforting", IF(G360=2, "Neutral", IF(G360=3, "Threatening", "")))</f>
        <v>Comforting</v>
      </c>
      <c r="D360" s="4" t="str">
        <f>IF(H360=1, "At home", IF(H360=2, "Part-time", IF(H360=3, "Full-time", "")))</f>
        <v>At home</v>
      </c>
      <c r="E360" s="4">
        <v>1959</v>
      </c>
      <c r="F360" s="8" t="str">
        <f t="shared" si="5"/>
        <v>1950s</v>
      </c>
      <c r="G360" s="5">
        <v>1</v>
      </c>
      <c r="H360" s="4">
        <v>1</v>
      </c>
      <c r="I360" s="5">
        <v>1</v>
      </c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5.75" customHeight="1" x14ac:dyDescent="0.2">
      <c r="A361" s="4" t="s">
        <v>430</v>
      </c>
      <c r="B361" s="5" t="s">
        <v>429</v>
      </c>
      <c r="C361" s="4" t="str">
        <f>IF(G361=1, "Comforting", IF(G361=2, "Neutral", IF(G361=3, "Threatening", "")))</f>
        <v>Comforting</v>
      </c>
      <c r="D361" s="4" t="str">
        <f>IF(H361=1, "At home", IF(H361=2, "Part-time", IF(H361=3, "Full-time", "")))</f>
        <v>At home</v>
      </c>
      <c r="E361" s="4">
        <v>1959</v>
      </c>
      <c r="F361" s="8" t="str">
        <f t="shared" si="5"/>
        <v>1950s</v>
      </c>
      <c r="G361" s="5">
        <v>1</v>
      </c>
      <c r="H361" s="4">
        <v>1</v>
      </c>
      <c r="I361" s="5">
        <v>1</v>
      </c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5.75" customHeight="1" x14ac:dyDescent="0.2">
      <c r="A362" s="4" t="s">
        <v>431</v>
      </c>
      <c r="B362" s="5" t="s">
        <v>429</v>
      </c>
      <c r="C362" s="4" t="str">
        <f>IF(G362=1, "Comforting", IF(G362=2, "Neutral", IF(G362=3, "Threatening", "")))</f>
        <v>Comforting</v>
      </c>
      <c r="D362" s="4" t="str">
        <f>IF(H362=1, "At home", IF(H362=2, "Part-time", IF(H362=3, "Full-time", "")))</f>
        <v>At home</v>
      </c>
      <c r="E362" s="4">
        <v>1959</v>
      </c>
      <c r="F362" s="8" t="str">
        <f t="shared" si="5"/>
        <v>1950s</v>
      </c>
      <c r="G362" s="5">
        <v>1</v>
      </c>
      <c r="H362" s="4">
        <v>1</v>
      </c>
      <c r="I362" s="5">
        <v>1</v>
      </c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5.75" customHeight="1" x14ac:dyDescent="0.2">
      <c r="A363" s="4" t="s">
        <v>432</v>
      </c>
      <c r="B363" s="5" t="s">
        <v>429</v>
      </c>
      <c r="C363" s="4" t="str">
        <f>IF(G363=1, "Comforting", IF(G363=2, "Neutral", IF(G363=3, "Threatening", "")))</f>
        <v>Neutral</v>
      </c>
      <c r="D363" s="4" t="str">
        <f>IF(H363=1, "At home", IF(H363=2, "Part-time", IF(H363=3, "Full-time", "")))</f>
        <v>Full-time</v>
      </c>
      <c r="E363" s="4">
        <v>1959</v>
      </c>
      <c r="F363" s="8" t="str">
        <f t="shared" si="5"/>
        <v>1950s</v>
      </c>
      <c r="G363" s="5">
        <v>2</v>
      </c>
      <c r="H363" s="4">
        <v>3</v>
      </c>
      <c r="I363" s="5">
        <v>1</v>
      </c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5.75" customHeight="1" x14ac:dyDescent="0.2">
      <c r="A364" s="4" t="s">
        <v>433</v>
      </c>
      <c r="B364" s="5" t="s">
        <v>429</v>
      </c>
      <c r="C364" s="4" t="str">
        <f>IF(G364=1, "Comforting", IF(G364=2, "Neutral", IF(G364=3, "Threatening", "")))</f>
        <v>Neutral</v>
      </c>
      <c r="D364" s="4" t="str">
        <f>IF(H364=1, "At home", IF(H364=2, "Part-time", IF(H364=3, "Full-time", "")))</f>
        <v>Full-time</v>
      </c>
      <c r="E364" s="4">
        <v>1959</v>
      </c>
      <c r="F364" s="8" t="str">
        <f t="shared" si="5"/>
        <v>1950s</v>
      </c>
      <c r="G364" s="5">
        <v>2</v>
      </c>
      <c r="H364" s="4">
        <v>3</v>
      </c>
      <c r="I364" s="5">
        <v>1</v>
      </c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5.75" customHeight="1" x14ac:dyDescent="0.2">
      <c r="A365" s="4" t="s">
        <v>434</v>
      </c>
      <c r="B365" s="5" t="s">
        <v>429</v>
      </c>
      <c r="C365" s="4" t="str">
        <f>IF(G365=1, "Comforting", IF(G365=2, "Neutral", IF(G365=3, "Threatening", "")))</f>
        <v>Threatening</v>
      </c>
      <c r="D365" s="4" t="str">
        <f>IF(H365=1, "At home", IF(H365=2, "Part-time", IF(H365=3, "Full-time", "")))</f>
        <v>At home</v>
      </c>
      <c r="E365" s="4">
        <v>1959</v>
      </c>
      <c r="F365" s="8" t="str">
        <f t="shared" si="5"/>
        <v>1950s</v>
      </c>
      <c r="G365" s="5">
        <v>3</v>
      </c>
      <c r="H365" s="4">
        <v>1</v>
      </c>
      <c r="I365" s="5">
        <v>1</v>
      </c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5.75" customHeight="1" x14ac:dyDescent="0.2">
      <c r="A366" s="4" t="s">
        <v>435</v>
      </c>
      <c r="B366" s="5" t="s">
        <v>436</v>
      </c>
      <c r="C366" s="4" t="str">
        <f>IF(G366=1, "Comforting", IF(G366=2, "Neutral", IF(G366=3, "Threatening", "")))</f>
        <v>Comforting</v>
      </c>
      <c r="D366" s="4" t="str">
        <f>IF(H366=1, "At home", IF(H366=2, "Part-time", IF(H366=3, "Full-time", "")))</f>
        <v>At home</v>
      </c>
      <c r="E366" s="4">
        <v>1937</v>
      </c>
      <c r="F366" s="8" t="str">
        <f t="shared" si="5"/>
        <v>1930s</v>
      </c>
      <c r="G366" s="5">
        <v>1</v>
      </c>
      <c r="H366" s="4">
        <v>1</v>
      </c>
      <c r="I366" s="5">
        <v>1</v>
      </c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5.75" customHeight="1" x14ac:dyDescent="0.2">
      <c r="A367" s="4" t="s">
        <v>437</v>
      </c>
      <c r="B367" s="5" t="s">
        <v>436</v>
      </c>
      <c r="C367" s="4" t="str">
        <f>IF(G367=1, "Comforting", IF(G367=2, "Neutral", IF(G367=3, "Threatening", "")))</f>
        <v>Comforting</v>
      </c>
      <c r="D367" s="4" t="str">
        <f>IF(H367=1, "At home", IF(H367=2, "Part-time", IF(H367=3, "Full-time", "")))</f>
        <v>At home</v>
      </c>
      <c r="E367" s="4">
        <v>1937</v>
      </c>
      <c r="F367" s="8" t="str">
        <f t="shared" si="5"/>
        <v>1930s</v>
      </c>
      <c r="G367" s="5">
        <v>1</v>
      </c>
      <c r="H367" s="4">
        <v>1</v>
      </c>
      <c r="I367" s="5">
        <v>1</v>
      </c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5.75" customHeight="1" x14ac:dyDescent="0.2">
      <c r="A368" s="4" t="s">
        <v>438</v>
      </c>
      <c r="B368" s="5" t="s">
        <v>436</v>
      </c>
      <c r="C368" s="4" t="str">
        <f>IF(G368=1, "Comforting", IF(G368=2, "Neutral", IF(G368=3, "Threatening", "")))</f>
        <v>Comforting</v>
      </c>
      <c r="D368" s="4" t="str">
        <f>IF(H368=1, "At home", IF(H368=2, "Part-time", IF(H368=3, "Full-time", "")))</f>
        <v>At home</v>
      </c>
      <c r="E368" s="4">
        <v>1937</v>
      </c>
      <c r="F368" s="8" t="str">
        <f t="shared" si="5"/>
        <v>1930s</v>
      </c>
      <c r="G368" s="5">
        <v>1</v>
      </c>
      <c r="H368" s="4">
        <v>1</v>
      </c>
      <c r="I368" s="5">
        <v>1</v>
      </c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5.75" customHeight="1" x14ac:dyDescent="0.2">
      <c r="A369" s="4" t="s">
        <v>439</v>
      </c>
      <c r="B369" s="5" t="s">
        <v>436</v>
      </c>
      <c r="C369" s="4" t="str">
        <f>IF(G369=1, "Comforting", IF(G369=2, "Neutral", IF(G369=3, "Threatening", "")))</f>
        <v>Threatening</v>
      </c>
      <c r="D369" s="4" t="str">
        <f>IF(H369=1, "At home", IF(H369=2, "Part-time", IF(H369=3, "Full-time", "")))</f>
        <v>Full-time</v>
      </c>
      <c r="E369" s="4">
        <v>1937</v>
      </c>
      <c r="F369" s="8" t="str">
        <f t="shared" si="5"/>
        <v>1930s</v>
      </c>
      <c r="G369" s="5">
        <v>3</v>
      </c>
      <c r="H369" s="4">
        <v>3</v>
      </c>
      <c r="I369" s="5">
        <v>1</v>
      </c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5.75" customHeight="1" x14ac:dyDescent="0.2">
      <c r="A370" s="4" t="s">
        <v>440</v>
      </c>
      <c r="B370" s="5" t="s">
        <v>441</v>
      </c>
      <c r="C370" s="4" t="str">
        <f>IF(G370=1, "Comforting", IF(G370=2, "Neutral", IF(G370=3, "Threatening", "")))</f>
        <v>Comforting</v>
      </c>
      <c r="D370" s="4" t="str">
        <f>IF(H370=1, "At home", IF(H370=2, "Part-time", IF(H370=3, "Full-time", "")))</f>
        <v>Part-time</v>
      </c>
      <c r="E370" s="4">
        <v>2002</v>
      </c>
      <c r="F370" s="8" t="str">
        <f t="shared" si="5"/>
        <v>2000s</v>
      </c>
      <c r="G370" s="5">
        <v>1</v>
      </c>
      <c r="H370" s="4">
        <v>2</v>
      </c>
      <c r="I370" s="5">
        <v>2</v>
      </c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5.75" customHeight="1" x14ac:dyDescent="0.2">
      <c r="A371" s="4" t="s">
        <v>442</v>
      </c>
      <c r="B371" s="5" t="s">
        <v>441</v>
      </c>
      <c r="C371" s="4" t="str">
        <f>IF(G371=1, "Comforting", IF(G371=2, "Neutral", IF(G371=3, "Threatening", "")))</f>
        <v>Comforting</v>
      </c>
      <c r="D371" s="4" t="str">
        <f>IF(H371=1, "At home", IF(H371=2, "Part-time", IF(H371=3, "Full-time", "")))</f>
        <v>At home</v>
      </c>
      <c r="E371" s="4">
        <v>2002</v>
      </c>
      <c r="F371" s="8" t="str">
        <f t="shared" si="5"/>
        <v>2000s</v>
      </c>
      <c r="G371" s="5">
        <v>1</v>
      </c>
      <c r="H371" s="4">
        <v>1</v>
      </c>
      <c r="I371" s="5">
        <v>2</v>
      </c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5.75" customHeight="1" x14ac:dyDescent="0.2">
      <c r="A372" s="4" t="s">
        <v>443</v>
      </c>
      <c r="B372" s="5" t="s">
        <v>441</v>
      </c>
      <c r="C372" s="4" t="str">
        <f>IF(G372=1, "Comforting", IF(G372=2, "Neutral", IF(G372=3, "Threatening", "")))</f>
        <v>Comforting</v>
      </c>
      <c r="D372" s="4" t="str">
        <f>IF(H372=1, "At home", IF(H372=2, "Part-time", IF(H372=3, "Full-time", "")))</f>
        <v>At home</v>
      </c>
      <c r="E372" s="4">
        <v>2002</v>
      </c>
      <c r="F372" s="8" t="str">
        <f t="shared" si="5"/>
        <v>2000s</v>
      </c>
      <c r="G372" s="5">
        <v>1</v>
      </c>
      <c r="H372" s="4">
        <v>1</v>
      </c>
      <c r="I372" s="5">
        <v>2</v>
      </c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5.75" customHeight="1" x14ac:dyDescent="0.2">
      <c r="A373" s="4" t="s">
        <v>444</v>
      </c>
      <c r="B373" s="5" t="s">
        <v>441</v>
      </c>
      <c r="C373" s="4" t="str">
        <f>IF(G373=1, "Comforting", IF(G373=2, "Neutral", IF(G373=3, "Threatening", "")))</f>
        <v>Comforting</v>
      </c>
      <c r="D373" s="4" t="str">
        <f>IF(H373=1, "At home", IF(H373=2, "Part-time", IF(H373=3, "Full-time", "")))</f>
        <v>At home</v>
      </c>
      <c r="E373" s="4">
        <v>2002</v>
      </c>
      <c r="F373" s="8" t="str">
        <f t="shared" si="5"/>
        <v>2000s</v>
      </c>
      <c r="G373" s="5">
        <v>1</v>
      </c>
      <c r="H373" s="4">
        <v>1</v>
      </c>
      <c r="I373" s="5">
        <v>2</v>
      </c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5.75" customHeight="1" x14ac:dyDescent="0.2">
      <c r="A374" s="4" t="s">
        <v>445</v>
      </c>
      <c r="B374" s="5" t="s">
        <v>441</v>
      </c>
      <c r="C374" s="4" t="str">
        <f>IF(G374=1, "Comforting", IF(G374=2, "Neutral", IF(G374=3, "Threatening", "")))</f>
        <v>Comforting</v>
      </c>
      <c r="D374" s="4" t="str">
        <f>IF(H374=1, "At home", IF(H374=2, "Part-time", IF(H374=3, "Full-time", "")))</f>
        <v>At home</v>
      </c>
      <c r="E374" s="4">
        <v>2002</v>
      </c>
      <c r="F374" s="8" t="str">
        <f t="shared" si="5"/>
        <v>2000s</v>
      </c>
      <c r="G374" s="5">
        <v>1</v>
      </c>
      <c r="H374" s="4">
        <v>1</v>
      </c>
      <c r="I374" s="5">
        <v>2</v>
      </c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5.75" customHeight="1" x14ac:dyDescent="0.2">
      <c r="A375" s="4" t="s">
        <v>446</v>
      </c>
      <c r="B375" s="5" t="s">
        <v>441</v>
      </c>
      <c r="C375" s="4" t="str">
        <f>IF(G375=1, "Comforting", IF(G375=2, "Neutral", IF(G375=3, "Threatening", "")))</f>
        <v>Comforting</v>
      </c>
      <c r="D375" s="4" t="str">
        <f>IF(H375=1, "At home", IF(H375=2, "Part-time", IF(H375=3, "Full-time", "")))</f>
        <v>At home</v>
      </c>
      <c r="E375" s="4">
        <v>2002</v>
      </c>
      <c r="F375" s="8" t="str">
        <f t="shared" si="5"/>
        <v>2000s</v>
      </c>
      <c r="G375" s="5">
        <v>1</v>
      </c>
      <c r="H375" s="4">
        <v>1</v>
      </c>
      <c r="I375" s="5">
        <v>2</v>
      </c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5.75" customHeight="1" x14ac:dyDescent="0.2">
      <c r="A376" s="4" t="s">
        <v>447</v>
      </c>
      <c r="B376" s="5" t="s">
        <v>441</v>
      </c>
      <c r="C376" s="4" t="str">
        <f>IF(G376=1, "Comforting", IF(G376=2, "Neutral", IF(G376=3, "Threatening", "")))</f>
        <v>Comforting</v>
      </c>
      <c r="D376" s="4" t="str">
        <f>IF(H376=1, "At home", IF(H376=2, "Part-time", IF(H376=3, "Full-time", "")))</f>
        <v>At home</v>
      </c>
      <c r="E376" s="4">
        <v>2002</v>
      </c>
      <c r="F376" s="8" t="str">
        <f t="shared" si="5"/>
        <v>2000s</v>
      </c>
      <c r="G376" s="5">
        <v>1</v>
      </c>
      <c r="H376" s="4">
        <v>1</v>
      </c>
      <c r="I376" s="5">
        <v>2</v>
      </c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5.75" customHeight="1" x14ac:dyDescent="0.2">
      <c r="A377" s="4" t="s">
        <v>448</v>
      </c>
      <c r="B377" s="5" t="s">
        <v>441</v>
      </c>
      <c r="C377" s="4" t="str">
        <f>IF(G377=1, "Comforting", IF(G377=2, "Neutral", IF(G377=3, "Threatening", "")))</f>
        <v>Comforting</v>
      </c>
      <c r="D377" s="4" t="str">
        <f>IF(H377=1, "At home", IF(H377=2, "Part-time", IF(H377=3, "Full-time", "")))</f>
        <v>At home</v>
      </c>
      <c r="E377" s="4">
        <v>2002</v>
      </c>
      <c r="F377" s="8" t="str">
        <f t="shared" si="5"/>
        <v>2000s</v>
      </c>
      <c r="G377" s="5">
        <v>1</v>
      </c>
      <c r="H377" s="4">
        <v>1</v>
      </c>
      <c r="I377" s="5">
        <v>2</v>
      </c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5.75" customHeight="1" x14ac:dyDescent="0.2">
      <c r="A378" s="4" t="s">
        <v>449</v>
      </c>
      <c r="B378" s="5" t="s">
        <v>441</v>
      </c>
      <c r="C378" s="4" t="str">
        <f>IF(G378=1, "Comforting", IF(G378=2, "Neutral", IF(G378=3, "Threatening", "")))</f>
        <v>Comforting</v>
      </c>
      <c r="D378" s="4" t="str">
        <f>IF(H378=1, "At home", IF(H378=2, "Part-time", IF(H378=3, "Full-time", "")))</f>
        <v>At home</v>
      </c>
      <c r="E378" s="4">
        <v>2002</v>
      </c>
      <c r="F378" s="8" t="str">
        <f t="shared" si="5"/>
        <v>2000s</v>
      </c>
      <c r="G378" s="5">
        <v>1</v>
      </c>
      <c r="H378" s="4">
        <v>1</v>
      </c>
      <c r="I378" s="5">
        <v>2</v>
      </c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5.75" customHeight="1" x14ac:dyDescent="0.2">
      <c r="A379" s="4" t="s">
        <v>450</v>
      </c>
      <c r="B379" s="5" t="s">
        <v>441</v>
      </c>
      <c r="C379" s="4" t="str">
        <f>IF(G379=1, "Comforting", IF(G379=2, "Neutral", IF(G379=3, "Threatening", "")))</f>
        <v>Comforting</v>
      </c>
      <c r="D379" s="4" t="str">
        <f>IF(H379=1, "At home", IF(H379=2, "Part-time", IF(H379=3, "Full-time", "")))</f>
        <v>At home</v>
      </c>
      <c r="E379" s="4">
        <v>2002</v>
      </c>
      <c r="F379" s="8" t="str">
        <f t="shared" si="5"/>
        <v>2000s</v>
      </c>
      <c r="G379" s="5">
        <v>1</v>
      </c>
      <c r="H379" s="4">
        <v>1</v>
      </c>
      <c r="I379" s="5">
        <v>2</v>
      </c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5.75" customHeight="1" x14ac:dyDescent="0.2">
      <c r="A380" s="4" t="s">
        <v>451</v>
      </c>
      <c r="B380" s="5" t="s">
        <v>441</v>
      </c>
      <c r="C380" s="4" t="str">
        <f>IF(G380=1, "Comforting", IF(G380=2, "Neutral", IF(G380=3, "Threatening", "")))</f>
        <v>Comforting</v>
      </c>
      <c r="D380" s="4" t="str">
        <f>IF(H380=1, "At home", IF(H380=2, "Part-time", IF(H380=3, "Full-time", "")))</f>
        <v>At home</v>
      </c>
      <c r="E380" s="4">
        <v>2002</v>
      </c>
      <c r="F380" s="8" t="str">
        <f t="shared" si="5"/>
        <v>2000s</v>
      </c>
      <c r="G380" s="5">
        <v>1</v>
      </c>
      <c r="H380" s="4">
        <v>1</v>
      </c>
      <c r="I380" s="5">
        <v>2</v>
      </c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5.75" customHeight="1" x14ac:dyDescent="0.2">
      <c r="A381" s="4" t="s">
        <v>452</v>
      </c>
      <c r="B381" s="5" t="s">
        <v>441</v>
      </c>
      <c r="C381" s="4" t="str">
        <f>IF(G381=1, "Comforting", IF(G381=2, "Neutral", IF(G381=3, "Threatening", "")))</f>
        <v>Comforting</v>
      </c>
      <c r="D381" s="4" t="str">
        <f>IF(H381=1, "At home", IF(H381=2, "Part-time", IF(H381=3, "Full-time", "")))</f>
        <v>At home</v>
      </c>
      <c r="E381" s="4">
        <v>2002</v>
      </c>
      <c r="F381" s="8" t="str">
        <f t="shared" si="5"/>
        <v>2000s</v>
      </c>
      <c r="G381" s="5">
        <v>1</v>
      </c>
      <c r="H381" s="4">
        <v>1</v>
      </c>
      <c r="I381" s="5">
        <v>2</v>
      </c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5.75" customHeight="1" x14ac:dyDescent="0.2">
      <c r="A382" s="4" t="s">
        <v>453</v>
      </c>
      <c r="B382" s="5" t="s">
        <v>441</v>
      </c>
      <c r="C382" s="4" t="str">
        <f>IF(G382=1, "Comforting", IF(G382=2, "Neutral", IF(G382=3, "Threatening", "")))</f>
        <v>Comforting</v>
      </c>
      <c r="D382" s="4" t="str">
        <f>IF(H382=1, "At home", IF(H382=2, "Part-time", IF(H382=3, "Full-time", "")))</f>
        <v>At home</v>
      </c>
      <c r="E382" s="4">
        <v>2002</v>
      </c>
      <c r="F382" s="8" t="str">
        <f t="shared" si="5"/>
        <v>2000s</v>
      </c>
      <c r="G382" s="5">
        <v>1</v>
      </c>
      <c r="H382" s="4">
        <v>1</v>
      </c>
      <c r="I382" s="5">
        <v>2</v>
      </c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5.75" customHeight="1" x14ac:dyDescent="0.2">
      <c r="A383" s="4" t="s">
        <v>454</v>
      </c>
      <c r="B383" s="5" t="s">
        <v>441</v>
      </c>
      <c r="C383" s="4" t="str">
        <f>IF(G383=1, "Comforting", IF(G383=2, "Neutral", IF(G383=3, "Threatening", "")))</f>
        <v>Comforting</v>
      </c>
      <c r="D383" s="4" t="str">
        <f>IF(H383=1, "At home", IF(H383=2, "Part-time", IF(H383=3, "Full-time", "")))</f>
        <v>At home</v>
      </c>
      <c r="E383" s="4">
        <v>2002</v>
      </c>
      <c r="F383" s="8" t="str">
        <f t="shared" si="5"/>
        <v>2000s</v>
      </c>
      <c r="G383" s="5">
        <v>1</v>
      </c>
      <c r="H383" s="4">
        <v>1</v>
      </c>
      <c r="I383" s="5">
        <v>2</v>
      </c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5.75" customHeight="1" x14ac:dyDescent="0.2">
      <c r="A384" s="4" t="s">
        <v>455</v>
      </c>
      <c r="B384" s="5" t="s">
        <v>456</v>
      </c>
      <c r="C384" s="4" t="str">
        <f>IF(G384=1, "Comforting", IF(G384=2, "Neutral", IF(G384=3, "Threatening", "")))</f>
        <v>Comforting</v>
      </c>
      <c r="D384" s="4" t="str">
        <f>IF(H384=1, "At home", IF(H384=2, "Part-time", IF(H384=3, "Full-time", "")))</f>
        <v>Full-time</v>
      </c>
      <c r="E384" s="4">
        <v>2007</v>
      </c>
      <c r="F384" s="8" t="str">
        <f t="shared" si="5"/>
        <v>2000s</v>
      </c>
      <c r="G384" s="5">
        <v>1</v>
      </c>
      <c r="H384" s="4">
        <v>3</v>
      </c>
      <c r="I384" s="5">
        <v>2</v>
      </c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5.75" customHeight="1" x14ac:dyDescent="0.2">
      <c r="A385" s="4" t="s">
        <v>457</v>
      </c>
      <c r="B385" s="5" t="s">
        <v>456</v>
      </c>
      <c r="C385" s="4" t="str">
        <f>IF(G385=1, "Comforting", IF(G385=2, "Neutral", IF(G385=3, "Threatening", "")))</f>
        <v>Threatening</v>
      </c>
      <c r="D385" s="4" t="str">
        <f>IF(H385=1, "At home", IF(H385=2, "Part-time", IF(H385=3, "Full-time", "")))</f>
        <v>At home</v>
      </c>
      <c r="E385" s="4">
        <v>2007</v>
      </c>
      <c r="F385" s="8" t="str">
        <f t="shared" si="5"/>
        <v>2000s</v>
      </c>
      <c r="G385" s="5">
        <v>3</v>
      </c>
      <c r="H385" s="4">
        <v>1</v>
      </c>
      <c r="I385" s="5">
        <v>2</v>
      </c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5.75" customHeight="1" x14ac:dyDescent="0.2">
      <c r="A386" s="4" t="s">
        <v>458</v>
      </c>
      <c r="B386" s="5" t="s">
        <v>456</v>
      </c>
      <c r="C386" s="4" t="str">
        <f>IF(G386=1, "Comforting", IF(G386=2, "Neutral", IF(G386=3, "Threatening", "")))</f>
        <v>Threatening</v>
      </c>
      <c r="D386" s="4" t="str">
        <f>IF(H386=1, "At home", IF(H386=2, "Part-time", IF(H386=3, "Full-time", "")))</f>
        <v>At home</v>
      </c>
      <c r="E386" s="4">
        <v>2007</v>
      </c>
      <c r="F386" s="8" t="str">
        <f t="shared" si="5"/>
        <v>2000s</v>
      </c>
      <c r="G386" s="5">
        <v>3</v>
      </c>
      <c r="H386" s="4">
        <v>1</v>
      </c>
      <c r="I386" s="5">
        <v>2</v>
      </c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5.75" customHeight="1" x14ac:dyDescent="0.2">
      <c r="A387" s="4" t="s">
        <v>459</v>
      </c>
      <c r="B387" s="5" t="s">
        <v>460</v>
      </c>
      <c r="C387" s="4" t="str">
        <f>IF(G387=1, "Comforting", IF(G387=2, "Neutral", IF(G387=3, "Threatening", "")))</f>
        <v>Comforting</v>
      </c>
      <c r="D387" s="4" t="str">
        <f>IF(H387=1, "At home", IF(H387=2, "Part-time", IF(H387=3, "Full-time", "")))</f>
        <v>Full-time</v>
      </c>
      <c r="E387" s="4">
        <v>2010</v>
      </c>
      <c r="F387" s="8" t="str">
        <f t="shared" ref="F387:F450" si="6">TEXT(INT(E387/10)*10,"0000")&amp;"s"</f>
        <v>2010s</v>
      </c>
      <c r="G387" s="5">
        <v>1</v>
      </c>
      <c r="H387" s="4">
        <v>3</v>
      </c>
      <c r="I387" s="5">
        <v>1</v>
      </c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5.75" customHeight="1" x14ac:dyDescent="0.2">
      <c r="A388" s="4" t="s">
        <v>461</v>
      </c>
      <c r="B388" s="5" t="s">
        <v>460</v>
      </c>
      <c r="C388" s="4" t="str">
        <f>IF(G388=1, "Comforting", IF(G388=2, "Neutral", IF(G388=3, "Threatening", "")))</f>
        <v>Threatening</v>
      </c>
      <c r="D388" s="4" t="str">
        <f>IF(H388=1, "At home", IF(H388=2, "Part-time", IF(H388=3, "Full-time", "")))</f>
        <v>Part-time</v>
      </c>
      <c r="E388" s="4">
        <v>2010</v>
      </c>
      <c r="F388" s="8" t="str">
        <f t="shared" si="6"/>
        <v>2010s</v>
      </c>
      <c r="G388" s="5">
        <v>3</v>
      </c>
      <c r="H388" s="5">
        <v>2</v>
      </c>
      <c r="I388" s="5">
        <v>1</v>
      </c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5.75" customHeight="1" x14ac:dyDescent="0.2">
      <c r="A389" s="4" t="s">
        <v>462</v>
      </c>
      <c r="B389" s="5" t="s">
        <v>463</v>
      </c>
      <c r="C389" s="4" t="str">
        <f>IF(G389=1, "Comforting", IF(G389=2, "Neutral", IF(G389=3, "Threatening", "")))</f>
        <v>Comforting</v>
      </c>
      <c r="D389" s="4" t="str">
        <f>IF(H389=1, "At home", IF(H389=2, "Part-time", IF(H389=3, "Full-time", "")))</f>
        <v>At home</v>
      </c>
      <c r="E389" s="4">
        <v>1999</v>
      </c>
      <c r="F389" s="8" t="str">
        <f t="shared" si="6"/>
        <v>1990s</v>
      </c>
      <c r="G389" s="5">
        <v>1</v>
      </c>
      <c r="H389" s="4">
        <v>1</v>
      </c>
      <c r="I389" s="5">
        <v>1</v>
      </c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5.75" customHeight="1" x14ac:dyDescent="0.2">
      <c r="A390" s="4" t="s">
        <v>464</v>
      </c>
      <c r="B390" s="5" t="s">
        <v>463</v>
      </c>
      <c r="C390" s="4" t="str">
        <f>IF(G390=1, "Comforting", IF(G390=2, "Neutral", IF(G390=3, "Threatening", "")))</f>
        <v>Comforting</v>
      </c>
      <c r="D390" s="4" t="str">
        <f>IF(H390=1, "At home", IF(H390=2, "Part-time", IF(H390=3, "Full-time", "")))</f>
        <v>At home</v>
      </c>
      <c r="E390" s="4">
        <v>1999</v>
      </c>
      <c r="F390" s="8" t="str">
        <f t="shared" si="6"/>
        <v>1990s</v>
      </c>
      <c r="G390" s="5">
        <v>1</v>
      </c>
      <c r="H390" s="4">
        <v>1</v>
      </c>
      <c r="I390" s="5">
        <v>1</v>
      </c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5.75" customHeight="1" x14ac:dyDescent="0.2">
      <c r="A391" s="4" t="s">
        <v>465</v>
      </c>
      <c r="B391" s="5" t="s">
        <v>463</v>
      </c>
      <c r="C391" s="4" t="str">
        <f>IF(G391=1, "Comforting", IF(G391=2, "Neutral", IF(G391=3, "Threatening", "")))</f>
        <v>Comforting</v>
      </c>
      <c r="D391" s="4" t="str">
        <f>IF(H391=1, "At home", IF(H391=2, "Part-time", IF(H391=3, "Full-time", "")))</f>
        <v>At home</v>
      </c>
      <c r="E391" s="4">
        <v>1999</v>
      </c>
      <c r="F391" s="8" t="str">
        <f t="shared" si="6"/>
        <v>1990s</v>
      </c>
      <c r="G391" s="5">
        <v>1</v>
      </c>
      <c r="H391" s="4">
        <v>1</v>
      </c>
      <c r="I391" s="5">
        <v>1</v>
      </c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5.75" customHeight="1" x14ac:dyDescent="0.2">
      <c r="A392" s="4" t="s">
        <v>466</v>
      </c>
      <c r="B392" s="5" t="s">
        <v>463</v>
      </c>
      <c r="C392" s="4" t="str">
        <f>IF(G392=1, "Comforting", IF(G392=2, "Neutral", IF(G392=3, "Threatening", "")))</f>
        <v>Comforting</v>
      </c>
      <c r="D392" s="4" t="str">
        <f>IF(H392=1, "At home", IF(H392=2, "Part-time", IF(H392=3, "Full-time", "")))</f>
        <v>At home</v>
      </c>
      <c r="E392" s="4">
        <v>1999</v>
      </c>
      <c r="F392" s="8" t="str">
        <f t="shared" si="6"/>
        <v>1990s</v>
      </c>
      <c r="G392" s="5">
        <v>1</v>
      </c>
      <c r="H392" s="4">
        <v>1</v>
      </c>
      <c r="I392" s="5">
        <v>1</v>
      </c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5.75" customHeight="1" x14ac:dyDescent="0.2">
      <c r="A393" s="4" t="s">
        <v>467</v>
      </c>
      <c r="B393" s="5" t="s">
        <v>463</v>
      </c>
      <c r="C393" s="4" t="str">
        <f>IF(G393=1, "Comforting", IF(G393=2, "Neutral", IF(G393=3, "Threatening", "")))</f>
        <v>Comforting</v>
      </c>
      <c r="D393" s="4" t="str">
        <f>IF(H393=1, "At home", IF(H393=2, "Part-time", IF(H393=3, "Full-time", "")))</f>
        <v>At home</v>
      </c>
      <c r="E393" s="4">
        <v>1999</v>
      </c>
      <c r="F393" s="8" t="str">
        <f t="shared" si="6"/>
        <v>1990s</v>
      </c>
      <c r="G393" s="5">
        <v>1</v>
      </c>
      <c r="H393" s="4">
        <v>1</v>
      </c>
      <c r="I393" s="5">
        <v>1</v>
      </c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5.75" customHeight="1" x14ac:dyDescent="0.2">
      <c r="A394" s="4" t="s">
        <v>468</v>
      </c>
      <c r="B394" s="5" t="s">
        <v>463</v>
      </c>
      <c r="C394" s="4" t="str">
        <f>IF(G394=1, "Comforting", IF(G394=2, "Neutral", IF(G394=3, "Threatening", "")))</f>
        <v>Comforting</v>
      </c>
      <c r="D394" s="4" t="str">
        <f>IF(H394=1, "At home", IF(H394=2, "Part-time", IF(H394=3, "Full-time", "")))</f>
        <v>At home</v>
      </c>
      <c r="E394" s="4">
        <v>1999</v>
      </c>
      <c r="F394" s="8" t="str">
        <f t="shared" si="6"/>
        <v>1990s</v>
      </c>
      <c r="G394" s="5">
        <v>1</v>
      </c>
      <c r="H394" s="4">
        <v>1</v>
      </c>
      <c r="I394" s="5">
        <v>1</v>
      </c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5.75" customHeight="1" x14ac:dyDescent="0.2">
      <c r="A395" s="4" t="s">
        <v>469</v>
      </c>
      <c r="B395" s="5" t="s">
        <v>463</v>
      </c>
      <c r="C395" s="4" t="str">
        <f>IF(G395=1, "Comforting", IF(G395=2, "Neutral", IF(G395=3, "Threatening", "")))</f>
        <v>Comforting</v>
      </c>
      <c r="D395" s="4" t="str">
        <f>IF(H395=1, "At home", IF(H395=2, "Part-time", IF(H395=3, "Full-time", "")))</f>
        <v>At home</v>
      </c>
      <c r="E395" s="4">
        <v>1999</v>
      </c>
      <c r="F395" s="8" t="str">
        <f t="shared" si="6"/>
        <v>1990s</v>
      </c>
      <c r="G395" s="5">
        <v>1</v>
      </c>
      <c r="H395" s="4">
        <v>1</v>
      </c>
      <c r="I395" s="5">
        <v>1</v>
      </c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5.75" customHeight="1" x14ac:dyDescent="0.2">
      <c r="A396" s="4" t="s">
        <v>470</v>
      </c>
      <c r="B396" s="5" t="s">
        <v>463</v>
      </c>
      <c r="C396" s="4" t="str">
        <f>IF(G396=1, "Comforting", IF(G396=2, "Neutral", IF(G396=3, "Threatening", "")))</f>
        <v>Comforting</v>
      </c>
      <c r="D396" s="4" t="str">
        <f>IF(H396=1, "At home", IF(H396=2, "Part-time", IF(H396=3, "Full-time", "")))</f>
        <v>At home</v>
      </c>
      <c r="E396" s="4">
        <v>1999</v>
      </c>
      <c r="F396" s="8" t="str">
        <f t="shared" si="6"/>
        <v>1990s</v>
      </c>
      <c r="G396" s="5">
        <v>1</v>
      </c>
      <c r="H396" s="4">
        <v>1</v>
      </c>
      <c r="I396" s="5">
        <v>1</v>
      </c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5.75" customHeight="1" x14ac:dyDescent="0.2">
      <c r="A397" s="4" t="s">
        <v>471</v>
      </c>
      <c r="B397" s="5" t="s">
        <v>463</v>
      </c>
      <c r="C397" s="4" t="str">
        <f>IF(G397=1, "Comforting", IF(G397=2, "Neutral", IF(G397=3, "Threatening", "")))</f>
        <v>Comforting</v>
      </c>
      <c r="D397" s="4" t="str">
        <f>IF(H397=1, "At home", IF(H397=2, "Part-time", IF(H397=3, "Full-time", "")))</f>
        <v>At home</v>
      </c>
      <c r="E397" s="4">
        <v>1999</v>
      </c>
      <c r="F397" s="8" t="str">
        <f t="shared" si="6"/>
        <v>1990s</v>
      </c>
      <c r="G397" s="5">
        <v>1</v>
      </c>
      <c r="H397" s="4">
        <v>1</v>
      </c>
      <c r="I397" s="5">
        <v>1</v>
      </c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5.75" customHeight="1" x14ac:dyDescent="0.2">
      <c r="A398" s="4" t="s">
        <v>472</v>
      </c>
      <c r="B398" s="5" t="s">
        <v>463</v>
      </c>
      <c r="C398" s="4" t="str">
        <f>IF(G398=1, "Comforting", IF(G398=2, "Neutral", IF(G398=3, "Threatening", "")))</f>
        <v>Comforting</v>
      </c>
      <c r="D398" s="4" t="str">
        <f>IF(H398=1, "At home", IF(H398=2, "Part-time", IF(H398=3, "Full-time", "")))</f>
        <v>At home</v>
      </c>
      <c r="E398" s="4">
        <v>1999</v>
      </c>
      <c r="F398" s="8" t="str">
        <f t="shared" si="6"/>
        <v>1990s</v>
      </c>
      <c r="G398" s="5">
        <v>1</v>
      </c>
      <c r="H398" s="4">
        <v>1</v>
      </c>
      <c r="I398" s="5">
        <v>1</v>
      </c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5.75" customHeight="1" x14ac:dyDescent="0.2">
      <c r="A399" s="4" t="s">
        <v>473</v>
      </c>
      <c r="B399" s="5" t="s">
        <v>474</v>
      </c>
      <c r="C399" s="4" t="str">
        <f>IF(G399=1, "Comforting", IF(G399=2, "Neutral", IF(G399=3, "Threatening", "")))</f>
        <v>Comforting</v>
      </c>
      <c r="D399" s="4" t="str">
        <f>IF(H399=1, "At home", IF(H399=2, "Part-time", IF(H399=3, "Full-time", "")))</f>
        <v>At home</v>
      </c>
      <c r="E399" s="4">
        <v>2002</v>
      </c>
      <c r="F399" s="8" t="str">
        <f t="shared" si="6"/>
        <v>2000s</v>
      </c>
      <c r="G399" s="5">
        <v>1</v>
      </c>
      <c r="H399" s="4">
        <v>1</v>
      </c>
      <c r="I399" s="5">
        <v>2</v>
      </c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5.75" customHeight="1" x14ac:dyDescent="0.2">
      <c r="A400" s="4" t="s">
        <v>475</v>
      </c>
      <c r="B400" s="5" t="s">
        <v>476</v>
      </c>
      <c r="C400" s="4" t="str">
        <f>IF(G400=1, "Comforting", IF(G400=2, "Neutral", IF(G400=3, "Threatening", "")))</f>
        <v>Comforting</v>
      </c>
      <c r="D400" s="4" t="str">
        <f>IF(H400=1, "At home", IF(H400=2, "Part-time", IF(H400=3, "Full-time", "")))</f>
        <v>Part-time</v>
      </c>
      <c r="E400" s="4">
        <v>2005</v>
      </c>
      <c r="F400" s="8" t="str">
        <f t="shared" si="6"/>
        <v>2000s</v>
      </c>
      <c r="G400" s="5">
        <v>1</v>
      </c>
      <c r="H400" s="4">
        <v>2</v>
      </c>
      <c r="I400" s="5">
        <v>2</v>
      </c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5.75" customHeight="1" x14ac:dyDescent="0.2">
      <c r="A401" s="4" t="s">
        <v>477</v>
      </c>
      <c r="B401" s="5" t="s">
        <v>476</v>
      </c>
      <c r="C401" s="4" t="str">
        <f>IF(G401=1, "Comforting", IF(G401=2, "Neutral", IF(G401=3, "Threatening", "")))</f>
        <v>Comforting</v>
      </c>
      <c r="D401" s="4" t="str">
        <f>IF(H401=1, "At home", IF(H401=2, "Part-time", IF(H401=3, "Full-time", "")))</f>
        <v>At home</v>
      </c>
      <c r="E401" s="4">
        <v>2005</v>
      </c>
      <c r="F401" s="8" t="str">
        <f t="shared" si="6"/>
        <v>2000s</v>
      </c>
      <c r="G401" s="5">
        <v>1</v>
      </c>
      <c r="H401" s="4">
        <v>1</v>
      </c>
      <c r="I401" s="5">
        <v>2</v>
      </c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5.75" customHeight="1" x14ac:dyDescent="0.2">
      <c r="A402" s="4" t="s">
        <v>478</v>
      </c>
      <c r="B402" s="5" t="s">
        <v>476</v>
      </c>
      <c r="C402" s="4" t="str">
        <f>IF(G402=1, "Comforting", IF(G402=2, "Neutral", IF(G402=3, "Threatening", "")))</f>
        <v>Comforting</v>
      </c>
      <c r="D402" s="4" t="str">
        <f>IF(H402=1, "At home", IF(H402=2, "Part-time", IF(H402=3, "Full-time", "")))</f>
        <v>At home</v>
      </c>
      <c r="E402" s="4">
        <v>2005</v>
      </c>
      <c r="F402" s="8" t="str">
        <f t="shared" si="6"/>
        <v>2000s</v>
      </c>
      <c r="G402" s="5">
        <v>1</v>
      </c>
      <c r="H402" s="4">
        <v>1</v>
      </c>
      <c r="I402" s="5">
        <v>2</v>
      </c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5.75" customHeight="1" x14ac:dyDescent="0.2">
      <c r="A403" s="4" t="s">
        <v>479</v>
      </c>
      <c r="B403" s="5" t="s">
        <v>476</v>
      </c>
      <c r="C403" s="4" t="str">
        <f>IF(G403=1, "Comforting", IF(G403=2, "Neutral", IF(G403=3, "Threatening", "")))</f>
        <v>Comforting</v>
      </c>
      <c r="D403" s="4" t="str">
        <f>IF(H403=1, "At home", IF(H403=2, "Part-time", IF(H403=3, "Full-time", "")))</f>
        <v>At home</v>
      </c>
      <c r="E403" s="4">
        <v>2005</v>
      </c>
      <c r="F403" s="8" t="str">
        <f t="shared" si="6"/>
        <v>2000s</v>
      </c>
      <c r="G403" s="5">
        <v>1</v>
      </c>
      <c r="H403" s="4">
        <v>1</v>
      </c>
      <c r="I403" s="5">
        <v>2</v>
      </c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5.75" customHeight="1" x14ac:dyDescent="0.2">
      <c r="A404" s="4" t="s">
        <v>480</v>
      </c>
      <c r="B404" s="5" t="s">
        <v>476</v>
      </c>
      <c r="C404" s="4" t="str">
        <f>IF(G404=1, "Comforting", IF(G404=2, "Neutral", IF(G404=3, "Threatening", "")))</f>
        <v>Comforting</v>
      </c>
      <c r="D404" s="4" t="str">
        <f>IF(H404=1, "At home", IF(H404=2, "Part-time", IF(H404=3, "Full-time", "")))</f>
        <v>At home</v>
      </c>
      <c r="E404" s="4">
        <v>2005</v>
      </c>
      <c r="F404" s="8" t="str">
        <f t="shared" si="6"/>
        <v>2000s</v>
      </c>
      <c r="G404" s="5">
        <v>1</v>
      </c>
      <c r="H404" s="4">
        <v>1</v>
      </c>
      <c r="I404" s="5">
        <v>2</v>
      </c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5.75" customHeight="1" x14ac:dyDescent="0.2">
      <c r="A405" s="4" t="s">
        <v>481</v>
      </c>
      <c r="B405" s="5" t="s">
        <v>476</v>
      </c>
      <c r="C405" s="4" t="str">
        <f>IF(G405=1, "Comforting", IF(G405=2, "Neutral", IF(G405=3, "Threatening", "")))</f>
        <v>Comforting</v>
      </c>
      <c r="D405" s="4" t="str">
        <f>IF(H405=1, "At home", IF(H405=2, "Part-time", IF(H405=3, "Full-time", "")))</f>
        <v>At home</v>
      </c>
      <c r="E405" s="4">
        <v>2005</v>
      </c>
      <c r="F405" s="8" t="str">
        <f t="shared" si="6"/>
        <v>2000s</v>
      </c>
      <c r="G405" s="5">
        <v>1</v>
      </c>
      <c r="H405" s="4">
        <v>1</v>
      </c>
      <c r="I405" s="5">
        <v>2</v>
      </c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5.75" customHeight="1" x14ac:dyDescent="0.2">
      <c r="A406" s="4" t="s">
        <v>482</v>
      </c>
      <c r="B406" s="5" t="s">
        <v>476</v>
      </c>
      <c r="C406" s="4" t="str">
        <f>IF(G406=1, "Comforting", IF(G406=2, "Neutral", IF(G406=3, "Threatening", "")))</f>
        <v>Threatening</v>
      </c>
      <c r="D406" s="4" t="str">
        <f>IF(H406=1, "At home", IF(H406=2, "Part-time", IF(H406=3, "Full-time", "")))</f>
        <v>At home</v>
      </c>
      <c r="E406" s="4">
        <v>2005</v>
      </c>
      <c r="F406" s="8" t="str">
        <f t="shared" si="6"/>
        <v>2000s</v>
      </c>
      <c r="G406" s="5">
        <v>3</v>
      </c>
      <c r="H406" s="4">
        <v>1</v>
      </c>
      <c r="I406" s="5">
        <v>2</v>
      </c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5.75" customHeight="1" x14ac:dyDescent="0.2">
      <c r="A407" s="4" t="s">
        <v>483</v>
      </c>
      <c r="B407" s="5" t="s">
        <v>484</v>
      </c>
      <c r="C407" s="4" t="str">
        <f>IF(G407=1, "Comforting", IF(G407=2, "Neutral", IF(G407=3, "Threatening", "")))</f>
        <v>Comforting</v>
      </c>
      <c r="D407" s="4" t="str">
        <f>IF(H407=1, "At home", IF(H407=2, "Part-time", IF(H407=3, "Full-time", "")))</f>
        <v>At home</v>
      </c>
      <c r="E407" s="4">
        <v>1970</v>
      </c>
      <c r="F407" s="8" t="str">
        <f t="shared" si="6"/>
        <v>1970s</v>
      </c>
      <c r="G407" s="5">
        <v>1</v>
      </c>
      <c r="H407" s="4">
        <v>1</v>
      </c>
      <c r="I407" s="5">
        <v>2</v>
      </c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5.75" customHeight="1" x14ac:dyDescent="0.2">
      <c r="A408" s="4" t="s">
        <v>485</v>
      </c>
      <c r="B408" s="5" t="s">
        <v>484</v>
      </c>
      <c r="C408" s="4" t="str">
        <f>IF(G408=1, "Comforting", IF(G408=2, "Neutral", IF(G408=3, "Threatening", "")))</f>
        <v>Comforting</v>
      </c>
      <c r="D408" s="4" t="str">
        <f>IF(H408=1, "At home", IF(H408=2, "Part-time", IF(H408=3, "Full-time", "")))</f>
        <v>At home</v>
      </c>
      <c r="E408" s="4">
        <v>1970</v>
      </c>
      <c r="F408" s="8" t="str">
        <f t="shared" si="6"/>
        <v>1970s</v>
      </c>
      <c r="G408" s="5">
        <v>1</v>
      </c>
      <c r="H408" s="4">
        <v>1</v>
      </c>
      <c r="I408" s="5">
        <v>2</v>
      </c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5.75" customHeight="1" x14ac:dyDescent="0.2">
      <c r="A409" s="4" t="s">
        <v>486</v>
      </c>
      <c r="B409" s="5" t="s">
        <v>484</v>
      </c>
      <c r="C409" s="4" t="str">
        <f>IF(G409=1, "Comforting", IF(G409=2, "Neutral", IF(G409=3, "Threatening", "")))</f>
        <v>Threatening</v>
      </c>
      <c r="D409" s="4" t="str">
        <f>IF(H409=1, "At home", IF(H409=2, "Part-time", IF(H409=3, "Full-time", "")))</f>
        <v>At home</v>
      </c>
      <c r="E409" s="4">
        <v>1970</v>
      </c>
      <c r="F409" s="8" t="str">
        <f t="shared" si="6"/>
        <v>1970s</v>
      </c>
      <c r="G409" s="5">
        <v>3</v>
      </c>
      <c r="H409" s="4">
        <v>1</v>
      </c>
      <c r="I409" s="5">
        <v>2</v>
      </c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5.75" customHeight="1" x14ac:dyDescent="0.2">
      <c r="A410" s="4" t="s">
        <v>487</v>
      </c>
      <c r="B410" s="5" t="s">
        <v>488</v>
      </c>
      <c r="C410" s="4" t="str">
        <f>IF(G410=1, "Comforting", IF(G410=2, "Neutral", IF(G410=3, "Threatening", "")))</f>
        <v>Comforting</v>
      </c>
      <c r="D410" s="4" t="str">
        <f>IF(H410=1, "At home", IF(H410=2, "Part-time", IF(H410=3, "Full-time", "")))</f>
        <v>At home</v>
      </c>
      <c r="E410" s="4">
        <v>2000</v>
      </c>
      <c r="F410" s="8" t="str">
        <f t="shared" si="6"/>
        <v>2000s</v>
      </c>
      <c r="G410" s="5">
        <v>1</v>
      </c>
      <c r="H410" s="4">
        <v>1</v>
      </c>
      <c r="I410" s="5">
        <v>2</v>
      </c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5.75" customHeight="1" x14ac:dyDescent="0.2">
      <c r="A411" s="4" t="s">
        <v>489</v>
      </c>
      <c r="B411" s="5" t="s">
        <v>488</v>
      </c>
      <c r="C411" s="4" t="str">
        <f>IF(G411=1, "Comforting", IF(G411=2, "Neutral", IF(G411=3, "Threatening", "")))</f>
        <v>Threatening</v>
      </c>
      <c r="D411" s="4" t="str">
        <f>IF(H411=1, "At home", IF(H411=2, "Part-time", IF(H411=3, "Full-time", "")))</f>
        <v>Full-time</v>
      </c>
      <c r="E411" s="4">
        <v>2000</v>
      </c>
      <c r="F411" s="8" t="str">
        <f t="shared" si="6"/>
        <v>2000s</v>
      </c>
      <c r="G411" s="5">
        <v>3</v>
      </c>
      <c r="H411" s="4">
        <v>3</v>
      </c>
      <c r="I411" s="5">
        <v>2</v>
      </c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5.75" customHeight="1" x14ac:dyDescent="0.2">
      <c r="A412" s="4" t="s">
        <v>490</v>
      </c>
      <c r="B412" s="5" t="s">
        <v>491</v>
      </c>
      <c r="C412" s="4" t="str">
        <f>IF(G412=1, "Comforting", IF(G412=2, "Neutral", IF(G412=3, "Threatening", "")))</f>
        <v>Comforting</v>
      </c>
      <c r="D412" s="4" t="str">
        <f>IF(H412=1, "At home", IF(H412=2, "Part-time", IF(H412=3, "Full-time", "")))</f>
        <v>Part-time</v>
      </c>
      <c r="E412" s="4">
        <v>1981</v>
      </c>
      <c r="F412" s="8" t="str">
        <f t="shared" si="6"/>
        <v>1980s</v>
      </c>
      <c r="G412" s="5">
        <v>1</v>
      </c>
      <c r="H412" s="4">
        <v>2</v>
      </c>
      <c r="I412" s="5">
        <v>1</v>
      </c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5.75" customHeight="1" x14ac:dyDescent="0.2">
      <c r="A413" s="4" t="s">
        <v>492</v>
      </c>
      <c r="B413" s="5" t="s">
        <v>491</v>
      </c>
      <c r="C413" s="4" t="str">
        <f>IF(G413=1, "Comforting", IF(G413=2, "Neutral", IF(G413=3, "Threatening", "")))</f>
        <v>Comforting</v>
      </c>
      <c r="D413" s="4" t="str">
        <f>IF(H413=1, "At home", IF(H413=2, "Part-time", IF(H413=3, "Full-time", "")))</f>
        <v>Part-time</v>
      </c>
      <c r="E413" s="4">
        <v>1981</v>
      </c>
      <c r="F413" s="8" t="str">
        <f t="shared" si="6"/>
        <v>1980s</v>
      </c>
      <c r="G413" s="5">
        <v>1</v>
      </c>
      <c r="H413" s="4">
        <v>2</v>
      </c>
      <c r="I413" s="5">
        <v>1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5.75" customHeight="1" x14ac:dyDescent="0.2">
      <c r="A414" s="4" t="s">
        <v>493</v>
      </c>
      <c r="B414" s="5" t="s">
        <v>491</v>
      </c>
      <c r="C414" s="4" t="str">
        <f>IF(G414=1, "Comforting", IF(G414=2, "Neutral", IF(G414=3, "Threatening", "")))</f>
        <v>Comforting</v>
      </c>
      <c r="D414" s="4" t="str">
        <f>IF(H414=1, "At home", IF(H414=2, "Part-time", IF(H414=3, "Full-time", "")))</f>
        <v>Part-time</v>
      </c>
      <c r="E414" s="4">
        <v>1981</v>
      </c>
      <c r="F414" s="8" t="str">
        <f t="shared" si="6"/>
        <v>1980s</v>
      </c>
      <c r="G414" s="5">
        <v>1</v>
      </c>
      <c r="H414" s="4">
        <v>2</v>
      </c>
      <c r="I414" s="5">
        <v>1</v>
      </c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5.75" customHeight="1" x14ac:dyDescent="0.2">
      <c r="A415" s="4" t="s">
        <v>494</v>
      </c>
      <c r="B415" s="5" t="s">
        <v>491</v>
      </c>
      <c r="C415" s="4" t="str">
        <f>IF(G415=1, "Comforting", IF(G415=2, "Neutral", IF(G415=3, "Threatening", "")))</f>
        <v>Comforting</v>
      </c>
      <c r="D415" s="4" t="str">
        <f>IF(H415=1, "At home", IF(H415=2, "Part-time", IF(H415=3, "Full-time", "")))</f>
        <v>Part-time</v>
      </c>
      <c r="E415" s="4">
        <v>1981</v>
      </c>
      <c r="F415" s="8" t="str">
        <f t="shared" si="6"/>
        <v>1980s</v>
      </c>
      <c r="G415" s="5">
        <v>1</v>
      </c>
      <c r="H415" s="4">
        <v>2</v>
      </c>
      <c r="I415" s="5">
        <v>1</v>
      </c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5.75" customHeight="1" x14ac:dyDescent="0.2">
      <c r="A416" s="4" t="s">
        <v>495</v>
      </c>
      <c r="B416" s="5" t="s">
        <v>491</v>
      </c>
      <c r="C416" s="4" t="str">
        <f>IF(G416=1, "Comforting", IF(G416=2, "Neutral", IF(G416=3, "Threatening", "")))</f>
        <v>Comforting</v>
      </c>
      <c r="D416" s="4" t="str">
        <f>IF(H416=1, "At home", IF(H416=2, "Part-time", IF(H416=3, "Full-time", "")))</f>
        <v>At home</v>
      </c>
      <c r="E416" s="4">
        <v>1981</v>
      </c>
      <c r="F416" s="8" t="str">
        <f t="shared" si="6"/>
        <v>1980s</v>
      </c>
      <c r="G416" s="5">
        <v>1</v>
      </c>
      <c r="H416" s="4">
        <v>1</v>
      </c>
      <c r="I416" s="5">
        <v>1</v>
      </c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5.75" customHeight="1" x14ac:dyDescent="0.2">
      <c r="A417" s="4" t="s">
        <v>496</v>
      </c>
      <c r="B417" s="5" t="s">
        <v>491</v>
      </c>
      <c r="C417" s="4" t="str">
        <f>IF(G417=1, "Comforting", IF(G417=2, "Neutral", IF(G417=3, "Threatening", "")))</f>
        <v>Comforting</v>
      </c>
      <c r="D417" s="4" t="str">
        <f>IF(H417=1, "At home", IF(H417=2, "Part-time", IF(H417=3, "Full-time", "")))</f>
        <v>At home</v>
      </c>
      <c r="E417" s="4">
        <v>1981</v>
      </c>
      <c r="F417" s="8" t="str">
        <f t="shared" si="6"/>
        <v>1980s</v>
      </c>
      <c r="G417" s="5">
        <v>1</v>
      </c>
      <c r="H417" s="4">
        <v>1</v>
      </c>
      <c r="I417" s="5">
        <v>1</v>
      </c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5.75" customHeight="1" x14ac:dyDescent="0.2">
      <c r="A418" s="4" t="s">
        <v>497</v>
      </c>
      <c r="B418" s="5" t="s">
        <v>491</v>
      </c>
      <c r="C418" s="4" t="str">
        <f>IF(G418=1, "Comforting", IF(G418=2, "Neutral", IF(G418=3, "Threatening", "")))</f>
        <v>Comforting</v>
      </c>
      <c r="D418" s="4" t="str">
        <f>IF(H418=1, "At home", IF(H418=2, "Part-time", IF(H418=3, "Full-time", "")))</f>
        <v>At home</v>
      </c>
      <c r="E418" s="4">
        <v>1981</v>
      </c>
      <c r="F418" s="8" t="str">
        <f t="shared" si="6"/>
        <v>1980s</v>
      </c>
      <c r="G418" s="5">
        <v>1</v>
      </c>
      <c r="H418" s="4">
        <v>1</v>
      </c>
      <c r="I418" s="5">
        <v>1</v>
      </c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5.75" customHeight="1" x14ac:dyDescent="0.2">
      <c r="A419" s="4" t="s">
        <v>498</v>
      </c>
      <c r="B419" s="5" t="s">
        <v>491</v>
      </c>
      <c r="C419" s="4" t="str">
        <f>IF(G419=1, "Comforting", IF(G419=2, "Neutral", IF(G419=3, "Threatening", "")))</f>
        <v>Comforting</v>
      </c>
      <c r="D419" s="4" t="str">
        <f>IF(H419=1, "At home", IF(H419=2, "Part-time", IF(H419=3, "Full-time", "")))</f>
        <v>At home</v>
      </c>
      <c r="E419" s="4">
        <v>1981</v>
      </c>
      <c r="F419" s="8" t="str">
        <f t="shared" si="6"/>
        <v>1980s</v>
      </c>
      <c r="G419" s="5">
        <v>1</v>
      </c>
      <c r="H419" s="4">
        <v>1</v>
      </c>
      <c r="I419" s="5">
        <v>1</v>
      </c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5.75" customHeight="1" x14ac:dyDescent="0.2">
      <c r="A420" s="4" t="s">
        <v>499</v>
      </c>
      <c r="B420" s="5" t="s">
        <v>491</v>
      </c>
      <c r="C420" s="4" t="str">
        <f>IF(G420=1, "Comforting", IF(G420=2, "Neutral", IF(G420=3, "Threatening", "")))</f>
        <v>Comforting</v>
      </c>
      <c r="D420" s="4" t="str">
        <f>IF(H420=1, "At home", IF(H420=2, "Part-time", IF(H420=3, "Full-time", "")))</f>
        <v>At home</v>
      </c>
      <c r="E420" s="4">
        <v>1981</v>
      </c>
      <c r="F420" s="8" t="str">
        <f t="shared" si="6"/>
        <v>1980s</v>
      </c>
      <c r="G420" s="5">
        <v>1</v>
      </c>
      <c r="H420" s="4">
        <v>1</v>
      </c>
      <c r="I420" s="5">
        <v>1</v>
      </c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5.75" customHeight="1" x14ac:dyDescent="0.2">
      <c r="A421" s="4" t="s">
        <v>500</v>
      </c>
      <c r="B421" s="5" t="s">
        <v>491</v>
      </c>
      <c r="C421" s="4" t="str">
        <f>IF(G421=1, "Comforting", IF(G421=2, "Neutral", IF(G421=3, "Threatening", "")))</f>
        <v>Neutral</v>
      </c>
      <c r="D421" s="4" t="str">
        <f>IF(H421=1, "At home", IF(H421=2, "Part-time", IF(H421=3, "Full-time", "")))</f>
        <v>At home</v>
      </c>
      <c r="E421" s="4">
        <v>1981</v>
      </c>
      <c r="F421" s="8" t="str">
        <f t="shared" si="6"/>
        <v>1980s</v>
      </c>
      <c r="G421" s="5">
        <v>2</v>
      </c>
      <c r="H421" s="4">
        <v>1</v>
      </c>
      <c r="I421" s="5">
        <v>1</v>
      </c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5.75" customHeight="1" x14ac:dyDescent="0.2">
      <c r="A422" s="4" t="s">
        <v>501</v>
      </c>
      <c r="B422" s="5" t="s">
        <v>502</v>
      </c>
      <c r="C422" s="4" t="str">
        <f>IF(G422=1, "Comforting", IF(G422=2, "Neutral", IF(G422=3, "Threatening", "")))</f>
        <v>Comforting</v>
      </c>
      <c r="D422" s="4" t="str">
        <f>IF(H422=1, "At home", IF(H422=2, "Part-time", IF(H422=3, "Full-time", "")))</f>
        <v>Full-time</v>
      </c>
      <c r="E422" s="4">
        <v>2006</v>
      </c>
      <c r="F422" s="8" t="str">
        <f t="shared" si="6"/>
        <v>2000s</v>
      </c>
      <c r="G422" s="5">
        <v>1</v>
      </c>
      <c r="H422" s="4">
        <v>3</v>
      </c>
      <c r="I422" s="5">
        <v>2</v>
      </c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5.75" customHeight="1" x14ac:dyDescent="0.2">
      <c r="A423" s="4" t="s">
        <v>503</v>
      </c>
      <c r="B423" s="5" t="s">
        <v>502</v>
      </c>
      <c r="C423" s="4" t="str">
        <f>IF(G423=1, "Comforting", IF(G423=2, "Neutral", IF(G423=3, "Threatening", "")))</f>
        <v>Comforting</v>
      </c>
      <c r="D423" s="4" t="str">
        <f>IF(H423=1, "At home", IF(H423=2, "Part-time", IF(H423=3, "Full-time", "")))</f>
        <v>Full-time</v>
      </c>
      <c r="E423" s="4">
        <v>2006</v>
      </c>
      <c r="F423" s="8" t="str">
        <f t="shared" si="6"/>
        <v>2000s</v>
      </c>
      <c r="G423" s="5">
        <v>1</v>
      </c>
      <c r="H423" s="4">
        <v>3</v>
      </c>
      <c r="I423" s="5">
        <v>2</v>
      </c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5.75" customHeight="1" x14ac:dyDescent="0.2">
      <c r="A424" s="4" t="s">
        <v>504</v>
      </c>
      <c r="B424" s="5" t="s">
        <v>502</v>
      </c>
      <c r="C424" s="4" t="str">
        <f>IF(G424=1, "Comforting", IF(G424=2, "Neutral", IF(G424=3, "Threatening", "")))</f>
        <v>Comforting</v>
      </c>
      <c r="D424" s="4" t="str">
        <f>IF(H424=1, "At home", IF(H424=2, "Part-time", IF(H424=3, "Full-time", "")))</f>
        <v>At home</v>
      </c>
      <c r="E424" s="4">
        <v>2006</v>
      </c>
      <c r="F424" s="8" t="str">
        <f t="shared" si="6"/>
        <v>2000s</v>
      </c>
      <c r="G424" s="5">
        <v>1</v>
      </c>
      <c r="H424" s="4">
        <v>1</v>
      </c>
      <c r="I424" s="5">
        <v>2</v>
      </c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5.75" customHeight="1" x14ac:dyDescent="0.2">
      <c r="A425" s="4" t="s">
        <v>505</v>
      </c>
      <c r="B425" s="5" t="s">
        <v>502</v>
      </c>
      <c r="C425" s="4" t="str">
        <f>IF(G425=1, "Comforting", IF(G425=2, "Neutral", IF(G425=3, "Threatening", "")))</f>
        <v>Comforting</v>
      </c>
      <c r="D425" s="4" t="str">
        <f>IF(H425=1, "At home", IF(H425=2, "Part-time", IF(H425=3, "Full-time", "")))</f>
        <v>At home</v>
      </c>
      <c r="E425" s="4">
        <v>2006</v>
      </c>
      <c r="F425" s="8" t="str">
        <f t="shared" si="6"/>
        <v>2000s</v>
      </c>
      <c r="G425" s="5">
        <v>1</v>
      </c>
      <c r="H425" s="4">
        <v>1</v>
      </c>
      <c r="I425" s="5">
        <v>2</v>
      </c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5.75" customHeight="1" x14ac:dyDescent="0.2">
      <c r="A426" s="4" t="s">
        <v>506</v>
      </c>
      <c r="B426" s="5" t="s">
        <v>502</v>
      </c>
      <c r="C426" s="4" t="str">
        <f>IF(G426=1, "Comforting", IF(G426=2, "Neutral", IF(G426=3, "Threatening", "")))</f>
        <v>Comforting</v>
      </c>
      <c r="D426" s="4" t="str">
        <f>IF(H426=1, "At home", IF(H426=2, "Part-time", IF(H426=3, "Full-time", "")))</f>
        <v>At home</v>
      </c>
      <c r="E426" s="4">
        <v>2006</v>
      </c>
      <c r="F426" s="8" t="str">
        <f t="shared" si="6"/>
        <v>2000s</v>
      </c>
      <c r="G426" s="5">
        <v>1</v>
      </c>
      <c r="H426" s="4">
        <v>1</v>
      </c>
      <c r="I426" s="5">
        <v>2</v>
      </c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5.75" customHeight="1" x14ac:dyDescent="0.2">
      <c r="A427" s="4" t="s">
        <v>507</v>
      </c>
      <c r="B427" s="5" t="s">
        <v>502</v>
      </c>
      <c r="C427" s="4" t="str">
        <f>IF(G427=1, "Comforting", IF(G427=2, "Neutral", IF(G427=3, "Threatening", "")))</f>
        <v>Comforting</v>
      </c>
      <c r="D427" s="4" t="str">
        <f>IF(H427=1, "At home", IF(H427=2, "Part-time", IF(H427=3, "Full-time", "")))</f>
        <v>At home</v>
      </c>
      <c r="E427" s="4">
        <v>2006</v>
      </c>
      <c r="F427" s="8" t="str">
        <f t="shared" si="6"/>
        <v>2000s</v>
      </c>
      <c r="G427" s="5">
        <v>1</v>
      </c>
      <c r="H427" s="4">
        <v>1</v>
      </c>
      <c r="I427" s="5">
        <v>2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5.75" customHeight="1" x14ac:dyDescent="0.2">
      <c r="A428" s="4" t="s">
        <v>508</v>
      </c>
      <c r="B428" s="5" t="s">
        <v>502</v>
      </c>
      <c r="C428" s="4" t="str">
        <f>IF(G428=1, "Comforting", IF(G428=2, "Neutral", IF(G428=3, "Threatening", "")))</f>
        <v>Comforting</v>
      </c>
      <c r="D428" s="4" t="str">
        <f>IF(H428=1, "At home", IF(H428=2, "Part-time", IF(H428=3, "Full-time", "")))</f>
        <v>At home</v>
      </c>
      <c r="E428" s="4">
        <v>2006</v>
      </c>
      <c r="F428" s="8" t="str">
        <f t="shared" si="6"/>
        <v>2000s</v>
      </c>
      <c r="G428" s="5">
        <v>1</v>
      </c>
      <c r="H428" s="4">
        <v>1</v>
      </c>
      <c r="I428" s="5">
        <v>2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5.75" customHeight="1" x14ac:dyDescent="0.2">
      <c r="A429" s="4" t="s">
        <v>509</v>
      </c>
      <c r="B429" s="5" t="s">
        <v>510</v>
      </c>
      <c r="C429" s="4" t="str">
        <f>IF(G429=1, "Comforting", IF(G429=2, "Neutral", IF(G429=3, "Threatening", "")))</f>
        <v>Comforting</v>
      </c>
      <c r="D429" s="4" t="str">
        <f>IF(H429=1, "At home", IF(H429=2, "Part-time", IF(H429=3, "Full-time", "")))</f>
        <v>At home</v>
      </c>
      <c r="E429" s="4">
        <v>2003</v>
      </c>
      <c r="F429" s="8" t="str">
        <f t="shared" si="6"/>
        <v>2000s</v>
      </c>
      <c r="G429" s="5">
        <v>1</v>
      </c>
      <c r="H429" s="4">
        <v>1</v>
      </c>
      <c r="I429" s="5">
        <v>2</v>
      </c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5.75" customHeight="1" x14ac:dyDescent="0.2">
      <c r="A430" s="4" t="s">
        <v>511</v>
      </c>
      <c r="B430" s="5" t="s">
        <v>510</v>
      </c>
      <c r="C430" s="4" t="str">
        <f>IF(G430=1, "Comforting", IF(G430=2, "Neutral", IF(G430=3, "Threatening", "")))</f>
        <v>Comforting</v>
      </c>
      <c r="D430" s="4" t="str">
        <f>IF(H430=1, "At home", IF(H430=2, "Part-time", IF(H430=3, "Full-time", "")))</f>
        <v>At home</v>
      </c>
      <c r="E430" s="4">
        <v>2003</v>
      </c>
      <c r="F430" s="8" t="str">
        <f t="shared" si="6"/>
        <v>2000s</v>
      </c>
      <c r="G430" s="5">
        <v>1</v>
      </c>
      <c r="H430" s="4">
        <v>1</v>
      </c>
      <c r="I430" s="5">
        <v>2</v>
      </c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5.75" customHeight="1" x14ac:dyDescent="0.2">
      <c r="A431" s="4" t="s">
        <v>512</v>
      </c>
      <c r="B431" s="5" t="s">
        <v>510</v>
      </c>
      <c r="C431" s="4" t="str">
        <f>IF(G431=1, "Comforting", IF(G431=2, "Neutral", IF(G431=3, "Threatening", "")))</f>
        <v>Comforting</v>
      </c>
      <c r="D431" s="4" t="str">
        <f>IF(H431=1, "At home", IF(H431=2, "Part-time", IF(H431=3, "Full-time", "")))</f>
        <v>At home</v>
      </c>
      <c r="E431" s="4">
        <v>2003</v>
      </c>
      <c r="F431" s="8" t="str">
        <f t="shared" si="6"/>
        <v>2000s</v>
      </c>
      <c r="G431" s="5">
        <v>1</v>
      </c>
      <c r="H431" s="4">
        <v>1</v>
      </c>
      <c r="I431" s="5">
        <v>2</v>
      </c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5.75" customHeight="1" x14ac:dyDescent="0.2">
      <c r="A432" s="4" t="s">
        <v>513</v>
      </c>
      <c r="B432" s="5" t="s">
        <v>510</v>
      </c>
      <c r="C432" s="4" t="str">
        <f>IF(G432=1, "Comforting", IF(G432=2, "Neutral", IF(G432=3, "Threatening", "")))</f>
        <v>Comforting</v>
      </c>
      <c r="D432" s="4" t="str">
        <f>IF(H432=1, "At home", IF(H432=2, "Part-time", IF(H432=3, "Full-time", "")))</f>
        <v>At home</v>
      </c>
      <c r="E432" s="4">
        <v>2003</v>
      </c>
      <c r="F432" s="8" t="str">
        <f t="shared" si="6"/>
        <v>2000s</v>
      </c>
      <c r="G432" s="5">
        <v>1</v>
      </c>
      <c r="H432" s="4">
        <v>1</v>
      </c>
      <c r="I432" s="5">
        <v>2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5.75" customHeight="1" x14ac:dyDescent="0.2">
      <c r="A433" s="4" t="s">
        <v>514</v>
      </c>
      <c r="B433" s="5" t="s">
        <v>510</v>
      </c>
      <c r="C433" s="4" t="str">
        <f>IF(G433=1, "Comforting", IF(G433=2, "Neutral", IF(G433=3, "Threatening", "")))</f>
        <v>Comforting</v>
      </c>
      <c r="D433" s="4" t="str">
        <f>IF(H433=1, "At home", IF(H433=2, "Part-time", IF(H433=3, "Full-time", "")))</f>
        <v>At home</v>
      </c>
      <c r="E433" s="4">
        <v>2003</v>
      </c>
      <c r="F433" s="8" t="str">
        <f t="shared" si="6"/>
        <v>2000s</v>
      </c>
      <c r="G433" s="5">
        <v>1</v>
      </c>
      <c r="H433" s="4">
        <v>1</v>
      </c>
      <c r="I433" s="5">
        <v>2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5.75" customHeight="1" x14ac:dyDescent="0.2">
      <c r="A434" s="4" t="s">
        <v>515</v>
      </c>
      <c r="B434" s="5" t="s">
        <v>510</v>
      </c>
      <c r="C434" s="4" t="str">
        <f>IF(G434=1, "Comforting", IF(G434=2, "Neutral", IF(G434=3, "Threatening", "")))</f>
        <v>Comforting</v>
      </c>
      <c r="D434" s="4" t="str">
        <f>IF(H434=1, "At home", IF(H434=2, "Part-time", IF(H434=3, "Full-time", "")))</f>
        <v>At home</v>
      </c>
      <c r="E434" s="4">
        <v>2003</v>
      </c>
      <c r="F434" s="8" t="str">
        <f t="shared" si="6"/>
        <v>2000s</v>
      </c>
      <c r="G434" s="5">
        <v>1</v>
      </c>
      <c r="H434" s="4">
        <v>1</v>
      </c>
      <c r="I434" s="5">
        <v>2</v>
      </c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5.75" customHeight="1" x14ac:dyDescent="0.2">
      <c r="A435" s="4" t="s">
        <v>516</v>
      </c>
      <c r="B435" s="5" t="s">
        <v>510</v>
      </c>
      <c r="C435" s="4" t="str">
        <f>IF(G435=1, "Comforting", IF(G435=2, "Neutral", IF(G435=3, "Threatening", "")))</f>
        <v>Comforting</v>
      </c>
      <c r="D435" s="4" t="str">
        <f>IF(H435=1, "At home", IF(H435=2, "Part-time", IF(H435=3, "Full-time", "")))</f>
        <v>At home</v>
      </c>
      <c r="E435" s="4">
        <v>2003</v>
      </c>
      <c r="F435" s="8" t="str">
        <f t="shared" si="6"/>
        <v>2000s</v>
      </c>
      <c r="G435" s="5">
        <v>1</v>
      </c>
      <c r="H435" s="4">
        <v>1</v>
      </c>
      <c r="I435" s="5">
        <v>2</v>
      </c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5.75" customHeight="1" x14ac:dyDescent="0.2">
      <c r="A436" s="4" t="s">
        <v>517</v>
      </c>
      <c r="B436" s="5" t="s">
        <v>510</v>
      </c>
      <c r="C436" s="4" t="str">
        <f>IF(G436=1, "Comforting", IF(G436=2, "Neutral", IF(G436=3, "Threatening", "")))</f>
        <v>Comforting</v>
      </c>
      <c r="D436" s="4" t="str">
        <f>IF(H436=1, "At home", IF(H436=2, "Part-time", IF(H436=3, "Full-time", "")))</f>
        <v>At home</v>
      </c>
      <c r="E436" s="4">
        <v>2003</v>
      </c>
      <c r="F436" s="8" t="str">
        <f t="shared" si="6"/>
        <v>2000s</v>
      </c>
      <c r="G436" s="5">
        <v>1</v>
      </c>
      <c r="H436" s="4">
        <v>1</v>
      </c>
      <c r="I436" s="5">
        <v>2</v>
      </c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5.75" customHeight="1" x14ac:dyDescent="0.2">
      <c r="A437" s="4" t="s">
        <v>518</v>
      </c>
      <c r="B437" s="5" t="s">
        <v>510</v>
      </c>
      <c r="C437" s="4" t="str">
        <f>IF(G437=1, "Comforting", IF(G437=2, "Neutral", IF(G437=3, "Threatening", "")))</f>
        <v>Comforting</v>
      </c>
      <c r="D437" s="4" t="str">
        <f>IF(H437=1, "At home", IF(H437=2, "Part-time", IF(H437=3, "Full-time", "")))</f>
        <v>At home</v>
      </c>
      <c r="E437" s="4">
        <v>2003</v>
      </c>
      <c r="F437" s="8" t="str">
        <f t="shared" si="6"/>
        <v>2000s</v>
      </c>
      <c r="G437" s="5">
        <v>1</v>
      </c>
      <c r="H437" s="4">
        <v>1</v>
      </c>
      <c r="I437" s="5">
        <v>2</v>
      </c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5.75" customHeight="1" x14ac:dyDescent="0.2">
      <c r="A438" s="4" t="s">
        <v>519</v>
      </c>
      <c r="B438" s="5" t="s">
        <v>510</v>
      </c>
      <c r="C438" s="4" t="str">
        <f>IF(G438=1, "Comforting", IF(G438=2, "Neutral", IF(G438=3, "Threatening", "")))</f>
        <v>Neutral</v>
      </c>
      <c r="D438" s="4" t="str">
        <f>IF(H438=1, "At home", IF(H438=2, "Part-time", IF(H438=3, "Full-time", "")))</f>
        <v>At home</v>
      </c>
      <c r="E438" s="4">
        <v>2003</v>
      </c>
      <c r="F438" s="8" t="str">
        <f t="shared" si="6"/>
        <v>2000s</v>
      </c>
      <c r="G438" s="5">
        <v>2</v>
      </c>
      <c r="H438" s="4">
        <v>1</v>
      </c>
      <c r="I438" s="5">
        <v>2</v>
      </c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5.75" customHeight="1" x14ac:dyDescent="0.2">
      <c r="A439" s="4" t="s">
        <v>520</v>
      </c>
      <c r="B439" s="5" t="s">
        <v>521</v>
      </c>
      <c r="C439" s="4" t="str">
        <f>IF(G439=1, "Comforting", IF(G439=2, "Neutral", IF(G439=3, "Threatening", "")))</f>
        <v>Comforting</v>
      </c>
      <c r="D439" s="4" t="str">
        <f>IF(H439=1, "At home", IF(H439=2, "Part-time", IF(H439=3, "Full-time", "")))</f>
        <v>Full-time</v>
      </c>
      <c r="E439" s="4">
        <v>1986</v>
      </c>
      <c r="F439" s="8" t="str">
        <f t="shared" si="6"/>
        <v>1980s</v>
      </c>
      <c r="G439" s="5">
        <v>1</v>
      </c>
      <c r="H439" s="4">
        <v>3</v>
      </c>
      <c r="I439" s="5">
        <v>1</v>
      </c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5.75" customHeight="1" x14ac:dyDescent="0.2">
      <c r="A440" s="4" t="s">
        <v>522</v>
      </c>
      <c r="B440" s="5" t="s">
        <v>521</v>
      </c>
      <c r="C440" s="4" t="str">
        <f>IF(G440=1, "Comforting", IF(G440=2, "Neutral", IF(G440=3, "Threatening", "")))</f>
        <v>Comforting</v>
      </c>
      <c r="D440" s="4" t="str">
        <f>IF(H440=1, "At home", IF(H440=2, "Part-time", IF(H440=3, "Full-time", "")))</f>
        <v>Full-time</v>
      </c>
      <c r="E440" s="4">
        <v>1986</v>
      </c>
      <c r="F440" s="8" t="str">
        <f t="shared" si="6"/>
        <v>1980s</v>
      </c>
      <c r="G440" s="5">
        <v>1</v>
      </c>
      <c r="H440" s="4">
        <v>3</v>
      </c>
      <c r="I440" s="5">
        <v>1</v>
      </c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5.75" customHeight="1" x14ac:dyDescent="0.2">
      <c r="A441" s="4" t="s">
        <v>523</v>
      </c>
      <c r="B441" s="5" t="s">
        <v>521</v>
      </c>
      <c r="C441" s="4" t="str">
        <f>IF(G441=1, "Comforting", IF(G441=2, "Neutral", IF(G441=3, "Threatening", "")))</f>
        <v>Comforting</v>
      </c>
      <c r="D441" s="4" t="str">
        <f>IF(H441=1, "At home", IF(H441=2, "Part-time", IF(H441=3, "Full-time", "")))</f>
        <v>At home</v>
      </c>
      <c r="E441" s="4">
        <v>1986</v>
      </c>
      <c r="F441" s="8" t="str">
        <f t="shared" si="6"/>
        <v>1980s</v>
      </c>
      <c r="G441" s="5">
        <v>1</v>
      </c>
      <c r="H441" s="4">
        <v>1</v>
      </c>
      <c r="I441" s="5">
        <v>1</v>
      </c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5.75" customHeight="1" x14ac:dyDescent="0.2">
      <c r="A442" s="4" t="s">
        <v>524</v>
      </c>
      <c r="B442" s="5" t="s">
        <v>525</v>
      </c>
      <c r="C442" s="4" t="str">
        <f>IF(G442=1, "Comforting", IF(G442=2, "Neutral", IF(G442=3, "Threatening", "")))</f>
        <v>Comforting</v>
      </c>
      <c r="D442" s="4" t="str">
        <f>IF(H442=1, "At home", IF(H442=2, "Part-time", IF(H442=3, "Full-time", "")))</f>
        <v>Part-time</v>
      </c>
      <c r="E442" s="4">
        <v>1994</v>
      </c>
      <c r="F442" s="8" t="str">
        <f t="shared" si="6"/>
        <v>1990s</v>
      </c>
      <c r="G442" s="5">
        <v>1</v>
      </c>
      <c r="H442" s="4">
        <v>2</v>
      </c>
      <c r="I442" s="5">
        <v>2</v>
      </c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5.75" customHeight="1" x14ac:dyDescent="0.2">
      <c r="A443" s="4" t="s">
        <v>526</v>
      </c>
      <c r="B443" s="5" t="s">
        <v>525</v>
      </c>
      <c r="C443" s="4" t="str">
        <f>IF(G443=1, "Comforting", IF(G443=2, "Neutral", IF(G443=3, "Threatening", "")))</f>
        <v>Comforting</v>
      </c>
      <c r="D443" s="4" t="str">
        <f>IF(H443=1, "At home", IF(H443=2, "Part-time", IF(H443=3, "Full-time", "")))</f>
        <v>Part-time</v>
      </c>
      <c r="E443" s="4">
        <v>1994</v>
      </c>
      <c r="F443" s="8" t="str">
        <f t="shared" si="6"/>
        <v>1990s</v>
      </c>
      <c r="G443" s="5">
        <v>1</v>
      </c>
      <c r="H443" s="4">
        <v>2</v>
      </c>
      <c r="I443" s="5">
        <v>2</v>
      </c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5.75" customHeight="1" x14ac:dyDescent="0.2">
      <c r="A444" s="4" t="s">
        <v>527</v>
      </c>
      <c r="B444" s="5" t="s">
        <v>525</v>
      </c>
      <c r="C444" s="4" t="str">
        <f>IF(G444=1, "Comforting", IF(G444=2, "Neutral", IF(G444=3, "Threatening", "")))</f>
        <v>Comforting</v>
      </c>
      <c r="D444" s="4" t="str">
        <f>IF(H444=1, "At home", IF(H444=2, "Part-time", IF(H444=3, "Full-time", "")))</f>
        <v>At home</v>
      </c>
      <c r="E444" s="4">
        <v>1994</v>
      </c>
      <c r="F444" s="8" t="str">
        <f t="shared" si="6"/>
        <v>1990s</v>
      </c>
      <c r="G444" s="5">
        <v>1</v>
      </c>
      <c r="H444" s="4">
        <v>1</v>
      </c>
      <c r="I444" s="5">
        <v>2</v>
      </c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5.75" customHeight="1" x14ac:dyDescent="0.2">
      <c r="A445" s="4" t="s">
        <v>528</v>
      </c>
      <c r="B445" s="5" t="s">
        <v>525</v>
      </c>
      <c r="C445" s="4" t="str">
        <f>IF(G445=1, "Comforting", IF(G445=2, "Neutral", IF(G445=3, "Threatening", "")))</f>
        <v>Comforting</v>
      </c>
      <c r="D445" s="4" t="str">
        <f>IF(H445=1, "At home", IF(H445=2, "Part-time", IF(H445=3, "Full-time", "")))</f>
        <v>At home</v>
      </c>
      <c r="E445" s="4">
        <v>1994</v>
      </c>
      <c r="F445" s="8" t="str">
        <f t="shared" si="6"/>
        <v>1990s</v>
      </c>
      <c r="G445" s="5">
        <v>1</v>
      </c>
      <c r="H445" s="4">
        <v>1</v>
      </c>
      <c r="I445" s="5">
        <v>2</v>
      </c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5.75" customHeight="1" x14ac:dyDescent="0.2">
      <c r="A446" s="4" t="s">
        <v>529</v>
      </c>
      <c r="B446" s="5" t="s">
        <v>525</v>
      </c>
      <c r="C446" s="4" t="str">
        <f>IF(G446=1, "Comforting", IF(G446=2, "Neutral", IF(G446=3, "Threatening", "")))</f>
        <v>Comforting</v>
      </c>
      <c r="D446" s="4" t="str">
        <f>IF(H446=1, "At home", IF(H446=2, "Part-time", IF(H446=3, "Full-time", "")))</f>
        <v>At home</v>
      </c>
      <c r="E446" s="4">
        <v>1994</v>
      </c>
      <c r="F446" s="8" t="str">
        <f t="shared" si="6"/>
        <v>1990s</v>
      </c>
      <c r="G446" s="5">
        <v>1</v>
      </c>
      <c r="H446" s="4">
        <v>1</v>
      </c>
      <c r="I446" s="5">
        <v>2</v>
      </c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5.75" customHeight="1" x14ac:dyDescent="0.2">
      <c r="A447" s="4" t="s">
        <v>530</v>
      </c>
      <c r="B447" s="5" t="s">
        <v>525</v>
      </c>
      <c r="C447" s="4" t="str">
        <f>IF(G447=1, "Comforting", IF(G447=2, "Neutral", IF(G447=3, "Threatening", "")))</f>
        <v>Comforting</v>
      </c>
      <c r="D447" s="4" t="str">
        <f>IF(H447=1, "At home", IF(H447=2, "Part-time", IF(H447=3, "Full-time", "")))</f>
        <v>At home</v>
      </c>
      <c r="E447" s="4">
        <v>1994</v>
      </c>
      <c r="F447" s="8" t="str">
        <f t="shared" si="6"/>
        <v>1990s</v>
      </c>
      <c r="G447" s="5">
        <v>1</v>
      </c>
      <c r="H447" s="4">
        <v>1</v>
      </c>
      <c r="I447" s="5">
        <v>2</v>
      </c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5.75" customHeight="1" x14ac:dyDescent="0.2">
      <c r="A448" s="4" t="s">
        <v>531</v>
      </c>
      <c r="B448" s="5" t="s">
        <v>525</v>
      </c>
      <c r="C448" s="4" t="str">
        <f>IF(G448=1, "Comforting", IF(G448=2, "Neutral", IF(G448=3, "Threatening", "")))</f>
        <v>Threatening</v>
      </c>
      <c r="D448" s="4" t="str">
        <f>IF(H448=1, "At home", IF(H448=2, "Part-time", IF(H448=3, "Full-time", "")))</f>
        <v>At home</v>
      </c>
      <c r="E448" s="4">
        <v>1994</v>
      </c>
      <c r="F448" s="8" t="str">
        <f t="shared" si="6"/>
        <v>1990s</v>
      </c>
      <c r="G448" s="5">
        <v>3</v>
      </c>
      <c r="H448" s="4">
        <v>1</v>
      </c>
      <c r="I448" s="5">
        <v>2</v>
      </c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5.75" customHeight="1" x14ac:dyDescent="0.2">
      <c r="A449" s="4" t="s">
        <v>532</v>
      </c>
      <c r="B449" s="5" t="s">
        <v>525</v>
      </c>
      <c r="C449" s="4" t="str">
        <f>IF(G449=1, "Comforting", IF(G449=2, "Neutral", IF(G449=3, "Threatening", "")))</f>
        <v>Threatening</v>
      </c>
      <c r="D449" s="4" t="str">
        <f>IF(H449=1, "At home", IF(H449=2, "Part-time", IF(H449=3, "Full-time", "")))</f>
        <v>At home</v>
      </c>
      <c r="E449" s="4">
        <v>1994</v>
      </c>
      <c r="F449" s="8" t="str">
        <f t="shared" si="6"/>
        <v>1990s</v>
      </c>
      <c r="G449" s="5">
        <v>3</v>
      </c>
      <c r="H449" s="4">
        <v>1</v>
      </c>
      <c r="I449" s="5">
        <v>2</v>
      </c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5.75" customHeight="1" x14ac:dyDescent="0.2">
      <c r="A450" s="4" t="s">
        <v>533</v>
      </c>
      <c r="B450" s="5" t="s">
        <v>534</v>
      </c>
      <c r="C450" s="4" t="str">
        <f>IF(G450=1, "Comforting", IF(G450=2, "Neutral", IF(G450=3, "Threatening", "")))</f>
        <v>Comforting</v>
      </c>
      <c r="D450" s="4" t="str">
        <f>IF(H450=1, "At home", IF(H450=2, "Part-time", IF(H450=3, "Full-time", "")))</f>
        <v>At home</v>
      </c>
      <c r="E450" s="4">
        <v>1996</v>
      </c>
      <c r="F450" s="8" t="str">
        <f t="shared" si="6"/>
        <v>1990s</v>
      </c>
      <c r="G450" s="5">
        <v>1</v>
      </c>
      <c r="H450" s="4">
        <v>1</v>
      </c>
      <c r="I450" s="5">
        <v>1</v>
      </c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5.75" customHeight="1" x14ac:dyDescent="0.2">
      <c r="A451" s="4" t="s">
        <v>535</v>
      </c>
      <c r="B451" s="5" t="s">
        <v>534</v>
      </c>
      <c r="C451" s="4" t="str">
        <f>IF(G451=1, "Comforting", IF(G451=2, "Neutral", IF(G451=3, "Threatening", "")))</f>
        <v>Comforting</v>
      </c>
      <c r="D451" s="4" t="str">
        <f>IF(H451=1, "At home", IF(H451=2, "Part-time", IF(H451=3, "Full-time", "")))</f>
        <v>At home</v>
      </c>
      <c r="E451" s="4">
        <v>1996</v>
      </c>
      <c r="F451" s="8" t="str">
        <f t="shared" ref="F451:F514" si="7">TEXT(INT(E451/10)*10,"0000")&amp;"s"</f>
        <v>1990s</v>
      </c>
      <c r="G451" s="5">
        <v>1</v>
      </c>
      <c r="H451" s="4">
        <v>1</v>
      </c>
      <c r="I451" s="5">
        <v>1</v>
      </c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5.75" customHeight="1" x14ac:dyDescent="0.2">
      <c r="A452" s="4" t="s">
        <v>536</v>
      </c>
      <c r="B452" s="5" t="s">
        <v>534</v>
      </c>
      <c r="C452" s="4" t="str">
        <f>IF(G452=1, "Comforting", IF(G452=2, "Neutral", IF(G452=3, "Threatening", "")))</f>
        <v>Neutral</v>
      </c>
      <c r="D452" s="4" t="str">
        <f>IF(H452=1, "At home", IF(H452=2, "Part-time", IF(H452=3, "Full-time", "")))</f>
        <v>At home</v>
      </c>
      <c r="E452" s="4">
        <v>1996</v>
      </c>
      <c r="F452" s="8" t="str">
        <f t="shared" si="7"/>
        <v>1990s</v>
      </c>
      <c r="G452" s="5">
        <v>2</v>
      </c>
      <c r="H452" s="4">
        <v>1</v>
      </c>
      <c r="I452" s="5">
        <v>1</v>
      </c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5.75" customHeight="1" x14ac:dyDescent="0.2">
      <c r="A453" s="4" t="s">
        <v>537</v>
      </c>
      <c r="B453" s="5" t="s">
        <v>534</v>
      </c>
      <c r="C453" s="4" t="str">
        <f>IF(G453=1, "Comforting", IF(G453=2, "Neutral", IF(G453=3, "Threatening", "")))</f>
        <v>Neutral</v>
      </c>
      <c r="D453" s="4" t="str">
        <f>IF(H453=1, "At home", IF(H453=2, "Part-time", IF(H453=3, "Full-time", "")))</f>
        <v>At home</v>
      </c>
      <c r="E453" s="4">
        <v>1996</v>
      </c>
      <c r="F453" s="8" t="str">
        <f t="shared" si="7"/>
        <v>1990s</v>
      </c>
      <c r="G453" s="5">
        <v>2</v>
      </c>
      <c r="H453" s="4">
        <v>1</v>
      </c>
      <c r="I453" s="5">
        <v>1</v>
      </c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5.75" customHeight="1" x14ac:dyDescent="0.2">
      <c r="A454" s="4" t="s">
        <v>538</v>
      </c>
      <c r="B454" s="5" t="s">
        <v>534</v>
      </c>
      <c r="C454" s="4" t="str">
        <f>IF(G454=1, "Comforting", IF(G454=2, "Neutral", IF(G454=3, "Threatening", "")))</f>
        <v>Neutral</v>
      </c>
      <c r="D454" s="4" t="str">
        <f>IF(H454=1, "At home", IF(H454=2, "Part-time", IF(H454=3, "Full-time", "")))</f>
        <v>At home</v>
      </c>
      <c r="E454" s="4">
        <v>1996</v>
      </c>
      <c r="F454" s="8" t="str">
        <f t="shared" si="7"/>
        <v>1990s</v>
      </c>
      <c r="G454" s="5">
        <v>2</v>
      </c>
      <c r="H454" s="4">
        <v>1</v>
      </c>
      <c r="I454" s="5">
        <v>1</v>
      </c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5.75" customHeight="1" x14ac:dyDescent="0.2">
      <c r="A455" s="4" t="s">
        <v>539</v>
      </c>
      <c r="B455" s="5" t="s">
        <v>534</v>
      </c>
      <c r="C455" s="4" t="str">
        <f>IF(G455=1, "Comforting", IF(G455=2, "Neutral", IF(G455=3, "Threatening", "")))</f>
        <v>Neutral</v>
      </c>
      <c r="D455" s="4" t="str">
        <f>IF(H455=1, "At home", IF(H455=2, "Part-time", IF(H455=3, "Full-time", "")))</f>
        <v>At home</v>
      </c>
      <c r="E455" s="4">
        <v>1996</v>
      </c>
      <c r="F455" s="8" t="str">
        <f t="shared" si="7"/>
        <v>1990s</v>
      </c>
      <c r="G455" s="5">
        <v>2</v>
      </c>
      <c r="H455" s="4">
        <v>1</v>
      </c>
      <c r="I455" s="5">
        <v>1</v>
      </c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5.75" customHeight="1" x14ac:dyDescent="0.2">
      <c r="A456" s="4" t="s">
        <v>540</v>
      </c>
      <c r="B456" s="5" t="s">
        <v>534</v>
      </c>
      <c r="C456" s="4" t="str">
        <f>IF(G456=1, "Comforting", IF(G456=2, "Neutral", IF(G456=3, "Threatening", "")))</f>
        <v>Neutral</v>
      </c>
      <c r="D456" s="4" t="str">
        <f>IF(H456=1, "At home", IF(H456=2, "Part-time", IF(H456=3, "Full-time", "")))</f>
        <v>At home</v>
      </c>
      <c r="E456" s="4">
        <v>1996</v>
      </c>
      <c r="F456" s="8" t="str">
        <f t="shared" si="7"/>
        <v>1990s</v>
      </c>
      <c r="G456" s="5">
        <v>2</v>
      </c>
      <c r="H456" s="4">
        <v>1</v>
      </c>
      <c r="I456" s="5">
        <v>1</v>
      </c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5.75" customHeight="1" x14ac:dyDescent="0.2">
      <c r="A457" s="4" t="s">
        <v>541</v>
      </c>
      <c r="B457" s="5" t="s">
        <v>542</v>
      </c>
      <c r="C457" s="4" t="str">
        <f>IF(G457=1, "Comforting", IF(G457=2, "Neutral", IF(G457=3, "Threatening", "")))</f>
        <v>Comforting</v>
      </c>
      <c r="D457" s="4" t="str">
        <f>IF(H457=1, "At home", IF(H457=2, "Part-time", IF(H457=3, "Full-time", "")))</f>
        <v>Part-time</v>
      </c>
      <c r="E457" s="4">
        <v>2002</v>
      </c>
      <c r="F457" s="8" t="str">
        <f t="shared" si="7"/>
        <v>2000s</v>
      </c>
      <c r="G457" s="5">
        <v>1</v>
      </c>
      <c r="H457" s="4">
        <v>2</v>
      </c>
      <c r="I457" s="5">
        <v>2</v>
      </c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5.75" customHeight="1" x14ac:dyDescent="0.2">
      <c r="A458" s="4" t="s">
        <v>543</v>
      </c>
      <c r="B458" s="5" t="s">
        <v>542</v>
      </c>
      <c r="C458" s="4" t="str">
        <f>IF(G458=1, "Comforting", IF(G458=2, "Neutral", IF(G458=3, "Threatening", "")))</f>
        <v>Comforting</v>
      </c>
      <c r="D458" s="4" t="str">
        <f>IF(H458=1, "At home", IF(H458=2, "Part-time", IF(H458=3, "Full-time", "")))</f>
        <v>At home</v>
      </c>
      <c r="E458" s="4">
        <v>2002</v>
      </c>
      <c r="F458" s="8" t="str">
        <f t="shared" si="7"/>
        <v>2000s</v>
      </c>
      <c r="G458" s="5">
        <v>1</v>
      </c>
      <c r="H458" s="4">
        <v>1</v>
      </c>
      <c r="I458" s="5">
        <v>2</v>
      </c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5.75" customHeight="1" x14ac:dyDescent="0.2">
      <c r="A459" s="4" t="s">
        <v>544</v>
      </c>
      <c r="B459" s="5" t="s">
        <v>545</v>
      </c>
      <c r="C459" s="4" t="str">
        <f>IF(G459=1, "Comforting", IF(G459=2, "Neutral", IF(G459=3, "Threatening", "")))</f>
        <v>Comforting</v>
      </c>
      <c r="D459" s="4" t="str">
        <f>IF(H459=1, "At home", IF(H459=2, "Part-time", IF(H459=3, "Full-time", "")))</f>
        <v>At home</v>
      </c>
      <c r="E459" s="4">
        <v>1961</v>
      </c>
      <c r="F459" s="8" t="str">
        <f t="shared" si="7"/>
        <v>1960s</v>
      </c>
      <c r="G459" s="5">
        <v>1</v>
      </c>
      <c r="H459" s="4">
        <v>1</v>
      </c>
      <c r="I459" s="5">
        <v>1</v>
      </c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5.75" customHeight="1" x14ac:dyDescent="0.2">
      <c r="A460" s="4" t="s">
        <v>546</v>
      </c>
      <c r="B460" s="5" t="s">
        <v>545</v>
      </c>
      <c r="C460" s="4" t="str">
        <f>IF(G460=1, "Comforting", IF(G460=2, "Neutral", IF(G460=3, "Threatening", "")))</f>
        <v>Comforting</v>
      </c>
      <c r="D460" s="4" t="str">
        <f>IF(H460=1, "At home", IF(H460=2, "Part-time", IF(H460=3, "Full-time", "")))</f>
        <v>At home</v>
      </c>
      <c r="E460" s="4">
        <v>1961</v>
      </c>
      <c r="F460" s="8" t="str">
        <f t="shared" si="7"/>
        <v>1960s</v>
      </c>
      <c r="G460" s="5">
        <v>1</v>
      </c>
      <c r="H460" s="4">
        <v>1</v>
      </c>
      <c r="I460" s="5">
        <v>1</v>
      </c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5.75" customHeight="1" x14ac:dyDescent="0.2">
      <c r="A461" s="4" t="s">
        <v>547</v>
      </c>
      <c r="B461" s="5" t="s">
        <v>545</v>
      </c>
      <c r="C461" s="4" t="str">
        <f>IF(G461=1, "Comforting", IF(G461=2, "Neutral", IF(G461=3, "Threatening", "")))</f>
        <v>Comforting</v>
      </c>
      <c r="D461" s="4" t="str">
        <f>IF(H461=1, "At home", IF(H461=2, "Part-time", IF(H461=3, "Full-time", "")))</f>
        <v>At home</v>
      </c>
      <c r="E461" s="4">
        <v>1961</v>
      </c>
      <c r="F461" s="8" t="str">
        <f t="shared" si="7"/>
        <v>1960s</v>
      </c>
      <c r="G461" s="5">
        <v>1</v>
      </c>
      <c r="H461" s="4">
        <v>1</v>
      </c>
      <c r="I461" s="5">
        <v>1</v>
      </c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5.75" customHeight="1" x14ac:dyDescent="0.2">
      <c r="A462" s="4" t="s">
        <v>548</v>
      </c>
      <c r="B462" s="5" t="s">
        <v>545</v>
      </c>
      <c r="C462" s="4" t="str">
        <f>IF(G462=1, "Comforting", IF(G462=2, "Neutral", IF(G462=3, "Threatening", "")))</f>
        <v>Threatening</v>
      </c>
      <c r="D462" s="4" t="str">
        <f>IF(H462=1, "At home", IF(H462=2, "Part-time", IF(H462=3, "Full-time", "")))</f>
        <v>At home</v>
      </c>
      <c r="E462" s="4">
        <v>1961</v>
      </c>
      <c r="F462" s="8" t="str">
        <f t="shared" si="7"/>
        <v>1960s</v>
      </c>
      <c r="G462" s="5">
        <v>3</v>
      </c>
      <c r="H462" s="4">
        <v>1</v>
      </c>
      <c r="I462" s="5">
        <v>1</v>
      </c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5.75" customHeight="1" x14ac:dyDescent="0.2">
      <c r="A463" s="4" t="s">
        <v>549</v>
      </c>
      <c r="B463" s="5" t="s">
        <v>550</v>
      </c>
      <c r="C463" s="4" t="str">
        <f>IF(G463=1, "Comforting", IF(G463=2, "Neutral", IF(G463=3, "Threatening", "")))</f>
        <v>Comforting</v>
      </c>
      <c r="D463" s="4" t="str">
        <f>IF(H463=1, "At home", IF(H463=2, "Part-time", IF(H463=3, "Full-time", "")))</f>
        <v>Full-time</v>
      </c>
      <c r="E463" s="4">
        <v>2003</v>
      </c>
      <c r="F463" s="8" t="str">
        <f t="shared" si="7"/>
        <v>2000s</v>
      </c>
      <c r="G463" s="5">
        <v>1</v>
      </c>
      <c r="H463" s="4">
        <v>3</v>
      </c>
      <c r="I463" s="5">
        <v>2</v>
      </c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5.75" customHeight="1" x14ac:dyDescent="0.2">
      <c r="A464" s="4" t="s">
        <v>551</v>
      </c>
      <c r="B464" s="5" t="s">
        <v>550</v>
      </c>
      <c r="C464" s="4" t="str">
        <f>IF(G464=1, "Comforting", IF(G464=2, "Neutral", IF(G464=3, "Threatening", "")))</f>
        <v>Comforting</v>
      </c>
      <c r="D464" s="4" t="str">
        <f>IF(H464=1, "At home", IF(H464=2, "Part-time", IF(H464=3, "Full-time", "")))</f>
        <v>At home</v>
      </c>
      <c r="E464" s="4">
        <v>2003</v>
      </c>
      <c r="F464" s="8" t="str">
        <f t="shared" si="7"/>
        <v>2000s</v>
      </c>
      <c r="G464" s="5">
        <v>1</v>
      </c>
      <c r="H464" s="4">
        <v>1</v>
      </c>
      <c r="I464" s="5">
        <v>2</v>
      </c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5.75" customHeight="1" x14ac:dyDescent="0.2">
      <c r="A465" s="4" t="s">
        <v>552</v>
      </c>
      <c r="B465" s="5" t="s">
        <v>550</v>
      </c>
      <c r="C465" s="4" t="str">
        <f>IF(G465=1, "Comforting", IF(G465=2, "Neutral", IF(G465=3, "Threatening", "")))</f>
        <v>Comforting</v>
      </c>
      <c r="D465" s="4" t="str">
        <f>IF(H465=1, "At home", IF(H465=2, "Part-time", IF(H465=3, "Full-time", "")))</f>
        <v>At home</v>
      </c>
      <c r="E465" s="4">
        <v>2003</v>
      </c>
      <c r="F465" s="8" t="str">
        <f t="shared" si="7"/>
        <v>2000s</v>
      </c>
      <c r="G465" s="5">
        <v>1</v>
      </c>
      <c r="H465" s="4">
        <v>1</v>
      </c>
      <c r="I465" s="5">
        <v>2</v>
      </c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5.75" customHeight="1" x14ac:dyDescent="0.2">
      <c r="A466" s="4" t="s">
        <v>553</v>
      </c>
      <c r="B466" s="5" t="s">
        <v>550</v>
      </c>
      <c r="C466" s="4" t="str">
        <f>IF(G466=1, "Comforting", IF(G466=2, "Neutral", IF(G466=3, "Threatening", "")))</f>
        <v>Comforting</v>
      </c>
      <c r="D466" s="4" t="str">
        <f>IF(H466=1, "At home", IF(H466=2, "Part-time", IF(H466=3, "Full-time", "")))</f>
        <v>At home</v>
      </c>
      <c r="E466" s="4">
        <v>2003</v>
      </c>
      <c r="F466" s="8" t="str">
        <f t="shared" si="7"/>
        <v>2000s</v>
      </c>
      <c r="G466" s="5">
        <v>1</v>
      </c>
      <c r="H466" s="4">
        <v>1</v>
      </c>
      <c r="I466" s="5">
        <v>2</v>
      </c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5.75" customHeight="1" x14ac:dyDescent="0.2">
      <c r="A467" s="4" t="s">
        <v>554</v>
      </c>
      <c r="B467" s="5" t="s">
        <v>550</v>
      </c>
      <c r="C467" s="4" t="str">
        <f>IF(G467=1, "Comforting", IF(G467=2, "Neutral", IF(G467=3, "Threatening", "")))</f>
        <v>Neutral</v>
      </c>
      <c r="D467" s="4" t="str">
        <f>IF(H467=1, "At home", IF(H467=2, "Part-time", IF(H467=3, "Full-time", "")))</f>
        <v>Part-time</v>
      </c>
      <c r="E467" s="4">
        <v>2003</v>
      </c>
      <c r="F467" s="8" t="str">
        <f t="shared" si="7"/>
        <v>2000s</v>
      </c>
      <c r="G467" s="5">
        <v>2</v>
      </c>
      <c r="H467" s="4">
        <v>2</v>
      </c>
      <c r="I467" s="5">
        <v>2</v>
      </c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5.75" customHeight="1" x14ac:dyDescent="0.2">
      <c r="A468" s="4" t="s">
        <v>555</v>
      </c>
      <c r="B468" s="5" t="s">
        <v>550</v>
      </c>
      <c r="C468" s="4" t="str">
        <f>IF(G468=1, "Comforting", IF(G468=2, "Neutral", IF(G468=3, "Threatening", "")))</f>
        <v>Threatening</v>
      </c>
      <c r="D468" s="4" t="str">
        <f>IF(H468=1, "At home", IF(H468=2, "Part-time", IF(H468=3, "Full-time", "")))</f>
        <v>Full-time</v>
      </c>
      <c r="E468" s="4">
        <v>2003</v>
      </c>
      <c r="F468" s="8" t="str">
        <f t="shared" si="7"/>
        <v>2000s</v>
      </c>
      <c r="G468" s="5">
        <v>3</v>
      </c>
      <c r="H468" s="4">
        <v>3</v>
      </c>
      <c r="I468" s="5">
        <v>2</v>
      </c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5.75" customHeight="1" x14ac:dyDescent="0.2">
      <c r="A469" s="4" t="s">
        <v>556</v>
      </c>
      <c r="B469" s="5" t="s">
        <v>550</v>
      </c>
      <c r="C469" s="4" t="str">
        <f>IF(G469=1, "Comforting", IF(G469=2, "Neutral", IF(G469=3, "Threatening", "")))</f>
        <v>Threatening</v>
      </c>
      <c r="D469" s="4" t="str">
        <f>IF(H469=1, "At home", IF(H469=2, "Part-time", IF(H469=3, "Full-time", "")))</f>
        <v>Full-time</v>
      </c>
      <c r="E469" s="4">
        <v>2003</v>
      </c>
      <c r="F469" s="8" t="str">
        <f t="shared" si="7"/>
        <v>2000s</v>
      </c>
      <c r="G469" s="5">
        <v>3</v>
      </c>
      <c r="H469" s="4">
        <v>3</v>
      </c>
      <c r="I469" s="5">
        <v>2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5.75" customHeight="1" x14ac:dyDescent="0.2">
      <c r="A470" s="4" t="s">
        <v>557</v>
      </c>
      <c r="B470" s="5" t="s">
        <v>558</v>
      </c>
      <c r="C470" s="4" t="str">
        <f>IF(G470=1, "Comforting", IF(G470=2, "Neutral", IF(G470=3, "Threatening", "")))</f>
        <v>Comforting</v>
      </c>
      <c r="D470" s="4" t="str">
        <f>IF(H470=1, "At home", IF(H470=2, "Part-time", IF(H470=3, "Full-time", "")))</f>
        <v>Part-time</v>
      </c>
      <c r="E470" s="4">
        <v>2004</v>
      </c>
      <c r="F470" s="8" t="str">
        <f t="shared" si="7"/>
        <v>2000s</v>
      </c>
      <c r="G470" s="5">
        <v>1</v>
      </c>
      <c r="H470" s="4">
        <v>2</v>
      </c>
      <c r="I470" s="5">
        <v>2</v>
      </c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5.75" customHeight="1" x14ac:dyDescent="0.2">
      <c r="A471" s="4" t="s">
        <v>559</v>
      </c>
      <c r="B471" s="5" t="s">
        <v>558</v>
      </c>
      <c r="C471" s="4" t="str">
        <f>IF(G471=1, "Comforting", IF(G471=2, "Neutral", IF(G471=3, "Threatening", "")))</f>
        <v>Comforting</v>
      </c>
      <c r="D471" s="4" t="str">
        <f>IF(H471=1, "At home", IF(H471=2, "Part-time", IF(H471=3, "Full-time", "")))</f>
        <v>At home</v>
      </c>
      <c r="E471" s="4">
        <v>2004</v>
      </c>
      <c r="F471" s="8" t="str">
        <f t="shared" si="7"/>
        <v>2000s</v>
      </c>
      <c r="G471" s="5">
        <v>1</v>
      </c>
      <c r="H471" s="4">
        <v>1</v>
      </c>
      <c r="I471" s="5">
        <v>2</v>
      </c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5.75" customHeight="1" x14ac:dyDescent="0.2">
      <c r="A472" s="4" t="s">
        <v>560</v>
      </c>
      <c r="B472" s="5" t="s">
        <v>558</v>
      </c>
      <c r="C472" s="4" t="str">
        <f>IF(G472=1, "Comforting", IF(G472=2, "Neutral", IF(G472=3, "Threatening", "")))</f>
        <v>Comforting</v>
      </c>
      <c r="D472" s="4" t="str">
        <f>IF(H472=1, "At home", IF(H472=2, "Part-time", IF(H472=3, "Full-time", "")))</f>
        <v>At home</v>
      </c>
      <c r="E472" s="4">
        <v>2004</v>
      </c>
      <c r="F472" s="8" t="str">
        <f t="shared" si="7"/>
        <v>2000s</v>
      </c>
      <c r="G472" s="5">
        <v>1</v>
      </c>
      <c r="H472" s="4">
        <v>1</v>
      </c>
      <c r="I472" s="5">
        <v>2</v>
      </c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5.75" customHeight="1" x14ac:dyDescent="0.2">
      <c r="A473" s="4" t="s">
        <v>561</v>
      </c>
      <c r="B473" s="5" t="s">
        <v>558</v>
      </c>
      <c r="C473" s="4" t="str">
        <f>IF(G473=1, "Comforting", IF(G473=2, "Neutral", IF(G473=3, "Threatening", "")))</f>
        <v>Neutral</v>
      </c>
      <c r="D473" s="4" t="str">
        <f>IF(H473=1, "At home", IF(H473=2, "Part-time", IF(H473=3, "Full-time", "")))</f>
        <v>At home</v>
      </c>
      <c r="E473" s="4">
        <v>2004</v>
      </c>
      <c r="F473" s="8" t="str">
        <f t="shared" si="7"/>
        <v>2000s</v>
      </c>
      <c r="G473" s="5">
        <v>2</v>
      </c>
      <c r="H473" s="4">
        <v>1</v>
      </c>
      <c r="I473" s="5">
        <v>2</v>
      </c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5.75" customHeight="1" x14ac:dyDescent="0.2">
      <c r="A474" s="4" t="s">
        <v>562</v>
      </c>
      <c r="B474" s="5" t="s">
        <v>563</v>
      </c>
      <c r="C474" s="4" t="str">
        <f>IF(G474=1, "Comforting", IF(G474=2, "Neutral", IF(G474=3, "Threatening", "")))</f>
        <v>Comforting</v>
      </c>
      <c r="D474" s="4" t="str">
        <f>IF(H474=1, "At home", IF(H474=2, "Part-time", IF(H474=3, "Full-time", "")))</f>
        <v>Part-time</v>
      </c>
      <c r="E474" s="4">
        <v>1967</v>
      </c>
      <c r="F474" s="8" t="str">
        <f t="shared" si="7"/>
        <v>1960s</v>
      </c>
      <c r="G474" s="5">
        <v>1</v>
      </c>
      <c r="H474" s="4">
        <v>2</v>
      </c>
      <c r="I474" s="5">
        <v>1</v>
      </c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5.75" customHeight="1" x14ac:dyDescent="0.2">
      <c r="A475" s="4" t="s">
        <v>564</v>
      </c>
      <c r="B475" s="5" t="s">
        <v>563</v>
      </c>
      <c r="C475" s="4" t="str">
        <f>IF(G475=1, "Comforting", IF(G475=2, "Neutral", IF(G475=3, "Threatening", "")))</f>
        <v>Comforting</v>
      </c>
      <c r="D475" s="4" t="str">
        <f>IF(H475=1, "At home", IF(H475=2, "Part-time", IF(H475=3, "Full-time", "")))</f>
        <v>At home</v>
      </c>
      <c r="E475" s="4">
        <v>1967</v>
      </c>
      <c r="F475" s="8" t="str">
        <f t="shared" si="7"/>
        <v>1960s</v>
      </c>
      <c r="G475" s="5">
        <v>1</v>
      </c>
      <c r="H475" s="4">
        <v>1</v>
      </c>
      <c r="I475" s="5">
        <v>1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5.75" customHeight="1" x14ac:dyDescent="0.2">
      <c r="A476" s="4" t="s">
        <v>565</v>
      </c>
      <c r="B476" s="5" t="s">
        <v>566</v>
      </c>
      <c r="C476" s="4" t="str">
        <f>IF(G476=1, "Comforting", IF(G476=2, "Neutral", IF(G476=3, "Threatening", "")))</f>
        <v>Neutral</v>
      </c>
      <c r="D476" s="4" t="str">
        <f>IF(H476=1, "At home", IF(H476=2, "Part-time", IF(H476=3, "Full-time", "")))</f>
        <v>At home</v>
      </c>
      <c r="E476" s="4">
        <v>2003</v>
      </c>
      <c r="F476" s="8" t="str">
        <f t="shared" si="7"/>
        <v>2000s</v>
      </c>
      <c r="G476" s="5">
        <v>2</v>
      </c>
      <c r="H476" s="4">
        <v>1</v>
      </c>
      <c r="I476" s="5">
        <v>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5.75" customHeight="1" x14ac:dyDescent="0.2">
      <c r="A477" s="4" t="s">
        <v>567</v>
      </c>
      <c r="B477" s="5" t="s">
        <v>566</v>
      </c>
      <c r="C477" s="4" t="str">
        <f>IF(G477=1, "Comforting", IF(G477=2, "Neutral", IF(G477=3, "Threatening", "")))</f>
        <v>Neutral</v>
      </c>
      <c r="D477" s="4" t="str">
        <f>IF(H477=1, "At home", IF(H477=2, "Part-time", IF(H477=3, "Full-time", "")))</f>
        <v>At home</v>
      </c>
      <c r="E477" s="4">
        <v>2003</v>
      </c>
      <c r="F477" s="8" t="str">
        <f t="shared" si="7"/>
        <v>2000s</v>
      </c>
      <c r="G477" s="5">
        <v>2</v>
      </c>
      <c r="H477" s="4">
        <v>1</v>
      </c>
      <c r="I477" s="5">
        <v>2</v>
      </c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5.75" customHeight="1" x14ac:dyDescent="0.2">
      <c r="A478" s="4" t="s">
        <v>568</v>
      </c>
      <c r="B478" s="5" t="s">
        <v>569</v>
      </c>
      <c r="C478" s="4" t="str">
        <f>IF(G478=1, "Comforting", IF(G478=2, "Neutral", IF(G478=3, "Threatening", "")))</f>
        <v>Comforting</v>
      </c>
      <c r="D478" s="4" t="str">
        <f>IF(H478=1, "At home", IF(H478=2, "Part-time", IF(H478=3, "Full-time", "")))</f>
        <v>Full-time</v>
      </c>
      <c r="E478" s="4">
        <v>1999</v>
      </c>
      <c r="F478" s="8" t="str">
        <f t="shared" si="7"/>
        <v>1990s</v>
      </c>
      <c r="G478" s="5">
        <v>1</v>
      </c>
      <c r="H478" s="4">
        <v>3</v>
      </c>
      <c r="I478" s="5">
        <v>1</v>
      </c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5.75" customHeight="1" x14ac:dyDescent="0.2">
      <c r="A479" s="4" t="s">
        <v>570</v>
      </c>
      <c r="B479" s="5" t="s">
        <v>569</v>
      </c>
      <c r="C479" s="4" t="str">
        <f>IF(G479=1, "Comforting", IF(G479=2, "Neutral", IF(G479=3, "Threatening", "")))</f>
        <v>Comforting</v>
      </c>
      <c r="D479" s="4" t="str">
        <f>IF(H479=1, "At home", IF(H479=2, "Part-time", IF(H479=3, "Full-time", "")))</f>
        <v>At home</v>
      </c>
      <c r="E479" s="4">
        <v>1999</v>
      </c>
      <c r="F479" s="8" t="str">
        <f t="shared" si="7"/>
        <v>1990s</v>
      </c>
      <c r="G479" s="5">
        <v>1</v>
      </c>
      <c r="H479" s="4">
        <v>1</v>
      </c>
      <c r="I479" s="5">
        <v>1</v>
      </c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5.75" customHeight="1" x14ac:dyDescent="0.2">
      <c r="A480" s="4" t="s">
        <v>571</v>
      </c>
      <c r="B480" s="5" t="s">
        <v>569</v>
      </c>
      <c r="C480" s="4" t="str">
        <f>IF(G480=1, "Comforting", IF(G480=2, "Neutral", IF(G480=3, "Threatening", "")))</f>
        <v>Comforting</v>
      </c>
      <c r="D480" s="4" t="str">
        <f>IF(H480=1, "At home", IF(H480=2, "Part-time", IF(H480=3, "Full-time", "")))</f>
        <v>At home</v>
      </c>
      <c r="E480" s="4">
        <v>1999</v>
      </c>
      <c r="F480" s="8" t="str">
        <f t="shared" si="7"/>
        <v>1990s</v>
      </c>
      <c r="G480" s="5">
        <v>1</v>
      </c>
      <c r="H480" s="4">
        <v>1</v>
      </c>
      <c r="I480" s="5">
        <v>1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5.75" customHeight="1" x14ac:dyDescent="0.2">
      <c r="A481" s="4" t="s">
        <v>572</v>
      </c>
      <c r="B481" s="5" t="s">
        <v>569</v>
      </c>
      <c r="C481" s="4" t="str">
        <f>IF(G481=1, "Comforting", IF(G481=2, "Neutral", IF(G481=3, "Threatening", "")))</f>
        <v>Neutral</v>
      </c>
      <c r="D481" s="4" t="str">
        <f>IF(H481=1, "At home", IF(H481=2, "Part-time", IF(H481=3, "Full-time", "")))</f>
        <v>At home</v>
      </c>
      <c r="E481" s="4">
        <v>1999</v>
      </c>
      <c r="F481" s="8" t="str">
        <f t="shared" si="7"/>
        <v>1990s</v>
      </c>
      <c r="G481" s="5">
        <v>2</v>
      </c>
      <c r="H481" s="4">
        <v>1</v>
      </c>
      <c r="I481" s="5">
        <v>1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5.75" customHeight="1" x14ac:dyDescent="0.2">
      <c r="A482" s="4" t="s">
        <v>573</v>
      </c>
      <c r="B482" s="5" t="s">
        <v>569</v>
      </c>
      <c r="C482" s="4" t="str">
        <f>IF(G482=1, "Comforting", IF(G482=2, "Neutral", IF(G482=3, "Threatening", "")))</f>
        <v>Neutral</v>
      </c>
      <c r="D482" s="4" t="str">
        <f>IF(H482=1, "At home", IF(H482=2, "Part-time", IF(H482=3, "Full-time", "")))</f>
        <v>At home</v>
      </c>
      <c r="E482" s="4">
        <v>1999</v>
      </c>
      <c r="F482" s="8" t="str">
        <f t="shared" si="7"/>
        <v>1990s</v>
      </c>
      <c r="G482" s="5">
        <v>2</v>
      </c>
      <c r="H482" s="4">
        <v>1</v>
      </c>
      <c r="I482" s="5">
        <v>1</v>
      </c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5.75" customHeight="1" x14ac:dyDescent="0.2">
      <c r="A483" s="4" t="s">
        <v>574</v>
      </c>
      <c r="B483" s="5" t="s">
        <v>569</v>
      </c>
      <c r="C483" s="4" t="str">
        <f>IF(G483=1, "Comforting", IF(G483=2, "Neutral", IF(G483=3, "Threatening", "")))</f>
        <v>Neutral</v>
      </c>
      <c r="D483" s="4" t="str">
        <f>IF(H483=1, "At home", IF(H483=2, "Part-time", IF(H483=3, "Full-time", "")))</f>
        <v>At home</v>
      </c>
      <c r="E483" s="4">
        <v>1999</v>
      </c>
      <c r="F483" s="8" t="str">
        <f t="shared" si="7"/>
        <v>1990s</v>
      </c>
      <c r="G483" s="5">
        <v>2</v>
      </c>
      <c r="H483" s="4">
        <v>1</v>
      </c>
      <c r="I483" s="5">
        <v>1</v>
      </c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5.75" customHeight="1" x14ac:dyDescent="0.2">
      <c r="A484" s="4" t="s">
        <v>575</v>
      </c>
      <c r="B484" s="5" t="s">
        <v>569</v>
      </c>
      <c r="C484" s="4" t="str">
        <f>IF(G484=1, "Comforting", IF(G484=2, "Neutral", IF(G484=3, "Threatening", "")))</f>
        <v>Neutral</v>
      </c>
      <c r="D484" s="4" t="str">
        <f>IF(H484=1, "At home", IF(H484=2, "Part-time", IF(H484=3, "Full-time", "")))</f>
        <v>At home</v>
      </c>
      <c r="E484" s="4">
        <v>1999</v>
      </c>
      <c r="F484" s="8" t="str">
        <f t="shared" si="7"/>
        <v>1990s</v>
      </c>
      <c r="G484" s="5">
        <v>2</v>
      </c>
      <c r="H484" s="4">
        <v>1</v>
      </c>
      <c r="I484" s="5">
        <v>1</v>
      </c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5.75" customHeight="1" x14ac:dyDescent="0.2">
      <c r="A485" s="4" t="s">
        <v>576</v>
      </c>
      <c r="B485" s="5" t="s">
        <v>569</v>
      </c>
      <c r="C485" s="4" t="str">
        <f>IF(G485=1, "Comforting", IF(G485=2, "Neutral", IF(G485=3, "Threatening", "")))</f>
        <v>Neutral</v>
      </c>
      <c r="D485" s="4" t="str">
        <f>IF(H485=1, "At home", IF(H485=2, "Part-time", IF(H485=3, "Full-time", "")))</f>
        <v>At home</v>
      </c>
      <c r="E485" s="4">
        <v>1999</v>
      </c>
      <c r="F485" s="8" t="str">
        <f t="shared" si="7"/>
        <v>1990s</v>
      </c>
      <c r="G485" s="5">
        <v>2</v>
      </c>
      <c r="H485" s="4">
        <v>1</v>
      </c>
      <c r="I485" s="5">
        <v>1</v>
      </c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5.75" customHeight="1" x14ac:dyDescent="0.2">
      <c r="A486" s="4" t="s">
        <v>577</v>
      </c>
      <c r="B486" s="5" t="s">
        <v>578</v>
      </c>
      <c r="C486" s="4" t="str">
        <f>IF(G486=1, "Comforting", IF(G486=2, "Neutral", IF(G486=3, "Threatening", "")))</f>
        <v>Comforting</v>
      </c>
      <c r="D486" s="4" t="str">
        <f>IF(H486=1, "At home", IF(H486=2, "Part-time", IF(H486=3, "Full-time", "")))</f>
        <v>Full-time</v>
      </c>
      <c r="E486" s="4">
        <v>1988</v>
      </c>
      <c r="F486" s="8" t="str">
        <f t="shared" si="7"/>
        <v>1980s</v>
      </c>
      <c r="G486" s="5">
        <v>1</v>
      </c>
      <c r="H486" s="4">
        <v>3</v>
      </c>
      <c r="I486" s="5">
        <v>2</v>
      </c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5.75" customHeight="1" x14ac:dyDescent="0.2">
      <c r="A487" s="4" t="s">
        <v>579</v>
      </c>
      <c r="B487" s="5" t="s">
        <v>578</v>
      </c>
      <c r="C487" s="4" t="str">
        <f>IF(G487=1, "Comforting", IF(G487=2, "Neutral", IF(G487=3, "Threatening", "")))</f>
        <v>Comforting</v>
      </c>
      <c r="D487" s="4" t="str">
        <f>IF(H487=1, "At home", IF(H487=2, "Part-time", IF(H487=3, "Full-time", "")))</f>
        <v>Full-time</v>
      </c>
      <c r="E487" s="4">
        <v>1988</v>
      </c>
      <c r="F487" s="8" t="str">
        <f t="shared" si="7"/>
        <v>1980s</v>
      </c>
      <c r="G487" s="5">
        <v>1</v>
      </c>
      <c r="H487" s="4">
        <v>3</v>
      </c>
      <c r="I487" s="5">
        <v>2</v>
      </c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5.75" customHeight="1" x14ac:dyDescent="0.2">
      <c r="A488" s="4" t="s">
        <v>580</v>
      </c>
      <c r="B488" s="5" t="s">
        <v>578</v>
      </c>
      <c r="C488" s="4" t="str">
        <f>IF(G488=1, "Comforting", IF(G488=2, "Neutral", IF(G488=3, "Threatening", "")))</f>
        <v>Comforting</v>
      </c>
      <c r="D488" s="4" t="str">
        <f>IF(H488=1, "At home", IF(H488=2, "Part-time", IF(H488=3, "Full-time", "")))</f>
        <v>At home</v>
      </c>
      <c r="E488" s="4">
        <v>1988</v>
      </c>
      <c r="F488" s="8" t="str">
        <f t="shared" si="7"/>
        <v>1980s</v>
      </c>
      <c r="G488" s="5">
        <v>1</v>
      </c>
      <c r="H488" s="4">
        <v>1</v>
      </c>
      <c r="I488" s="5">
        <v>2</v>
      </c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5.75" customHeight="1" x14ac:dyDescent="0.2">
      <c r="A489" s="4" t="s">
        <v>581</v>
      </c>
      <c r="B489" s="5" t="s">
        <v>578</v>
      </c>
      <c r="C489" s="4" t="str">
        <f>IF(G489=1, "Comforting", IF(G489=2, "Neutral", IF(G489=3, "Threatening", "")))</f>
        <v>Comforting</v>
      </c>
      <c r="D489" s="4" t="str">
        <f>IF(H489=1, "At home", IF(H489=2, "Part-time", IF(H489=3, "Full-time", "")))</f>
        <v>At home</v>
      </c>
      <c r="E489" s="4">
        <v>1988</v>
      </c>
      <c r="F489" s="8" t="str">
        <f t="shared" si="7"/>
        <v>1980s</v>
      </c>
      <c r="G489" s="5">
        <v>1</v>
      </c>
      <c r="H489" s="4">
        <v>1</v>
      </c>
      <c r="I489" s="5">
        <v>2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5.75" customHeight="1" x14ac:dyDescent="0.2">
      <c r="A490" s="4" t="s">
        <v>582</v>
      </c>
      <c r="B490" s="5" t="s">
        <v>578</v>
      </c>
      <c r="C490" s="4" t="str">
        <f>IF(G490=1, "Comforting", IF(G490=2, "Neutral", IF(G490=3, "Threatening", "")))</f>
        <v>Comforting</v>
      </c>
      <c r="D490" s="4" t="str">
        <f>IF(H490=1, "At home", IF(H490=2, "Part-time", IF(H490=3, "Full-time", "")))</f>
        <v>At home</v>
      </c>
      <c r="E490" s="4">
        <v>1988</v>
      </c>
      <c r="F490" s="8" t="str">
        <f t="shared" si="7"/>
        <v>1980s</v>
      </c>
      <c r="G490" s="5">
        <v>1</v>
      </c>
      <c r="H490" s="4">
        <v>1</v>
      </c>
      <c r="I490" s="5">
        <v>2</v>
      </c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5.75" customHeight="1" x14ac:dyDescent="0.2">
      <c r="A491" s="4" t="s">
        <v>583</v>
      </c>
      <c r="B491" s="5" t="s">
        <v>578</v>
      </c>
      <c r="C491" s="4" t="str">
        <f>IF(G491=1, "Comforting", IF(G491=2, "Neutral", IF(G491=3, "Threatening", "")))</f>
        <v>Comforting</v>
      </c>
      <c r="D491" s="4" t="str">
        <f>IF(H491=1, "At home", IF(H491=2, "Part-time", IF(H491=3, "Full-time", "")))</f>
        <v>At home</v>
      </c>
      <c r="E491" s="4">
        <v>1988</v>
      </c>
      <c r="F491" s="8" t="str">
        <f t="shared" si="7"/>
        <v>1980s</v>
      </c>
      <c r="G491" s="5">
        <v>1</v>
      </c>
      <c r="H491" s="4">
        <v>1</v>
      </c>
      <c r="I491" s="5">
        <v>2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5.75" customHeight="1" x14ac:dyDescent="0.2">
      <c r="A492" s="4" t="s">
        <v>584</v>
      </c>
      <c r="B492" s="5" t="s">
        <v>578</v>
      </c>
      <c r="C492" s="4" t="str">
        <f>IF(G492=1, "Comforting", IF(G492=2, "Neutral", IF(G492=3, "Threatening", "")))</f>
        <v>Neutral</v>
      </c>
      <c r="D492" s="4" t="str">
        <f>IF(H492=1, "At home", IF(H492=2, "Part-time", IF(H492=3, "Full-time", "")))</f>
        <v>At home</v>
      </c>
      <c r="E492" s="4">
        <v>1988</v>
      </c>
      <c r="F492" s="8" t="str">
        <f t="shared" si="7"/>
        <v>1980s</v>
      </c>
      <c r="G492" s="5">
        <v>2</v>
      </c>
      <c r="H492" s="4">
        <v>1</v>
      </c>
      <c r="I492" s="5">
        <v>2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5.75" customHeight="1" x14ac:dyDescent="0.2">
      <c r="A493" s="4" t="s">
        <v>585</v>
      </c>
      <c r="B493" s="5" t="s">
        <v>586</v>
      </c>
      <c r="C493" s="4" t="str">
        <f>IF(G493=1, "Comforting", IF(G493=2, "Neutral", IF(G493=3, "Threatening", "")))</f>
        <v>Comforting</v>
      </c>
      <c r="D493" s="4" t="str">
        <f>IF(H493=1, "At home", IF(H493=2, "Part-time", IF(H493=3, "Full-time", "")))</f>
        <v>Part-time</v>
      </c>
      <c r="E493" s="4">
        <v>1994</v>
      </c>
      <c r="F493" s="8" t="str">
        <f t="shared" si="7"/>
        <v>1990s</v>
      </c>
      <c r="G493" s="5">
        <v>1</v>
      </c>
      <c r="H493" s="4">
        <v>2</v>
      </c>
      <c r="I493" s="5">
        <v>1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5.75" customHeight="1" x14ac:dyDescent="0.2">
      <c r="A494" s="4" t="s">
        <v>587</v>
      </c>
      <c r="B494" s="5" t="s">
        <v>586</v>
      </c>
      <c r="C494" s="4" t="str">
        <f>IF(G494=1, "Comforting", IF(G494=2, "Neutral", IF(G494=3, "Threatening", "")))</f>
        <v>Comforting</v>
      </c>
      <c r="D494" s="4" t="str">
        <f>IF(H494=1, "At home", IF(H494=2, "Part-time", IF(H494=3, "Full-time", "")))</f>
        <v>Part-time</v>
      </c>
      <c r="E494" s="4">
        <v>1994</v>
      </c>
      <c r="F494" s="8" t="str">
        <f t="shared" si="7"/>
        <v>1990s</v>
      </c>
      <c r="G494" s="5">
        <v>1</v>
      </c>
      <c r="H494" s="4">
        <v>2</v>
      </c>
      <c r="I494" s="5">
        <v>1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5.75" customHeight="1" x14ac:dyDescent="0.2">
      <c r="A495" s="4" t="s">
        <v>588</v>
      </c>
      <c r="B495" s="5" t="s">
        <v>589</v>
      </c>
      <c r="C495" s="4" t="str">
        <f>IF(G495=1, "Comforting", IF(G495=2, "Neutral", IF(G495=3, "Threatening", "")))</f>
        <v>Comforting</v>
      </c>
      <c r="D495" s="4" t="str">
        <f>IF(H495=1, "At home", IF(H495=2, "Part-time", IF(H495=3, "Full-time", "")))</f>
        <v>Part-time</v>
      </c>
      <c r="E495" s="4">
        <v>2004</v>
      </c>
      <c r="F495" s="8" t="str">
        <f t="shared" si="7"/>
        <v>2000s</v>
      </c>
      <c r="G495" s="5">
        <v>1</v>
      </c>
      <c r="H495" s="4">
        <v>2</v>
      </c>
      <c r="I495" s="5">
        <v>2</v>
      </c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5.75" customHeight="1" x14ac:dyDescent="0.2">
      <c r="A496" s="4" t="s">
        <v>590</v>
      </c>
      <c r="B496" s="5" t="s">
        <v>591</v>
      </c>
      <c r="C496" s="4" t="str">
        <f>IF(G496=1, "Comforting", IF(G496=2, "Neutral", IF(G496=3, "Threatening", "")))</f>
        <v>Comforting</v>
      </c>
      <c r="D496" s="4" t="str">
        <f>IF(H496=1, "At home", IF(H496=2, "Part-time", IF(H496=3, "Full-time", "")))</f>
        <v>Part-time</v>
      </c>
      <c r="E496" s="4">
        <v>1998</v>
      </c>
      <c r="F496" s="8" t="str">
        <f t="shared" si="7"/>
        <v>1990s</v>
      </c>
      <c r="G496" s="5">
        <v>1</v>
      </c>
      <c r="H496" s="4">
        <v>2</v>
      </c>
      <c r="I496" s="5">
        <v>1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5.75" customHeight="1" x14ac:dyDescent="0.2">
      <c r="A497" s="4" t="s">
        <v>592</v>
      </c>
      <c r="B497" s="5" t="s">
        <v>591</v>
      </c>
      <c r="C497" s="4" t="str">
        <f>IF(G497=1, "Comforting", IF(G497=2, "Neutral", IF(G497=3, "Threatening", "")))</f>
        <v>Comforting</v>
      </c>
      <c r="D497" s="4" t="str">
        <f>IF(H497=1, "At home", IF(H497=2, "Part-time", IF(H497=3, "Full-time", "")))</f>
        <v>Part-time</v>
      </c>
      <c r="E497" s="4">
        <v>1998</v>
      </c>
      <c r="F497" s="8" t="str">
        <f t="shared" si="7"/>
        <v>1990s</v>
      </c>
      <c r="G497" s="5">
        <v>1</v>
      </c>
      <c r="H497" s="4">
        <v>2</v>
      </c>
      <c r="I497" s="5">
        <v>1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5.75" customHeight="1" x14ac:dyDescent="0.2">
      <c r="A498" s="4" t="s">
        <v>593</v>
      </c>
      <c r="B498" s="5" t="s">
        <v>591</v>
      </c>
      <c r="C498" s="4" t="str">
        <f>IF(G498=1, "Comforting", IF(G498=2, "Neutral", IF(G498=3, "Threatening", "")))</f>
        <v>Comforting</v>
      </c>
      <c r="D498" s="4" t="str">
        <f>IF(H498=1, "At home", IF(H498=2, "Part-time", IF(H498=3, "Full-time", "")))</f>
        <v>At home</v>
      </c>
      <c r="E498" s="4">
        <v>1998</v>
      </c>
      <c r="F498" s="8" t="str">
        <f t="shared" si="7"/>
        <v>1990s</v>
      </c>
      <c r="G498" s="5">
        <v>1</v>
      </c>
      <c r="H498" s="4">
        <v>1</v>
      </c>
      <c r="I498" s="5">
        <v>1</v>
      </c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5.75" customHeight="1" x14ac:dyDescent="0.2">
      <c r="A499" s="4" t="s">
        <v>594</v>
      </c>
      <c r="B499" s="5" t="s">
        <v>591</v>
      </c>
      <c r="C499" s="4" t="str">
        <f>IF(G499=1, "Comforting", IF(G499=2, "Neutral", IF(G499=3, "Threatening", "")))</f>
        <v>Comforting</v>
      </c>
      <c r="D499" s="4" t="str">
        <f>IF(H499=1, "At home", IF(H499=2, "Part-time", IF(H499=3, "Full-time", "")))</f>
        <v>At home</v>
      </c>
      <c r="E499" s="4">
        <v>1998</v>
      </c>
      <c r="F499" s="8" t="str">
        <f t="shared" si="7"/>
        <v>1990s</v>
      </c>
      <c r="G499" s="5">
        <v>1</v>
      </c>
      <c r="H499" s="4">
        <v>1</v>
      </c>
      <c r="I499" s="5">
        <v>1</v>
      </c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5.75" customHeight="1" x14ac:dyDescent="0.2">
      <c r="A500" s="4" t="s">
        <v>595</v>
      </c>
      <c r="B500" s="5" t="s">
        <v>591</v>
      </c>
      <c r="C500" s="4" t="str">
        <f>IF(G500=1, "Comforting", IF(G500=2, "Neutral", IF(G500=3, "Threatening", "")))</f>
        <v>Comforting</v>
      </c>
      <c r="D500" s="4" t="str">
        <f>IF(H500=1, "At home", IF(H500=2, "Part-time", IF(H500=3, "Full-time", "")))</f>
        <v>At home</v>
      </c>
      <c r="E500" s="4">
        <v>1998</v>
      </c>
      <c r="F500" s="8" t="str">
        <f t="shared" si="7"/>
        <v>1990s</v>
      </c>
      <c r="G500" s="5">
        <v>1</v>
      </c>
      <c r="H500" s="4">
        <v>1</v>
      </c>
      <c r="I500" s="5">
        <v>1</v>
      </c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5.75" customHeight="1" x14ac:dyDescent="0.2">
      <c r="A501" s="4" t="s">
        <v>596</v>
      </c>
      <c r="B501" s="5" t="s">
        <v>591</v>
      </c>
      <c r="C501" s="4" t="str">
        <f>IF(G501=1, "Comforting", IF(G501=2, "Neutral", IF(G501=3, "Threatening", "")))</f>
        <v>Comforting</v>
      </c>
      <c r="D501" s="4" t="str">
        <f>IF(H501=1, "At home", IF(H501=2, "Part-time", IF(H501=3, "Full-time", "")))</f>
        <v>At home</v>
      </c>
      <c r="E501" s="4">
        <v>1998</v>
      </c>
      <c r="F501" s="8" t="str">
        <f t="shared" si="7"/>
        <v>1990s</v>
      </c>
      <c r="G501" s="5">
        <v>1</v>
      </c>
      <c r="H501" s="4">
        <v>1</v>
      </c>
      <c r="I501" s="5">
        <v>1</v>
      </c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5.75" customHeight="1" x14ac:dyDescent="0.2">
      <c r="A502" s="4" t="s">
        <v>597</v>
      </c>
      <c r="B502" s="5" t="s">
        <v>591</v>
      </c>
      <c r="C502" s="4" t="str">
        <f>IF(G502=1, "Comforting", IF(G502=2, "Neutral", IF(G502=3, "Threatening", "")))</f>
        <v>Comforting</v>
      </c>
      <c r="D502" s="4" t="str">
        <f>IF(H502=1, "At home", IF(H502=2, "Part-time", IF(H502=3, "Full-time", "")))</f>
        <v>At home</v>
      </c>
      <c r="E502" s="4">
        <v>1998</v>
      </c>
      <c r="F502" s="8" t="str">
        <f t="shared" si="7"/>
        <v>1990s</v>
      </c>
      <c r="G502" s="5">
        <v>1</v>
      </c>
      <c r="H502" s="4">
        <v>1</v>
      </c>
      <c r="I502" s="5">
        <v>1</v>
      </c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5.75" customHeight="1" x14ac:dyDescent="0.2">
      <c r="A503" s="4" t="s">
        <v>598</v>
      </c>
      <c r="B503" s="5" t="s">
        <v>591</v>
      </c>
      <c r="C503" s="4" t="str">
        <f>IF(G503=1, "Comforting", IF(G503=2, "Neutral", IF(G503=3, "Threatening", "")))</f>
        <v>Comforting</v>
      </c>
      <c r="D503" s="4" t="str">
        <f>IF(H503=1, "At home", IF(H503=2, "Part-time", IF(H503=3, "Full-time", "")))</f>
        <v>At home</v>
      </c>
      <c r="E503" s="4">
        <v>1998</v>
      </c>
      <c r="F503" s="8" t="str">
        <f t="shared" si="7"/>
        <v>1990s</v>
      </c>
      <c r="G503" s="5">
        <v>1</v>
      </c>
      <c r="H503" s="4">
        <v>1</v>
      </c>
      <c r="I503" s="5">
        <v>1</v>
      </c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5.75" customHeight="1" x14ac:dyDescent="0.2">
      <c r="A504" s="4" t="s">
        <v>599</v>
      </c>
      <c r="B504" s="5" t="s">
        <v>591</v>
      </c>
      <c r="C504" s="4" t="str">
        <f>IF(G504=1, "Comforting", IF(G504=2, "Neutral", IF(G504=3, "Threatening", "")))</f>
        <v>Threatening</v>
      </c>
      <c r="D504" s="4" t="str">
        <f>IF(H504=1, "At home", IF(H504=2, "Part-time", IF(H504=3, "Full-time", "")))</f>
        <v>Part-time</v>
      </c>
      <c r="E504" s="4">
        <v>1998</v>
      </c>
      <c r="F504" s="8" t="str">
        <f t="shared" si="7"/>
        <v>1990s</v>
      </c>
      <c r="G504" s="5">
        <v>3</v>
      </c>
      <c r="H504" s="5">
        <v>2</v>
      </c>
      <c r="I504" s="5">
        <v>1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5.75" customHeight="1" x14ac:dyDescent="0.2">
      <c r="A505" s="4" t="s">
        <v>600</v>
      </c>
      <c r="B505" s="5" t="s">
        <v>601</v>
      </c>
      <c r="C505" s="4" t="str">
        <f>IF(G505=1, "Comforting", IF(G505=2, "Neutral", IF(G505=3, "Threatening", "")))</f>
        <v>Comforting</v>
      </c>
      <c r="D505" s="4" t="str">
        <f>IF(H505=1, "At home", IF(H505=2, "Part-time", IF(H505=3, "Full-time", "")))</f>
        <v>Full-time</v>
      </c>
      <c r="E505" s="4">
        <v>1989</v>
      </c>
      <c r="F505" s="8" t="str">
        <f t="shared" si="7"/>
        <v>1980s</v>
      </c>
      <c r="G505" s="5">
        <v>1</v>
      </c>
      <c r="H505" s="4">
        <v>3</v>
      </c>
      <c r="I505" s="5">
        <v>1</v>
      </c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5.75" customHeight="1" x14ac:dyDescent="0.2">
      <c r="A506" s="4" t="s">
        <v>602</v>
      </c>
      <c r="B506" s="5" t="s">
        <v>601</v>
      </c>
      <c r="C506" s="4" t="str">
        <f>IF(G506=1, "Comforting", IF(G506=2, "Neutral", IF(G506=3, "Threatening", "")))</f>
        <v>Threatening</v>
      </c>
      <c r="D506" s="4" t="str">
        <f>IF(H506=1, "At home", IF(H506=2, "Part-time", IF(H506=3, "Full-time", "")))</f>
        <v>Full-time</v>
      </c>
      <c r="E506" s="4">
        <v>1989</v>
      </c>
      <c r="F506" s="8" t="str">
        <f t="shared" si="7"/>
        <v>1980s</v>
      </c>
      <c r="G506" s="5">
        <v>3</v>
      </c>
      <c r="H506" s="4">
        <v>3</v>
      </c>
      <c r="I506" s="5">
        <v>1</v>
      </c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5.75" customHeight="1" x14ac:dyDescent="0.2">
      <c r="A507" s="4" t="s">
        <v>603</v>
      </c>
      <c r="B507" s="5" t="s">
        <v>604</v>
      </c>
      <c r="C507" s="4" t="str">
        <f>IF(G507=1, "Comforting", IF(G507=2, "Neutral", IF(G507=3, "Threatening", "")))</f>
        <v>Comforting</v>
      </c>
      <c r="D507" s="4" t="str">
        <f>IF(H507=1, "At home", IF(H507=2, "Part-time", IF(H507=3, "Full-time", "")))</f>
        <v>Full-time</v>
      </c>
      <c r="E507" s="4">
        <v>2000</v>
      </c>
      <c r="F507" s="8" t="str">
        <f t="shared" si="7"/>
        <v>2000s</v>
      </c>
      <c r="G507" s="5">
        <v>1</v>
      </c>
      <c r="H507" s="4">
        <v>3</v>
      </c>
      <c r="I507" s="5">
        <v>2</v>
      </c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5.75" customHeight="1" x14ac:dyDescent="0.2">
      <c r="A508" s="4" t="s">
        <v>605</v>
      </c>
      <c r="B508" s="5" t="s">
        <v>604</v>
      </c>
      <c r="C508" s="4" t="str">
        <f>IF(G508=1, "Comforting", IF(G508=2, "Neutral", IF(G508=3, "Threatening", "")))</f>
        <v>Comforting</v>
      </c>
      <c r="D508" s="4" t="str">
        <f>IF(H508=1, "At home", IF(H508=2, "Part-time", IF(H508=3, "Full-time", "")))</f>
        <v>Full-time</v>
      </c>
      <c r="E508" s="4">
        <v>2000</v>
      </c>
      <c r="F508" s="8" t="str">
        <f t="shared" si="7"/>
        <v>2000s</v>
      </c>
      <c r="G508" s="5">
        <v>1</v>
      </c>
      <c r="H508" s="4">
        <v>3</v>
      </c>
      <c r="I508" s="5">
        <v>2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5.75" customHeight="1" x14ac:dyDescent="0.2">
      <c r="A509" s="4" t="s">
        <v>606</v>
      </c>
      <c r="B509" s="5" t="s">
        <v>604</v>
      </c>
      <c r="C509" s="4" t="str">
        <f>IF(G509=1, "Comforting", IF(G509=2, "Neutral", IF(G509=3, "Threatening", "")))</f>
        <v>Comforting</v>
      </c>
      <c r="D509" s="4" t="str">
        <f>IF(H509=1, "At home", IF(H509=2, "Part-time", IF(H509=3, "Full-time", "")))</f>
        <v>At home</v>
      </c>
      <c r="E509" s="4">
        <v>2000</v>
      </c>
      <c r="F509" s="8" t="str">
        <f t="shared" si="7"/>
        <v>2000s</v>
      </c>
      <c r="G509" s="5">
        <v>1</v>
      </c>
      <c r="H509" s="4">
        <v>1</v>
      </c>
      <c r="I509" s="5">
        <v>2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5.75" customHeight="1" x14ac:dyDescent="0.2">
      <c r="A510" s="4" t="s">
        <v>607</v>
      </c>
      <c r="B510" s="5" t="s">
        <v>604</v>
      </c>
      <c r="C510" s="4" t="str">
        <f>IF(G510=1, "Comforting", IF(G510=2, "Neutral", IF(G510=3, "Threatening", "")))</f>
        <v>Comforting</v>
      </c>
      <c r="D510" s="4" t="str">
        <f>IF(H510=1, "At home", IF(H510=2, "Part-time", IF(H510=3, "Full-time", "")))</f>
        <v>At home</v>
      </c>
      <c r="E510" s="4">
        <v>2000</v>
      </c>
      <c r="F510" s="8" t="str">
        <f t="shared" si="7"/>
        <v>2000s</v>
      </c>
      <c r="G510" s="5">
        <v>1</v>
      </c>
      <c r="H510" s="4">
        <v>1</v>
      </c>
      <c r="I510" s="5">
        <v>2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5.75" customHeight="1" x14ac:dyDescent="0.2">
      <c r="A511" s="4" t="s">
        <v>608</v>
      </c>
      <c r="B511" s="5" t="s">
        <v>604</v>
      </c>
      <c r="C511" s="4" t="str">
        <f>IF(G511=1, "Comforting", IF(G511=2, "Neutral", IF(G511=3, "Threatening", "")))</f>
        <v>Neutral</v>
      </c>
      <c r="D511" s="4" t="str">
        <f>IF(H511=1, "At home", IF(H511=2, "Part-time", IF(H511=3, "Full-time", "")))</f>
        <v>At home</v>
      </c>
      <c r="E511" s="4">
        <v>2000</v>
      </c>
      <c r="F511" s="8" t="str">
        <f t="shared" si="7"/>
        <v>2000s</v>
      </c>
      <c r="G511" s="5">
        <v>2</v>
      </c>
      <c r="H511" s="4">
        <v>1</v>
      </c>
      <c r="I511" s="5">
        <v>2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5.75" customHeight="1" x14ac:dyDescent="0.2">
      <c r="A512" s="4" t="s">
        <v>609</v>
      </c>
      <c r="B512" s="5" t="s">
        <v>604</v>
      </c>
      <c r="C512" s="4" t="str">
        <f>IF(G512=1, "Comforting", IF(G512=2, "Neutral", IF(G512=3, "Threatening", "")))</f>
        <v>Neutral</v>
      </c>
      <c r="D512" s="4" t="str">
        <f>IF(H512=1, "At home", IF(H512=2, "Part-time", IF(H512=3, "Full-time", "")))</f>
        <v>At home</v>
      </c>
      <c r="E512" s="4">
        <v>2000</v>
      </c>
      <c r="F512" s="8" t="str">
        <f t="shared" si="7"/>
        <v>2000s</v>
      </c>
      <c r="G512" s="5">
        <v>2</v>
      </c>
      <c r="H512" s="4">
        <v>1</v>
      </c>
      <c r="I512" s="5">
        <v>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5.75" customHeight="1" x14ac:dyDescent="0.2">
      <c r="A513" s="4" t="s">
        <v>610</v>
      </c>
      <c r="B513" s="5" t="s">
        <v>604</v>
      </c>
      <c r="C513" s="4" t="str">
        <f>IF(G513=1, "Comforting", IF(G513=2, "Neutral", IF(G513=3, "Threatening", "")))</f>
        <v>Neutral</v>
      </c>
      <c r="D513" s="4" t="str">
        <f>IF(H513=1, "At home", IF(H513=2, "Part-time", IF(H513=3, "Full-time", "")))</f>
        <v>At home</v>
      </c>
      <c r="E513" s="4">
        <v>2000</v>
      </c>
      <c r="F513" s="8" t="str">
        <f t="shared" si="7"/>
        <v>2000s</v>
      </c>
      <c r="G513" s="5">
        <v>2</v>
      </c>
      <c r="H513" s="4">
        <v>1</v>
      </c>
      <c r="I513" s="5">
        <v>2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5.75" customHeight="1" x14ac:dyDescent="0.2">
      <c r="A514" s="4" t="s">
        <v>611</v>
      </c>
      <c r="B514" s="5" t="s">
        <v>604</v>
      </c>
      <c r="C514" s="4" t="str">
        <f>IF(G514=1, "Comforting", IF(G514=2, "Neutral", IF(G514=3, "Threatening", "")))</f>
        <v>Neutral</v>
      </c>
      <c r="D514" s="4" t="str">
        <f>IF(H514=1, "At home", IF(H514=2, "Part-time", IF(H514=3, "Full-time", "")))</f>
        <v>At home</v>
      </c>
      <c r="E514" s="4">
        <v>2000</v>
      </c>
      <c r="F514" s="8" t="str">
        <f t="shared" si="7"/>
        <v>2000s</v>
      </c>
      <c r="G514" s="5">
        <v>2</v>
      </c>
      <c r="H514" s="4">
        <v>1</v>
      </c>
      <c r="I514" s="5">
        <v>2</v>
      </c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5.75" customHeight="1" x14ac:dyDescent="0.2">
      <c r="A515" s="4" t="s">
        <v>612</v>
      </c>
      <c r="B515" s="5" t="s">
        <v>604</v>
      </c>
      <c r="C515" s="4" t="str">
        <f>IF(G515=1, "Comforting", IF(G515=2, "Neutral", IF(G515=3, "Threatening", "")))</f>
        <v>Threatening</v>
      </c>
      <c r="D515" s="4" t="str">
        <f>IF(H515=1, "At home", IF(H515=2, "Part-time", IF(H515=3, "Full-time", "")))</f>
        <v>Full-time</v>
      </c>
      <c r="E515" s="4">
        <v>2000</v>
      </c>
      <c r="F515" s="8" t="str">
        <f t="shared" ref="F515:F578" si="8">TEXT(INT(E515/10)*10,"0000")&amp;"s"</f>
        <v>2000s</v>
      </c>
      <c r="G515" s="5">
        <v>3</v>
      </c>
      <c r="H515" s="4">
        <v>3</v>
      </c>
      <c r="I515" s="5">
        <v>2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5.75" customHeight="1" x14ac:dyDescent="0.2">
      <c r="A516" s="4" t="s">
        <v>613</v>
      </c>
      <c r="B516" s="5" t="s">
        <v>604</v>
      </c>
      <c r="C516" s="4" t="str">
        <f>IF(G516=1, "Comforting", IF(G516=2, "Neutral", IF(G516=3, "Threatening", "")))</f>
        <v>Threatening</v>
      </c>
      <c r="D516" s="4" t="str">
        <f>IF(H516=1, "At home", IF(H516=2, "Part-time", IF(H516=3, "Full-time", "")))</f>
        <v>At home</v>
      </c>
      <c r="E516" s="4">
        <v>2000</v>
      </c>
      <c r="F516" s="8" t="str">
        <f t="shared" si="8"/>
        <v>2000s</v>
      </c>
      <c r="G516" s="5">
        <v>3</v>
      </c>
      <c r="H516" s="4">
        <v>1</v>
      </c>
      <c r="I516" s="5">
        <v>2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5.75" customHeight="1" x14ac:dyDescent="0.2">
      <c r="A517" s="4" t="s">
        <v>614</v>
      </c>
      <c r="B517" s="5" t="s">
        <v>615</v>
      </c>
      <c r="C517" s="4" t="str">
        <f>IF(G517=1, "Comforting", IF(G517=2, "Neutral", IF(G517=3, "Threatening", "")))</f>
        <v>Comforting</v>
      </c>
      <c r="D517" s="4" t="str">
        <f>IF(H517=1, "At home", IF(H517=2, "Part-time", IF(H517=3, "Full-time", "")))</f>
        <v>Full-time</v>
      </c>
      <c r="E517" s="4">
        <v>2008</v>
      </c>
      <c r="F517" s="8" t="str">
        <f t="shared" si="8"/>
        <v>2000s</v>
      </c>
      <c r="G517" s="5">
        <v>1</v>
      </c>
      <c r="H517" s="4">
        <v>3</v>
      </c>
      <c r="I517" s="5">
        <v>2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5.75" customHeight="1" x14ac:dyDescent="0.2">
      <c r="A518" s="4" t="s">
        <v>616</v>
      </c>
      <c r="B518" s="5" t="s">
        <v>615</v>
      </c>
      <c r="C518" s="4" t="str">
        <f>IF(G518=1, "Comforting", IF(G518=2, "Neutral", IF(G518=3, "Threatening", "")))</f>
        <v>Comforting</v>
      </c>
      <c r="D518" s="4" t="str">
        <f>IF(H518=1, "At home", IF(H518=2, "Part-time", IF(H518=3, "Full-time", "")))</f>
        <v>At home</v>
      </c>
      <c r="E518" s="4">
        <v>2008</v>
      </c>
      <c r="F518" s="8" t="str">
        <f t="shared" si="8"/>
        <v>2000s</v>
      </c>
      <c r="G518" s="5">
        <v>1</v>
      </c>
      <c r="H518" s="4">
        <v>1</v>
      </c>
      <c r="I518" s="5">
        <v>2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5.75" customHeight="1" x14ac:dyDescent="0.2">
      <c r="A519" s="4" t="s">
        <v>617</v>
      </c>
      <c r="B519" s="5" t="s">
        <v>615</v>
      </c>
      <c r="C519" s="4" t="str">
        <f>IF(G519=1, "Comforting", IF(G519=2, "Neutral", IF(G519=3, "Threatening", "")))</f>
        <v>Comforting</v>
      </c>
      <c r="D519" s="4" t="str">
        <f>IF(H519=1, "At home", IF(H519=2, "Part-time", IF(H519=3, "Full-time", "")))</f>
        <v>At home</v>
      </c>
      <c r="E519" s="4">
        <v>2008</v>
      </c>
      <c r="F519" s="8" t="str">
        <f t="shared" si="8"/>
        <v>2000s</v>
      </c>
      <c r="G519" s="5">
        <v>1</v>
      </c>
      <c r="H519" s="4">
        <v>1</v>
      </c>
      <c r="I519" s="5">
        <v>2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5.75" customHeight="1" x14ac:dyDescent="0.2">
      <c r="A520" s="4" t="s">
        <v>618</v>
      </c>
      <c r="B520" s="5" t="s">
        <v>615</v>
      </c>
      <c r="C520" s="4" t="str">
        <f>IF(G520=1, "Comforting", IF(G520=2, "Neutral", IF(G520=3, "Threatening", "")))</f>
        <v>Threatening</v>
      </c>
      <c r="D520" s="4" t="str">
        <f>IF(H520=1, "At home", IF(H520=2, "Part-time", IF(H520=3, "Full-time", "")))</f>
        <v>Full-time</v>
      </c>
      <c r="E520" s="4">
        <v>2008</v>
      </c>
      <c r="F520" s="8" t="str">
        <f t="shared" si="8"/>
        <v>2000s</v>
      </c>
      <c r="G520" s="5">
        <v>3</v>
      </c>
      <c r="H520" s="4">
        <v>3</v>
      </c>
      <c r="I520" s="5">
        <v>2</v>
      </c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5.75" customHeight="1" x14ac:dyDescent="0.2">
      <c r="A521" s="4" t="s">
        <v>619</v>
      </c>
      <c r="B521" s="5" t="s">
        <v>620</v>
      </c>
      <c r="C521" s="4" t="str">
        <f>IF(G521=1, "Comforting", IF(G521=2, "Neutral", IF(G521=3, "Threatening", "")))</f>
        <v>Comforting</v>
      </c>
      <c r="D521" s="4" t="str">
        <f>IF(H521=1, "At home", IF(H521=2, "Part-time", IF(H521=3, "Full-time", "")))</f>
        <v>Part-time</v>
      </c>
      <c r="E521" s="4">
        <v>1977</v>
      </c>
      <c r="F521" s="8" t="str">
        <f t="shared" si="8"/>
        <v>1970s</v>
      </c>
      <c r="G521" s="5">
        <v>1</v>
      </c>
      <c r="H521" s="4">
        <v>2</v>
      </c>
      <c r="I521" s="5">
        <v>1</v>
      </c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5.75" customHeight="1" x14ac:dyDescent="0.2">
      <c r="A522" s="4" t="s">
        <v>621</v>
      </c>
      <c r="B522" s="5" t="s">
        <v>620</v>
      </c>
      <c r="C522" s="4" t="str">
        <f>IF(G522=1, "Comforting", IF(G522=2, "Neutral", IF(G522=3, "Threatening", "")))</f>
        <v>Comforting</v>
      </c>
      <c r="D522" s="4" t="str">
        <f>IF(H522=1, "At home", IF(H522=2, "Part-time", IF(H522=3, "Full-time", "")))</f>
        <v>At home</v>
      </c>
      <c r="E522" s="4">
        <v>1977</v>
      </c>
      <c r="F522" s="8" t="str">
        <f t="shared" si="8"/>
        <v>1970s</v>
      </c>
      <c r="G522" s="5">
        <v>1</v>
      </c>
      <c r="H522" s="4">
        <v>1</v>
      </c>
      <c r="I522" s="5">
        <v>1</v>
      </c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5.75" customHeight="1" x14ac:dyDescent="0.2">
      <c r="A523" s="4" t="s">
        <v>622</v>
      </c>
      <c r="B523" s="5" t="s">
        <v>623</v>
      </c>
      <c r="C523" s="4" t="str">
        <f>IF(G523=1, "Comforting", IF(G523=2, "Neutral", IF(G523=3, "Threatening", "")))</f>
        <v>Comforting</v>
      </c>
      <c r="D523" s="4" t="str">
        <f>IF(H523=1, "At home", IF(H523=2, "Part-time", IF(H523=3, "Full-time", "")))</f>
        <v>Part-time</v>
      </c>
      <c r="E523" s="4">
        <v>1997</v>
      </c>
      <c r="F523" s="8" t="str">
        <f t="shared" si="8"/>
        <v>1990s</v>
      </c>
      <c r="G523" s="5">
        <v>1</v>
      </c>
      <c r="H523" s="4">
        <v>2</v>
      </c>
      <c r="I523" s="5">
        <v>2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5.75" customHeight="1" x14ac:dyDescent="0.2">
      <c r="A524" s="4" t="s">
        <v>624</v>
      </c>
      <c r="B524" s="5" t="s">
        <v>623</v>
      </c>
      <c r="C524" s="4" t="str">
        <f>IF(G524=1, "Comforting", IF(G524=2, "Neutral", IF(G524=3, "Threatening", "")))</f>
        <v>Comforting</v>
      </c>
      <c r="D524" s="4" t="str">
        <f>IF(H524=1, "At home", IF(H524=2, "Part-time", IF(H524=3, "Full-time", "")))</f>
        <v>Part-time</v>
      </c>
      <c r="E524" s="4">
        <v>1997</v>
      </c>
      <c r="F524" s="8" t="str">
        <f t="shared" si="8"/>
        <v>1990s</v>
      </c>
      <c r="G524" s="5">
        <v>1</v>
      </c>
      <c r="H524" s="4">
        <v>2</v>
      </c>
      <c r="I524" s="5">
        <v>2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5.75" customHeight="1" x14ac:dyDescent="0.2">
      <c r="A525" s="4" t="s">
        <v>625</v>
      </c>
      <c r="B525" s="5" t="s">
        <v>623</v>
      </c>
      <c r="C525" s="4" t="str">
        <f>IF(G525=1, "Comforting", IF(G525=2, "Neutral", IF(G525=3, "Threatening", "")))</f>
        <v>Comforting</v>
      </c>
      <c r="D525" s="4" t="str">
        <f>IF(H525=1, "At home", IF(H525=2, "Part-time", IF(H525=3, "Full-time", "")))</f>
        <v>At home</v>
      </c>
      <c r="E525" s="4">
        <v>1997</v>
      </c>
      <c r="F525" s="8" t="str">
        <f t="shared" si="8"/>
        <v>1990s</v>
      </c>
      <c r="G525" s="5">
        <v>1</v>
      </c>
      <c r="H525" s="4">
        <v>1</v>
      </c>
      <c r="I525" s="5">
        <v>2</v>
      </c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5.75" customHeight="1" x14ac:dyDescent="0.2">
      <c r="A526" s="4" t="s">
        <v>626</v>
      </c>
      <c r="B526" s="5" t="s">
        <v>623</v>
      </c>
      <c r="C526" s="4" t="str">
        <f>IF(G526=1, "Comforting", IF(G526=2, "Neutral", IF(G526=3, "Threatening", "")))</f>
        <v>Comforting</v>
      </c>
      <c r="D526" s="4" t="str">
        <f>IF(H526=1, "At home", IF(H526=2, "Part-time", IF(H526=3, "Full-time", "")))</f>
        <v>At home</v>
      </c>
      <c r="E526" s="4">
        <v>1997</v>
      </c>
      <c r="F526" s="8" t="str">
        <f t="shared" si="8"/>
        <v>1990s</v>
      </c>
      <c r="G526" s="5">
        <v>1</v>
      </c>
      <c r="H526" s="4">
        <v>1</v>
      </c>
      <c r="I526" s="5">
        <v>2</v>
      </c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5.75" customHeight="1" x14ac:dyDescent="0.2">
      <c r="A527" s="4" t="s">
        <v>627</v>
      </c>
      <c r="B527" s="5" t="s">
        <v>623</v>
      </c>
      <c r="C527" s="4" t="str">
        <f>IF(G527=1, "Comforting", IF(G527=2, "Neutral", IF(G527=3, "Threatening", "")))</f>
        <v>Comforting</v>
      </c>
      <c r="D527" s="4" t="str">
        <f>IF(H527=1, "At home", IF(H527=2, "Part-time", IF(H527=3, "Full-time", "")))</f>
        <v>At home</v>
      </c>
      <c r="E527" s="4">
        <v>1997</v>
      </c>
      <c r="F527" s="8" t="str">
        <f t="shared" si="8"/>
        <v>1990s</v>
      </c>
      <c r="G527" s="5">
        <v>1</v>
      </c>
      <c r="H527" s="4">
        <v>1</v>
      </c>
      <c r="I527" s="5">
        <v>2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5.75" customHeight="1" x14ac:dyDescent="0.2">
      <c r="A528" s="4" t="s">
        <v>628</v>
      </c>
      <c r="B528" s="5" t="s">
        <v>623</v>
      </c>
      <c r="C528" s="4" t="str">
        <f>IF(G528=1, "Comforting", IF(G528=2, "Neutral", IF(G528=3, "Threatening", "")))</f>
        <v>Comforting</v>
      </c>
      <c r="D528" s="4" t="str">
        <f>IF(H528=1, "At home", IF(H528=2, "Part-time", IF(H528=3, "Full-time", "")))</f>
        <v>At home</v>
      </c>
      <c r="E528" s="4">
        <v>1997</v>
      </c>
      <c r="F528" s="8" t="str">
        <f t="shared" si="8"/>
        <v>1990s</v>
      </c>
      <c r="G528" s="5">
        <v>1</v>
      </c>
      <c r="H528" s="4">
        <v>1</v>
      </c>
      <c r="I528" s="5">
        <v>2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5.75" customHeight="1" x14ac:dyDescent="0.2">
      <c r="A529" s="4" t="s">
        <v>629</v>
      </c>
      <c r="B529" s="5" t="s">
        <v>630</v>
      </c>
      <c r="C529" s="4" t="str">
        <f>IF(G529=1, "Comforting", IF(G529=2, "Neutral", IF(G529=3, "Threatening", "")))</f>
        <v>Comforting</v>
      </c>
      <c r="D529" s="4" t="str">
        <f>IF(H529=1, "At home", IF(H529=2, "Part-time", IF(H529=3, "Full-time", "")))</f>
        <v>Part-time</v>
      </c>
      <c r="E529" s="4">
        <v>2004</v>
      </c>
      <c r="F529" s="8" t="str">
        <f t="shared" si="8"/>
        <v>2000s</v>
      </c>
      <c r="G529" s="5">
        <v>1</v>
      </c>
      <c r="H529" s="4">
        <v>2</v>
      </c>
      <c r="I529" s="5">
        <v>1</v>
      </c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5.75" customHeight="1" x14ac:dyDescent="0.2">
      <c r="A530" s="4" t="s">
        <v>631</v>
      </c>
      <c r="B530" s="5" t="s">
        <v>630</v>
      </c>
      <c r="C530" s="4" t="str">
        <f>IF(G530=1, "Comforting", IF(G530=2, "Neutral", IF(G530=3, "Threatening", "")))</f>
        <v>Threatening</v>
      </c>
      <c r="D530" s="4" t="str">
        <f>IF(H530=1, "At home", IF(H530=2, "Part-time", IF(H530=3, "Full-time", "")))</f>
        <v>At home</v>
      </c>
      <c r="E530" s="4">
        <v>2004</v>
      </c>
      <c r="F530" s="8" t="str">
        <f t="shared" si="8"/>
        <v>2000s</v>
      </c>
      <c r="G530" s="5">
        <v>3</v>
      </c>
      <c r="H530" s="4">
        <v>1</v>
      </c>
      <c r="I530" s="5">
        <v>1</v>
      </c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5.75" customHeight="1" x14ac:dyDescent="0.2">
      <c r="A531" s="4" t="s">
        <v>632</v>
      </c>
      <c r="B531" s="5" t="s">
        <v>633</v>
      </c>
      <c r="C531" s="4" t="str">
        <f>IF(G531=1, "Comforting", IF(G531=2, "Neutral", IF(G531=3, "Threatening", "")))</f>
        <v>Comforting</v>
      </c>
      <c r="D531" s="4" t="str">
        <f>IF(H531=1, "At home", IF(H531=2, "Part-time", IF(H531=3, "Full-time", "")))</f>
        <v>Full-time</v>
      </c>
      <c r="E531" s="4">
        <v>1998</v>
      </c>
      <c r="F531" s="8" t="str">
        <f t="shared" si="8"/>
        <v>1990s</v>
      </c>
      <c r="G531" s="5">
        <v>1</v>
      </c>
      <c r="H531" s="4">
        <v>3</v>
      </c>
      <c r="I531" s="5">
        <v>1</v>
      </c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5.75" customHeight="1" x14ac:dyDescent="0.2">
      <c r="A532" s="4" t="s">
        <v>634</v>
      </c>
      <c r="B532" s="5" t="s">
        <v>633</v>
      </c>
      <c r="C532" s="4" t="str">
        <f>IF(G532=1, "Comforting", IF(G532=2, "Neutral", IF(G532=3, "Threatening", "")))</f>
        <v>Comforting</v>
      </c>
      <c r="D532" s="4" t="str">
        <f>IF(H532=1, "At home", IF(H532=2, "Part-time", IF(H532=3, "Full-time", "")))</f>
        <v>At home</v>
      </c>
      <c r="E532" s="4">
        <v>1998</v>
      </c>
      <c r="F532" s="8" t="str">
        <f t="shared" si="8"/>
        <v>1990s</v>
      </c>
      <c r="G532" s="5">
        <v>1</v>
      </c>
      <c r="H532" s="4">
        <v>1</v>
      </c>
      <c r="I532" s="5">
        <v>1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5.75" customHeight="1" x14ac:dyDescent="0.2">
      <c r="A533" s="4" t="s">
        <v>635</v>
      </c>
      <c r="B533" s="5" t="s">
        <v>633</v>
      </c>
      <c r="C533" s="4" t="str">
        <f>IF(G533=1, "Comforting", IF(G533=2, "Neutral", IF(G533=3, "Threatening", "")))</f>
        <v>Comforting</v>
      </c>
      <c r="D533" s="4" t="str">
        <f>IF(H533=1, "At home", IF(H533=2, "Part-time", IF(H533=3, "Full-time", "")))</f>
        <v>At home</v>
      </c>
      <c r="E533" s="4">
        <v>1998</v>
      </c>
      <c r="F533" s="8" t="str">
        <f t="shared" si="8"/>
        <v>1990s</v>
      </c>
      <c r="G533" s="5">
        <v>1</v>
      </c>
      <c r="H533" s="4">
        <v>1</v>
      </c>
      <c r="I533" s="5">
        <v>1</v>
      </c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5.75" customHeight="1" x14ac:dyDescent="0.2">
      <c r="A534" s="4" t="s">
        <v>636</v>
      </c>
      <c r="B534" s="5" t="s">
        <v>633</v>
      </c>
      <c r="C534" s="4" t="str">
        <f>IF(G534=1, "Comforting", IF(G534=2, "Neutral", IF(G534=3, "Threatening", "")))</f>
        <v>Comforting</v>
      </c>
      <c r="D534" s="4" t="str">
        <f>IF(H534=1, "At home", IF(H534=2, "Part-time", IF(H534=3, "Full-time", "")))</f>
        <v>At home</v>
      </c>
      <c r="E534" s="4">
        <v>1998</v>
      </c>
      <c r="F534" s="8" t="str">
        <f t="shared" si="8"/>
        <v>1990s</v>
      </c>
      <c r="G534" s="5">
        <v>1</v>
      </c>
      <c r="H534" s="4">
        <v>1</v>
      </c>
      <c r="I534" s="5">
        <v>1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5.75" customHeight="1" x14ac:dyDescent="0.2">
      <c r="A535" s="4" t="s">
        <v>637</v>
      </c>
      <c r="B535" s="5" t="s">
        <v>633</v>
      </c>
      <c r="C535" s="4" t="str">
        <f>IF(G535=1, "Comforting", IF(G535=2, "Neutral", IF(G535=3, "Threatening", "")))</f>
        <v>Comforting</v>
      </c>
      <c r="D535" s="4" t="str">
        <f>IF(H535=1, "At home", IF(H535=2, "Part-time", IF(H535=3, "Full-time", "")))</f>
        <v>At home</v>
      </c>
      <c r="E535" s="4">
        <v>1998</v>
      </c>
      <c r="F535" s="8" t="str">
        <f t="shared" si="8"/>
        <v>1990s</v>
      </c>
      <c r="G535" s="5">
        <v>1</v>
      </c>
      <c r="H535" s="4">
        <v>1</v>
      </c>
      <c r="I535" s="5">
        <v>1</v>
      </c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5.75" customHeight="1" x14ac:dyDescent="0.2">
      <c r="A536" s="4" t="s">
        <v>638</v>
      </c>
      <c r="B536" s="5" t="s">
        <v>633</v>
      </c>
      <c r="C536" s="4" t="str">
        <f>IF(G536=1, "Comforting", IF(G536=2, "Neutral", IF(G536=3, "Threatening", "")))</f>
        <v>Comforting</v>
      </c>
      <c r="D536" s="4" t="str">
        <f>IF(H536=1, "At home", IF(H536=2, "Part-time", IF(H536=3, "Full-time", "")))</f>
        <v>At home</v>
      </c>
      <c r="E536" s="4">
        <v>1998</v>
      </c>
      <c r="F536" s="8" t="str">
        <f t="shared" si="8"/>
        <v>1990s</v>
      </c>
      <c r="G536" s="5">
        <v>1</v>
      </c>
      <c r="H536" s="4">
        <v>1</v>
      </c>
      <c r="I536" s="5">
        <v>1</v>
      </c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5.75" customHeight="1" x14ac:dyDescent="0.2">
      <c r="A537" s="4" t="s">
        <v>639</v>
      </c>
      <c r="B537" s="5" t="s">
        <v>633</v>
      </c>
      <c r="C537" s="4" t="str">
        <f>IF(G537=1, "Comforting", IF(G537=2, "Neutral", IF(G537=3, "Threatening", "")))</f>
        <v>Comforting</v>
      </c>
      <c r="D537" s="4" t="str">
        <f>IF(H537=1, "At home", IF(H537=2, "Part-time", IF(H537=3, "Full-time", "")))</f>
        <v>At home</v>
      </c>
      <c r="E537" s="4">
        <v>1998</v>
      </c>
      <c r="F537" s="8" t="str">
        <f t="shared" si="8"/>
        <v>1990s</v>
      </c>
      <c r="G537" s="5">
        <v>1</v>
      </c>
      <c r="H537" s="4">
        <v>1</v>
      </c>
      <c r="I537" s="5">
        <v>1</v>
      </c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5.75" customHeight="1" x14ac:dyDescent="0.2">
      <c r="A538" s="4" t="s">
        <v>640</v>
      </c>
      <c r="B538" s="5" t="s">
        <v>633</v>
      </c>
      <c r="C538" s="4" t="str">
        <f>IF(G538=1, "Comforting", IF(G538=2, "Neutral", IF(G538=3, "Threatening", "")))</f>
        <v>Comforting</v>
      </c>
      <c r="D538" s="4" t="str">
        <f>IF(H538=1, "At home", IF(H538=2, "Part-time", IF(H538=3, "Full-time", "")))</f>
        <v>At home</v>
      </c>
      <c r="E538" s="4">
        <v>1998</v>
      </c>
      <c r="F538" s="8" t="str">
        <f t="shared" si="8"/>
        <v>1990s</v>
      </c>
      <c r="G538" s="5">
        <v>1</v>
      </c>
      <c r="H538" s="4">
        <v>1</v>
      </c>
      <c r="I538" s="5">
        <v>1</v>
      </c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5.75" customHeight="1" x14ac:dyDescent="0.2">
      <c r="A539" s="4" t="s">
        <v>641</v>
      </c>
      <c r="B539" s="5" t="s">
        <v>633</v>
      </c>
      <c r="C539" s="4" t="str">
        <f>IF(G539=1, "Comforting", IF(G539=2, "Neutral", IF(G539=3, "Threatening", "")))</f>
        <v>Comforting</v>
      </c>
      <c r="D539" s="4" t="str">
        <f>IF(H539=1, "At home", IF(H539=2, "Part-time", IF(H539=3, "Full-time", "")))</f>
        <v>At home</v>
      </c>
      <c r="E539" s="4">
        <v>1998</v>
      </c>
      <c r="F539" s="8" t="str">
        <f t="shared" si="8"/>
        <v>1990s</v>
      </c>
      <c r="G539" s="5">
        <v>1</v>
      </c>
      <c r="H539" s="4">
        <v>1</v>
      </c>
      <c r="I539" s="5">
        <v>1</v>
      </c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5.75" customHeight="1" x14ac:dyDescent="0.2">
      <c r="A540" s="4" t="s">
        <v>642</v>
      </c>
      <c r="B540" s="5" t="s">
        <v>633</v>
      </c>
      <c r="C540" s="4" t="str">
        <f>IF(G540=1, "Comforting", IF(G540=2, "Neutral", IF(G540=3, "Threatening", "")))</f>
        <v>Comforting</v>
      </c>
      <c r="D540" s="4" t="str">
        <f>IF(H540=1, "At home", IF(H540=2, "Part-time", IF(H540=3, "Full-time", "")))</f>
        <v>At home</v>
      </c>
      <c r="E540" s="4">
        <v>1998</v>
      </c>
      <c r="F540" s="8" t="str">
        <f t="shared" si="8"/>
        <v>1990s</v>
      </c>
      <c r="G540" s="5">
        <v>1</v>
      </c>
      <c r="H540" s="4">
        <v>1</v>
      </c>
      <c r="I540" s="5">
        <v>1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5.75" customHeight="1" x14ac:dyDescent="0.2">
      <c r="A541" s="4" t="s">
        <v>643</v>
      </c>
      <c r="B541" s="5" t="s">
        <v>633</v>
      </c>
      <c r="C541" s="4" t="str">
        <f>IF(G541=1, "Comforting", IF(G541=2, "Neutral", IF(G541=3, "Threatening", "")))</f>
        <v>Comforting</v>
      </c>
      <c r="D541" s="4" t="str">
        <f>IF(H541=1, "At home", IF(H541=2, "Part-time", IF(H541=3, "Full-time", "")))</f>
        <v>At home</v>
      </c>
      <c r="E541" s="4">
        <v>1998</v>
      </c>
      <c r="F541" s="8" t="str">
        <f t="shared" si="8"/>
        <v>1990s</v>
      </c>
      <c r="G541" s="5">
        <v>1</v>
      </c>
      <c r="H541" s="4">
        <v>1</v>
      </c>
      <c r="I541" s="5">
        <v>1</v>
      </c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5.75" customHeight="1" x14ac:dyDescent="0.2">
      <c r="A542" s="4" t="s">
        <v>644</v>
      </c>
      <c r="B542" s="5" t="s">
        <v>633</v>
      </c>
      <c r="C542" s="4" t="str">
        <f>IF(G542=1, "Comforting", IF(G542=2, "Neutral", IF(G542=3, "Threatening", "")))</f>
        <v>Comforting</v>
      </c>
      <c r="D542" s="4" t="str">
        <f>IF(H542=1, "At home", IF(H542=2, "Part-time", IF(H542=3, "Full-time", "")))</f>
        <v>At home</v>
      </c>
      <c r="E542" s="4">
        <v>1998</v>
      </c>
      <c r="F542" s="8" t="str">
        <f t="shared" si="8"/>
        <v>1990s</v>
      </c>
      <c r="G542" s="5">
        <v>1</v>
      </c>
      <c r="H542" s="4">
        <v>1</v>
      </c>
      <c r="I542" s="5">
        <v>1</v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5.75" customHeight="1" x14ac:dyDescent="0.2">
      <c r="A543" s="4" t="s">
        <v>645</v>
      </c>
      <c r="B543" s="5" t="s">
        <v>633</v>
      </c>
      <c r="C543" s="4" t="str">
        <f>IF(G543=1, "Comforting", IF(G543=2, "Neutral", IF(G543=3, "Threatening", "")))</f>
        <v>Comforting</v>
      </c>
      <c r="D543" s="4" t="str">
        <f>IF(H543=1, "At home", IF(H543=2, "Part-time", IF(H543=3, "Full-time", "")))</f>
        <v>At home</v>
      </c>
      <c r="E543" s="4">
        <v>1998</v>
      </c>
      <c r="F543" s="8" t="str">
        <f t="shared" si="8"/>
        <v>1990s</v>
      </c>
      <c r="G543" s="5">
        <v>1</v>
      </c>
      <c r="H543" s="4">
        <v>1</v>
      </c>
      <c r="I543" s="5">
        <v>1</v>
      </c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5.75" customHeight="1" x14ac:dyDescent="0.2">
      <c r="A544" s="4" t="s">
        <v>646</v>
      </c>
      <c r="B544" s="5" t="s">
        <v>633</v>
      </c>
      <c r="C544" s="4" t="str">
        <f>IF(G544=1, "Comforting", IF(G544=2, "Neutral", IF(G544=3, "Threatening", "")))</f>
        <v>Comforting</v>
      </c>
      <c r="D544" s="4" t="str">
        <f>IF(H544=1, "At home", IF(H544=2, "Part-time", IF(H544=3, "Full-time", "")))</f>
        <v>At home</v>
      </c>
      <c r="E544" s="4">
        <v>1998</v>
      </c>
      <c r="F544" s="8" t="str">
        <f t="shared" si="8"/>
        <v>1990s</v>
      </c>
      <c r="G544" s="5">
        <v>1</v>
      </c>
      <c r="H544" s="4">
        <v>1</v>
      </c>
      <c r="I544" s="5">
        <v>1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5.75" customHeight="1" x14ac:dyDescent="0.2">
      <c r="A545" s="4" t="s">
        <v>647</v>
      </c>
      <c r="B545" s="5" t="s">
        <v>633</v>
      </c>
      <c r="C545" s="4" t="str">
        <f>IF(G545=1, "Comforting", IF(G545=2, "Neutral", IF(G545=3, "Threatening", "")))</f>
        <v>Comforting</v>
      </c>
      <c r="D545" s="4" t="str">
        <f>IF(H545=1, "At home", IF(H545=2, "Part-time", IF(H545=3, "Full-time", "")))</f>
        <v>At home</v>
      </c>
      <c r="E545" s="4">
        <v>1998</v>
      </c>
      <c r="F545" s="8" t="str">
        <f t="shared" si="8"/>
        <v>1990s</v>
      </c>
      <c r="G545" s="5">
        <v>1</v>
      </c>
      <c r="H545" s="4">
        <v>1</v>
      </c>
      <c r="I545" s="5">
        <v>1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5.75" customHeight="1" x14ac:dyDescent="0.2">
      <c r="A546" s="4" t="s">
        <v>648</v>
      </c>
      <c r="B546" s="5" t="s">
        <v>633</v>
      </c>
      <c r="C546" s="4" t="str">
        <f>IF(G546=1, "Comforting", IF(G546=2, "Neutral", IF(G546=3, "Threatening", "")))</f>
        <v>Comforting</v>
      </c>
      <c r="D546" s="4" t="str">
        <f>IF(H546=1, "At home", IF(H546=2, "Part-time", IF(H546=3, "Full-time", "")))</f>
        <v>At home</v>
      </c>
      <c r="E546" s="4">
        <v>1998</v>
      </c>
      <c r="F546" s="8" t="str">
        <f t="shared" si="8"/>
        <v>1990s</v>
      </c>
      <c r="G546" s="5">
        <v>1</v>
      </c>
      <c r="H546" s="4">
        <v>1</v>
      </c>
      <c r="I546" s="5">
        <v>1</v>
      </c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5.75" customHeight="1" x14ac:dyDescent="0.2">
      <c r="A547" s="4" t="s">
        <v>649</v>
      </c>
      <c r="B547" s="5" t="s">
        <v>633</v>
      </c>
      <c r="C547" s="4" t="str">
        <f>IF(G547=1, "Comforting", IF(G547=2, "Neutral", IF(G547=3, "Threatening", "")))</f>
        <v>Comforting</v>
      </c>
      <c r="D547" s="4" t="str">
        <f>IF(H547=1, "At home", IF(H547=2, "Part-time", IF(H547=3, "Full-time", "")))</f>
        <v>At home</v>
      </c>
      <c r="E547" s="4">
        <v>1998</v>
      </c>
      <c r="F547" s="8" t="str">
        <f t="shared" si="8"/>
        <v>1990s</v>
      </c>
      <c r="G547" s="5">
        <v>1</v>
      </c>
      <c r="H547" s="4">
        <v>1</v>
      </c>
      <c r="I547" s="5">
        <v>1</v>
      </c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5.75" customHeight="1" x14ac:dyDescent="0.2">
      <c r="A548" s="4" t="s">
        <v>650</v>
      </c>
      <c r="B548" s="5" t="s">
        <v>633</v>
      </c>
      <c r="C548" s="4" t="str">
        <f>IF(G548=1, "Comforting", IF(G548=2, "Neutral", IF(G548=3, "Threatening", "")))</f>
        <v>Comforting</v>
      </c>
      <c r="D548" s="4" t="str">
        <f>IF(H548=1, "At home", IF(H548=2, "Part-time", IF(H548=3, "Full-time", "")))</f>
        <v>At home</v>
      </c>
      <c r="E548" s="4">
        <v>1998</v>
      </c>
      <c r="F548" s="8" t="str">
        <f t="shared" si="8"/>
        <v>1990s</v>
      </c>
      <c r="G548" s="5">
        <v>1</v>
      </c>
      <c r="H548" s="4">
        <v>1</v>
      </c>
      <c r="I548" s="5">
        <v>1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5.75" customHeight="1" x14ac:dyDescent="0.2">
      <c r="A549" s="4" t="s">
        <v>651</v>
      </c>
      <c r="B549" s="5" t="s">
        <v>633</v>
      </c>
      <c r="C549" s="4" t="str">
        <f>IF(G549=1, "Comforting", IF(G549=2, "Neutral", IF(G549=3, "Threatening", "")))</f>
        <v>Neutral</v>
      </c>
      <c r="D549" s="4" t="str">
        <f>IF(H549=1, "At home", IF(H549=2, "Part-time", IF(H549=3, "Full-time", "")))</f>
        <v>Full-time</v>
      </c>
      <c r="E549" s="4">
        <v>1998</v>
      </c>
      <c r="F549" s="8" t="str">
        <f t="shared" si="8"/>
        <v>1990s</v>
      </c>
      <c r="G549" s="5">
        <v>2</v>
      </c>
      <c r="H549" s="4">
        <v>3</v>
      </c>
      <c r="I549" s="5">
        <v>1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5.75" customHeight="1" x14ac:dyDescent="0.2">
      <c r="A550" s="4" t="s">
        <v>652</v>
      </c>
      <c r="B550" s="5" t="s">
        <v>653</v>
      </c>
      <c r="C550" s="4" t="str">
        <f>IF(G550=1, "Comforting", IF(G550=2, "Neutral", IF(G550=3, "Threatening", "")))</f>
        <v>Comforting</v>
      </c>
      <c r="D550" s="4" t="str">
        <f>IF(H550=1, "At home", IF(H550=2, "Part-time", IF(H550=3, "Full-time", "")))</f>
        <v>Full-time</v>
      </c>
      <c r="E550" s="4">
        <v>2009</v>
      </c>
      <c r="F550" s="8" t="str">
        <f t="shared" si="8"/>
        <v>2000s</v>
      </c>
      <c r="G550" s="5">
        <v>1</v>
      </c>
      <c r="H550" s="4">
        <v>3</v>
      </c>
      <c r="I550" s="5">
        <v>1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5.75" customHeight="1" x14ac:dyDescent="0.2">
      <c r="A551" s="4" t="s">
        <v>654</v>
      </c>
      <c r="B551" s="5" t="s">
        <v>653</v>
      </c>
      <c r="C551" s="4" t="str">
        <f>IF(G551=1, "Comforting", IF(G551=2, "Neutral", IF(G551=3, "Threatening", "")))</f>
        <v>Comforting</v>
      </c>
      <c r="D551" s="4" t="str">
        <f>IF(H551=1, "At home", IF(H551=2, "Part-time", IF(H551=3, "Full-time", "")))</f>
        <v>Full-time</v>
      </c>
      <c r="E551" s="4">
        <v>2009</v>
      </c>
      <c r="F551" s="8" t="str">
        <f t="shared" si="8"/>
        <v>2000s</v>
      </c>
      <c r="G551" s="5">
        <v>1</v>
      </c>
      <c r="H551" s="4">
        <v>3</v>
      </c>
      <c r="I551" s="5">
        <v>1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5.75" customHeight="1" x14ac:dyDescent="0.2">
      <c r="A552" s="4" t="s">
        <v>655</v>
      </c>
      <c r="B552" s="5" t="s">
        <v>653</v>
      </c>
      <c r="C552" s="4" t="str">
        <f>IF(G552=1, "Comforting", IF(G552=2, "Neutral", IF(G552=3, "Threatening", "")))</f>
        <v>Comforting</v>
      </c>
      <c r="D552" s="4" t="str">
        <f>IF(H552=1, "At home", IF(H552=2, "Part-time", IF(H552=3, "Full-time", "")))</f>
        <v>Part-time</v>
      </c>
      <c r="E552" s="4">
        <v>2009</v>
      </c>
      <c r="F552" s="8" t="str">
        <f t="shared" si="8"/>
        <v>2000s</v>
      </c>
      <c r="G552" s="5">
        <v>1</v>
      </c>
      <c r="H552" s="4">
        <v>2</v>
      </c>
      <c r="I552" s="5">
        <v>1</v>
      </c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5.75" customHeight="1" x14ac:dyDescent="0.2">
      <c r="A553" s="4" t="s">
        <v>656</v>
      </c>
      <c r="B553" s="5" t="s">
        <v>653</v>
      </c>
      <c r="C553" s="4" t="str">
        <f>IF(G553=1, "Comforting", IF(G553=2, "Neutral", IF(G553=3, "Threatening", "")))</f>
        <v>Comforting</v>
      </c>
      <c r="D553" s="4" t="str">
        <f>IF(H553=1, "At home", IF(H553=2, "Part-time", IF(H553=3, "Full-time", "")))</f>
        <v>Part-time</v>
      </c>
      <c r="E553" s="4">
        <v>2009</v>
      </c>
      <c r="F553" s="8" t="str">
        <f t="shared" si="8"/>
        <v>2000s</v>
      </c>
      <c r="G553" s="5">
        <v>1</v>
      </c>
      <c r="H553" s="4">
        <v>2</v>
      </c>
      <c r="I553" s="5">
        <v>1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5.75" customHeight="1" x14ac:dyDescent="0.2">
      <c r="A554" s="4" t="s">
        <v>657</v>
      </c>
      <c r="B554" s="5" t="s">
        <v>653</v>
      </c>
      <c r="C554" s="4" t="str">
        <f>IF(G554=1, "Comforting", IF(G554=2, "Neutral", IF(G554=3, "Threatening", "")))</f>
        <v>Comforting</v>
      </c>
      <c r="D554" s="4" t="str">
        <f>IF(H554=1, "At home", IF(H554=2, "Part-time", IF(H554=3, "Full-time", "")))</f>
        <v>Part-time</v>
      </c>
      <c r="E554" s="4">
        <v>2009</v>
      </c>
      <c r="F554" s="8" t="str">
        <f t="shared" si="8"/>
        <v>2000s</v>
      </c>
      <c r="G554" s="5">
        <v>1</v>
      </c>
      <c r="H554" s="4">
        <v>2</v>
      </c>
      <c r="I554" s="5">
        <v>1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5.75" customHeight="1" x14ac:dyDescent="0.2">
      <c r="A555" s="4" t="s">
        <v>658</v>
      </c>
      <c r="B555" s="5" t="s">
        <v>653</v>
      </c>
      <c r="C555" s="4" t="str">
        <f>IF(G555=1, "Comforting", IF(G555=2, "Neutral", IF(G555=3, "Threatening", "")))</f>
        <v>Comforting</v>
      </c>
      <c r="D555" s="4" t="str">
        <f>IF(H555=1, "At home", IF(H555=2, "Part-time", IF(H555=3, "Full-time", "")))</f>
        <v>At home</v>
      </c>
      <c r="E555" s="4">
        <v>2009</v>
      </c>
      <c r="F555" s="8" t="str">
        <f t="shared" si="8"/>
        <v>2000s</v>
      </c>
      <c r="G555" s="5">
        <v>1</v>
      </c>
      <c r="H555" s="4">
        <v>1</v>
      </c>
      <c r="I555" s="5">
        <v>1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5.75" customHeight="1" x14ac:dyDescent="0.2">
      <c r="A556" s="4" t="s">
        <v>659</v>
      </c>
      <c r="B556" s="5" t="s">
        <v>653</v>
      </c>
      <c r="C556" s="4" t="str">
        <f>IF(G556=1, "Comforting", IF(G556=2, "Neutral", IF(G556=3, "Threatening", "")))</f>
        <v>Neutral</v>
      </c>
      <c r="D556" s="4" t="str">
        <f>IF(H556=1, "At home", IF(H556=2, "Part-time", IF(H556=3, "Full-time", "")))</f>
        <v>At home</v>
      </c>
      <c r="E556" s="4">
        <v>2009</v>
      </c>
      <c r="F556" s="8" t="str">
        <f t="shared" si="8"/>
        <v>2000s</v>
      </c>
      <c r="G556" s="5">
        <v>2</v>
      </c>
      <c r="H556" s="4">
        <v>1</v>
      </c>
      <c r="I556" s="5">
        <v>1</v>
      </c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5.75" customHeight="1" x14ac:dyDescent="0.2">
      <c r="A557" s="4" t="s">
        <v>660</v>
      </c>
      <c r="B557" s="5" t="s">
        <v>653</v>
      </c>
      <c r="C557" s="4" t="str">
        <f>IF(G557=1, "Comforting", IF(G557=2, "Neutral", IF(G557=3, "Threatening", "")))</f>
        <v>Neutral</v>
      </c>
      <c r="D557" s="4" t="str">
        <f>IF(H557=1, "At home", IF(H557=2, "Part-time", IF(H557=3, "Full-time", "")))</f>
        <v>At home</v>
      </c>
      <c r="E557" s="4">
        <v>2009</v>
      </c>
      <c r="F557" s="8" t="str">
        <f t="shared" si="8"/>
        <v>2000s</v>
      </c>
      <c r="G557" s="5">
        <v>2</v>
      </c>
      <c r="H557" s="4">
        <v>1</v>
      </c>
      <c r="I557" s="5">
        <v>1</v>
      </c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5.75" customHeight="1" x14ac:dyDescent="0.2">
      <c r="A558" s="4" t="s">
        <v>661</v>
      </c>
      <c r="B558" s="5" t="s">
        <v>653</v>
      </c>
      <c r="C558" s="4" t="str">
        <f>IF(G558=1, "Comforting", IF(G558=2, "Neutral", IF(G558=3, "Threatening", "")))</f>
        <v>Threatening</v>
      </c>
      <c r="D558" s="4" t="str">
        <f>IF(H558=1, "At home", IF(H558=2, "Part-time", IF(H558=3, "Full-time", "")))</f>
        <v>At home</v>
      </c>
      <c r="E558" s="4">
        <v>2009</v>
      </c>
      <c r="F558" s="8" t="str">
        <f t="shared" si="8"/>
        <v>2000s</v>
      </c>
      <c r="G558" s="5">
        <v>3</v>
      </c>
      <c r="H558" s="4">
        <v>1</v>
      </c>
      <c r="I558" s="5">
        <v>1</v>
      </c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5.75" customHeight="1" x14ac:dyDescent="0.2">
      <c r="A559" s="4" t="s">
        <v>662</v>
      </c>
      <c r="B559" s="5" t="s">
        <v>663</v>
      </c>
      <c r="C559" s="4" t="str">
        <f>IF(G559=1, "Comforting", IF(G559=2, "Neutral", IF(G559=3, "Threatening", "")))</f>
        <v>Comforting</v>
      </c>
      <c r="D559" s="4" t="str">
        <f>IF(H559=1, "At home", IF(H559=2, "Part-time", IF(H559=3, "Full-time", "")))</f>
        <v>Full-time</v>
      </c>
      <c r="E559" s="4">
        <v>1977</v>
      </c>
      <c r="F559" s="8" t="str">
        <f t="shared" si="8"/>
        <v>1970s</v>
      </c>
      <c r="G559" s="5">
        <v>1</v>
      </c>
      <c r="H559" s="4">
        <v>3</v>
      </c>
      <c r="I559" s="5">
        <v>1</v>
      </c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5.75" customHeight="1" x14ac:dyDescent="0.2">
      <c r="A560" s="4" t="s">
        <v>664</v>
      </c>
      <c r="B560" s="5" t="s">
        <v>663</v>
      </c>
      <c r="C560" s="4" t="str">
        <f>IF(G560=1, "Comforting", IF(G560=2, "Neutral", IF(G560=3, "Threatening", "")))</f>
        <v>Comforting</v>
      </c>
      <c r="D560" s="4" t="str">
        <f>IF(H560=1, "At home", IF(H560=2, "Part-time", IF(H560=3, "Full-time", "")))</f>
        <v>At home</v>
      </c>
      <c r="E560" s="4">
        <v>1977</v>
      </c>
      <c r="F560" s="8" t="str">
        <f t="shared" si="8"/>
        <v>1970s</v>
      </c>
      <c r="G560" s="5">
        <v>1</v>
      </c>
      <c r="H560" s="4">
        <v>1</v>
      </c>
      <c r="I560" s="5">
        <v>1</v>
      </c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5.75" customHeight="1" x14ac:dyDescent="0.2">
      <c r="A561" s="4" t="s">
        <v>665</v>
      </c>
      <c r="B561" s="5" t="s">
        <v>663</v>
      </c>
      <c r="C561" s="4" t="str">
        <f>IF(G561=1, "Comforting", IF(G561=2, "Neutral", IF(G561=3, "Threatening", "")))</f>
        <v>Comforting</v>
      </c>
      <c r="D561" s="4" t="str">
        <f>IF(H561=1, "At home", IF(H561=2, "Part-time", IF(H561=3, "Full-time", "")))</f>
        <v>At home</v>
      </c>
      <c r="E561" s="4">
        <v>1977</v>
      </c>
      <c r="F561" s="8" t="str">
        <f t="shared" si="8"/>
        <v>1970s</v>
      </c>
      <c r="G561" s="5">
        <v>1</v>
      </c>
      <c r="H561" s="4">
        <v>1</v>
      </c>
      <c r="I561" s="5">
        <v>1</v>
      </c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5.75" customHeight="1" x14ac:dyDescent="0.2">
      <c r="A562" s="4" t="s">
        <v>666</v>
      </c>
      <c r="B562" s="5" t="s">
        <v>663</v>
      </c>
      <c r="C562" s="4" t="str">
        <f>IF(G562=1, "Comforting", IF(G562=2, "Neutral", IF(G562=3, "Threatening", "")))</f>
        <v>Neutral</v>
      </c>
      <c r="D562" s="4" t="str">
        <f>IF(H562=1, "At home", IF(H562=2, "Part-time", IF(H562=3, "Full-time", "")))</f>
        <v>Part-time</v>
      </c>
      <c r="E562" s="4">
        <v>1977</v>
      </c>
      <c r="F562" s="8" t="str">
        <f t="shared" si="8"/>
        <v>1970s</v>
      </c>
      <c r="G562" s="5">
        <v>2</v>
      </c>
      <c r="H562" s="4">
        <v>2</v>
      </c>
      <c r="I562" s="5">
        <v>1</v>
      </c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5.75" customHeight="1" x14ac:dyDescent="0.2">
      <c r="A563" s="4" t="s">
        <v>667</v>
      </c>
      <c r="B563" s="5" t="s">
        <v>663</v>
      </c>
      <c r="C563" s="4" t="str">
        <f>IF(G563=1, "Comforting", IF(G563=2, "Neutral", IF(G563=3, "Threatening", "")))</f>
        <v>Threatening</v>
      </c>
      <c r="D563" s="4" t="str">
        <f>IF(H563=1, "At home", IF(H563=2, "Part-time", IF(H563=3, "Full-time", "")))</f>
        <v>Part-time</v>
      </c>
      <c r="E563" s="4">
        <v>1977</v>
      </c>
      <c r="F563" s="8" t="str">
        <f t="shared" si="8"/>
        <v>1970s</v>
      </c>
      <c r="G563" s="5">
        <v>3</v>
      </c>
      <c r="H563" s="5">
        <v>2</v>
      </c>
      <c r="I563" s="5">
        <v>1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5.75" customHeight="1" x14ac:dyDescent="0.2">
      <c r="A564" s="4" t="s">
        <v>668</v>
      </c>
      <c r="B564" s="5" t="s">
        <v>669</v>
      </c>
      <c r="C564" s="4" t="str">
        <f>IF(G564=1, "Comforting", IF(G564=2, "Neutral", IF(G564=3, "Threatening", "")))</f>
        <v>Comforting</v>
      </c>
      <c r="D564" s="4" t="str">
        <f>IF(H564=1, "At home", IF(H564=2, "Part-time", IF(H564=3, "Full-time", "")))</f>
        <v>Part-time</v>
      </c>
      <c r="E564" s="4">
        <v>1990</v>
      </c>
      <c r="F564" s="8" t="str">
        <f t="shared" si="8"/>
        <v>1990s</v>
      </c>
      <c r="G564" s="5">
        <v>1</v>
      </c>
      <c r="H564" s="4">
        <v>2</v>
      </c>
      <c r="I564" s="5">
        <v>1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5.75" customHeight="1" x14ac:dyDescent="0.2">
      <c r="A565" s="4" t="s">
        <v>670</v>
      </c>
      <c r="B565" s="5" t="s">
        <v>669</v>
      </c>
      <c r="C565" s="4" t="str">
        <f>IF(G565=1, "Comforting", IF(G565=2, "Neutral", IF(G565=3, "Threatening", "")))</f>
        <v>Neutral</v>
      </c>
      <c r="D565" s="4" t="str">
        <f>IF(H565=1, "At home", IF(H565=2, "Part-time", IF(H565=3, "Full-time", "")))</f>
        <v>At home</v>
      </c>
      <c r="E565" s="4">
        <v>1990</v>
      </c>
      <c r="F565" s="8" t="str">
        <f t="shared" si="8"/>
        <v>1990s</v>
      </c>
      <c r="G565" s="5">
        <v>2</v>
      </c>
      <c r="H565" s="4">
        <v>1</v>
      </c>
      <c r="I565" s="5">
        <v>1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5.75" customHeight="1" x14ac:dyDescent="0.2">
      <c r="A566" s="4" t="s">
        <v>671</v>
      </c>
      <c r="B566" s="5" t="s">
        <v>672</v>
      </c>
      <c r="C566" s="4" t="str">
        <f>IF(G566=1, "Comforting", IF(G566=2, "Neutral", IF(G566=3, "Threatening", "")))</f>
        <v>Comforting</v>
      </c>
      <c r="D566" s="4" t="str">
        <f>IF(H566=1, "At home", IF(H566=2, "Part-time", IF(H566=3, "Full-time", "")))</f>
        <v>At home</v>
      </c>
      <c r="E566" s="4">
        <v>1994</v>
      </c>
      <c r="F566" s="8" t="str">
        <f t="shared" si="8"/>
        <v>1990s</v>
      </c>
      <c r="G566" s="5">
        <v>1</v>
      </c>
      <c r="H566" s="4">
        <v>1</v>
      </c>
      <c r="I566" s="5">
        <v>2</v>
      </c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5.75" customHeight="1" x14ac:dyDescent="0.2">
      <c r="A567" s="4" t="s">
        <v>673</v>
      </c>
      <c r="B567" s="5" t="s">
        <v>674</v>
      </c>
      <c r="C567" s="4" t="str">
        <f>IF(G567=1, "Comforting", IF(G567=2, "Neutral", IF(G567=3, "Threatening", "")))</f>
        <v>Comforting</v>
      </c>
      <c r="D567" s="4" t="str">
        <f>IF(H567=1, "At home", IF(H567=2, "Part-time", IF(H567=3, "Full-time", "")))</f>
        <v>At home</v>
      </c>
      <c r="E567" s="4">
        <v>1982</v>
      </c>
      <c r="F567" s="8" t="str">
        <f t="shared" si="8"/>
        <v>1980s</v>
      </c>
      <c r="G567" s="5">
        <v>1</v>
      </c>
      <c r="H567" s="4">
        <v>1</v>
      </c>
      <c r="I567" s="5">
        <v>1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5.75" customHeight="1" x14ac:dyDescent="0.2">
      <c r="A568" s="4" t="s">
        <v>675</v>
      </c>
      <c r="B568" s="5" t="s">
        <v>674</v>
      </c>
      <c r="C568" s="4" t="str">
        <f>IF(G568=1, "Comforting", IF(G568=2, "Neutral", IF(G568=3, "Threatening", "")))</f>
        <v>Threatening</v>
      </c>
      <c r="D568" s="4" t="str">
        <f>IF(H568=1, "At home", IF(H568=2, "Part-time", IF(H568=3, "Full-time", "")))</f>
        <v>Part-time</v>
      </c>
      <c r="E568" s="4">
        <v>1982</v>
      </c>
      <c r="F568" s="8" t="str">
        <f t="shared" si="8"/>
        <v>1980s</v>
      </c>
      <c r="G568" s="5">
        <v>3</v>
      </c>
      <c r="H568" s="5">
        <v>2</v>
      </c>
      <c r="I568" s="5">
        <v>1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5.75" customHeight="1" x14ac:dyDescent="0.2">
      <c r="A569" s="4" t="s">
        <v>676</v>
      </c>
      <c r="B569" s="5" t="s">
        <v>677</v>
      </c>
      <c r="C569" s="4" t="str">
        <f>IF(G569=1, "Comforting", IF(G569=2, "Neutral", IF(G569=3, "Threatening", "")))</f>
        <v>Comforting</v>
      </c>
      <c r="D569" s="4" t="str">
        <f>IF(H569=1, "At home", IF(H569=2, "Part-time", IF(H569=3, "Full-time", "")))</f>
        <v>Part-time</v>
      </c>
      <c r="E569" s="4">
        <v>1998</v>
      </c>
      <c r="F569" s="8" t="str">
        <f t="shared" si="8"/>
        <v>1990s</v>
      </c>
      <c r="G569" s="5">
        <v>1</v>
      </c>
      <c r="H569" s="4">
        <v>2</v>
      </c>
      <c r="I569" s="5">
        <v>2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5.75" customHeight="1" x14ac:dyDescent="0.2">
      <c r="A570" s="4" t="s">
        <v>678</v>
      </c>
      <c r="B570" s="5" t="s">
        <v>677</v>
      </c>
      <c r="C570" s="4" t="str">
        <f>IF(G570=1, "Comforting", IF(G570=2, "Neutral", IF(G570=3, "Threatening", "")))</f>
        <v>Comforting</v>
      </c>
      <c r="D570" s="4" t="str">
        <f>IF(H570=1, "At home", IF(H570=2, "Part-time", IF(H570=3, "Full-time", "")))</f>
        <v>At home</v>
      </c>
      <c r="E570" s="4">
        <v>1998</v>
      </c>
      <c r="F570" s="8" t="str">
        <f t="shared" si="8"/>
        <v>1990s</v>
      </c>
      <c r="G570" s="5">
        <v>1</v>
      </c>
      <c r="H570" s="4">
        <v>1</v>
      </c>
      <c r="I570" s="5">
        <v>2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5.75" customHeight="1" x14ac:dyDescent="0.2">
      <c r="A571" s="4" t="s">
        <v>679</v>
      </c>
      <c r="B571" s="5" t="s">
        <v>677</v>
      </c>
      <c r="C571" s="4" t="str">
        <f>IF(G571=1, "Comforting", IF(G571=2, "Neutral", IF(G571=3, "Threatening", "")))</f>
        <v>Comforting</v>
      </c>
      <c r="D571" s="4" t="str">
        <f>IF(H571=1, "At home", IF(H571=2, "Part-time", IF(H571=3, "Full-time", "")))</f>
        <v>At home</v>
      </c>
      <c r="E571" s="4">
        <v>1998</v>
      </c>
      <c r="F571" s="8" t="str">
        <f t="shared" si="8"/>
        <v>1990s</v>
      </c>
      <c r="G571" s="5">
        <v>1</v>
      </c>
      <c r="H571" s="4">
        <v>1</v>
      </c>
      <c r="I571" s="5">
        <v>2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5.75" customHeight="1" x14ac:dyDescent="0.2">
      <c r="A572" s="4" t="s">
        <v>680</v>
      </c>
      <c r="B572" s="5" t="s">
        <v>677</v>
      </c>
      <c r="C572" s="4" t="str">
        <f>IF(G572=1, "Comforting", IF(G572=2, "Neutral", IF(G572=3, "Threatening", "")))</f>
        <v>Comforting</v>
      </c>
      <c r="D572" s="4" t="str">
        <f>IF(H572=1, "At home", IF(H572=2, "Part-time", IF(H572=3, "Full-time", "")))</f>
        <v>At home</v>
      </c>
      <c r="E572" s="4">
        <v>1998</v>
      </c>
      <c r="F572" s="8" t="str">
        <f t="shared" si="8"/>
        <v>1990s</v>
      </c>
      <c r="G572" s="5">
        <v>1</v>
      </c>
      <c r="H572" s="4">
        <v>1</v>
      </c>
      <c r="I572" s="5">
        <v>2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5.75" customHeight="1" x14ac:dyDescent="0.2">
      <c r="A573" s="4" t="s">
        <v>681</v>
      </c>
      <c r="B573" s="5" t="s">
        <v>682</v>
      </c>
      <c r="C573" s="4" t="str">
        <f>IF(G573=1, "Comforting", IF(G573=2, "Neutral", IF(G573=3, "Threatening", "")))</f>
        <v>Neutral</v>
      </c>
      <c r="D573" s="4" t="str">
        <f>IF(H573=1, "At home", IF(H573=2, "Part-time", IF(H573=3, "Full-time", "")))</f>
        <v>Full-time</v>
      </c>
      <c r="E573" s="4">
        <v>1994</v>
      </c>
      <c r="F573" s="8" t="str">
        <f t="shared" si="8"/>
        <v>1990s</v>
      </c>
      <c r="G573" s="5">
        <v>2</v>
      </c>
      <c r="H573" s="4">
        <v>3</v>
      </c>
      <c r="I573" s="5">
        <v>1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5.75" customHeight="1" x14ac:dyDescent="0.2">
      <c r="A574" s="4" t="s">
        <v>683</v>
      </c>
      <c r="B574" s="5" t="s">
        <v>682</v>
      </c>
      <c r="C574" s="4" t="str">
        <f>IF(G574=1, "Comforting", IF(G574=2, "Neutral", IF(G574=3, "Threatening", "")))</f>
        <v>Threatening</v>
      </c>
      <c r="D574" s="4" t="str">
        <f>IF(H574=1, "At home", IF(H574=2, "Part-time", IF(H574=3, "Full-time", "")))</f>
        <v>Full-time</v>
      </c>
      <c r="E574" s="4">
        <v>1994</v>
      </c>
      <c r="F574" s="8" t="str">
        <f t="shared" si="8"/>
        <v>1990s</v>
      </c>
      <c r="G574" s="5">
        <v>3</v>
      </c>
      <c r="H574" s="4">
        <v>3</v>
      </c>
      <c r="I574" s="5">
        <v>1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5.75" customHeight="1" x14ac:dyDescent="0.2">
      <c r="A575" s="4" t="s">
        <v>684</v>
      </c>
      <c r="B575" s="5" t="s">
        <v>682</v>
      </c>
      <c r="C575" s="4" t="str">
        <f>IF(G575=1, "Comforting", IF(G575=2, "Neutral", IF(G575=3, "Threatening", "")))</f>
        <v>Threatening</v>
      </c>
      <c r="D575" s="4" t="str">
        <f>IF(H575=1, "At home", IF(H575=2, "Part-time", IF(H575=3, "Full-time", "")))</f>
        <v>Full-time</v>
      </c>
      <c r="E575" s="4">
        <v>1994</v>
      </c>
      <c r="F575" s="8" t="str">
        <f t="shared" si="8"/>
        <v>1990s</v>
      </c>
      <c r="G575" s="5">
        <v>3</v>
      </c>
      <c r="H575" s="4">
        <v>3</v>
      </c>
      <c r="I575" s="5">
        <v>1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5.75" customHeight="1" x14ac:dyDescent="0.2">
      <c r="A576" s="4" t="s">
        <v>685</v>
      </c>
      <c r="B576" s="5" t="s">
        <v>686</v>
      </c>
      <c r="C576" s="4" t="str">
        <f>IF(G576=1, "Comforting", IF(G576=2, "Neutral", IF(G576=3, "Threatening", "")))</f>
        <v>Neutral</v>
      </c>
      <c r="D576" s="4" t="str">
        <f>IF(H576=1, "At home", IF(H576=2, "Part-time", IF(H576=3, "Full-time", "")))</f>
        <v>At home</v>
      </c>
      <c r="E576" s="4">
        <v>1963</v>
      </c>
      <c r="F576" s="8" t="str">
        <f t="shared" si="8"/>
        <v>1960s</v>
      </c>
      <c r="G576" s="5">
        <v>2</v>
      </c>
      <c r="H576" s="4">
        <v>1</v>
      </c>
      <c r="I576" s="5">
        <v>1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5.75" customHeight="1" x14ac:dyDescent="0.2">
      <c r="A577" s="4" t="s">
        <v>687</v>
      </c>
      <c r="B577" s="5" t="s">
        <v>686</v>
      </c>
      <c r="C577" s="4" t="str">
        <f>IF(G577=1, "Comforting", IF(G577=2, "Neutral", IF(G577=3, "Threatening", "")))</f>
        <v>Threatening</v>
      </c>
      <c r="D577" s="4" t="str">
        <f>IF(H577=1, "At home", IF(H577=2, "Part-time", IF(H577=3, "Full-time", "")))</f>
        <v>At home</v>
      </c>
      <c r="E577" s="4">
        <v>1963</v>
      </c>
      <c r="F577" s="8" t="str">
        <f t="shared" si="8"/>
        <v>1960s</v>
      </c>
      <c r="G577" s="5">
        <v>3</v>
      </c>
      <c r="H577" s="4">
        <v>1</v>
      </c>
      <c r="I577" s="5">
        <v>1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5.75" customHeight="1" x14ac:dyDescent="0.2">
      <c r="A578" s="4" t="s">
        <v>688</v>
      </c>
      <c r="B578" s="5" t="s">
        <v>689</v>
      </c>
      <c r="C578" s="4" t="str">
        <f>IF(G578=1, "Comforting", IF(G578=2, "Neutral", IF(G578=3, "Threatening", "")))</f>
        <v>Comforting</v>
      </c>
      <c r="D578" s="4" t="str">
        <f>IF(H578=1, "At home", IF(H578=2, "Part-time", IF(H578=3, "Full-time", "")))</f>
        <v>At home</v>
      </c>
      <c r="E578" s="4">
        <v>1995</v>
      </c>
      <c r="F578" s="8" t="str">
        <f t="shared" si="8"/>
        <v>1990s</v>
      </c>
      <c r="G578" s="5">
        <v>1</v>
      </c>
      <c r="H578" s="4">
        <v>1</v>
      </c>
      <c r="I578" s="5">
        <v>2</v>
      </c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5.75" customHeight="1" x14ac:dyDescent="0.2">
      <c r="A579" s="4" t="s">
        <v>690</v>
      </c>
      <c r="B579" s="5" t="s">
        <v>689</v>
      </c>
      <c r="C579" s="4" t="str">
        <f>IF(G579=1, "Comforting", IF(G579=2, "Neutral", IF(G579=3, "Threatening", "")))</f>
        <v>Comforting</v>
      </c>
      <c r="D579" s="4" t="str">
        <f>IF(H579=1, "At home", IF(H579=2, "Part-time", IF(H579=3, "Full-time", "")))</f>
        <v>At home</v>
      </c>
      <c r="E579" s="4">
        <v>1995</v>
      </c>
      <c r="F579" s="8" t="str">
        <f t="shared" ref="F579:F625" si="9">TEXT(INT(E579/10)*10,"0000")&amp;"s"</f>
        <v>1990s</v>
      </c>
      <c r="G579" s="5">
        <v>1</v>
      </c>
      <c r="H579" s="4">
        <v>1</v>
      </c>
      <c r="I579" s="5">
        <v>2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5.75" customHeight="1" x14ac:dyDescent="0.2">
      <c r="A580" s="4" t="s">
        <v>691</v>
      </c>
      <c r="B580" s="5" t="s">
        <v>689</v>
      </c>
      <c r="C580" s="4" t="str">
        <f>IF(G580=1, "Comforting", IF(G580=2, "Neutral", IF(G580=3, "Threatening", "")))</f>
        <v>Comforting</v>
      </c>
      <c r="D580" s="4" t="str">
        <f>IF(H580=1, "At home", IF(H580=2, "Part-time", IF(H580=3, "Full-time", "")))</f>
        <v>At home</v>
      </c>
      <c r="E580" s="4">
        <v>1995</v>
      </c>
      <c r="F580" s="8" t="str">
        <f t="shared" si="9"/>
        <v>1990s</v>
      </c>
      <c r="G580" s="5">
        <v>1</v>
      </c>
      <c r="H580" s="4">
        <v>1</v>
      </c>
      <c r="I580" s="5">
        <v>2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5.75" customHeight="1" x14ac:dyDescent="0.2">
      <c r="A581" s="4" t="s">
        <v>692</v>
      </c>
      <c r="B581" s="5" t="s">
        <v>689</v>
      </c>
      <c r="C581" s="4" t="str">
        <f>IF(G581=1, "Comforting", IF(G581=2, "Neutral", IF(G581=3, "Threatening", "")))</f>
        <v>Neutral</v>
      </c>
      <c r="D581" s="4" t="str">
        <f>IF(H581=1, "At home", IF(H581=2, "Part-time", IF(H581=3, "Full-time", "")))</f>
        <v>At home</v>
      </c>
      <c r="E581" s="4">
        <v>1995</v>
      </c>
      <c r="F581" s="8" t="str">
        <f t="shared" si="9"/>
        <v>1990s</v>
      </c>
      <c r="G581" s="5">
        <v>2</v>
      </c>
      <c r="H581" s="4">
        <v>1</v>
      </c>
      <c r="I581" s="5">
        <v>2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5.75" customHeight="1" x14ac:dyDescent="0.2">
      <c r="A582" s="4" t="s">
        <v>693</v>
      </c>
      <c r="B582" s="5" t="s">
        <v>689</v>
      </c>
      <c r="C582" s="4" t="str">
        <f>IF(G582=1, "Comforting", IF(G582=2, "Neutral", IF(G582=3, "Threatening", "")))</f>
        <v>Neutral</v>
      </c>
      <c r="D582" s="4" t="str">
        <f>IF(H582=1, "At home", IF(H582=2, "Part-time", IF(H582=3, "Full-time", "")))</f>
        <v>At home</v>
      </c>
      <c r="E582" s="4">
        <v>1995</v>
      </c>
      <c r="F582" s="8" t="str">
        <f t="shared" si="9"/>
        <v>1990s</v>
      </c>
      <c r="G582" s="5">
        <v>2</v>
      </c>
      <c r="H582" s="4">
        <v>1</v>
      </c>
      <c r="I582" s="5">
        <v>2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5.75" customHeight="1" x14ac:dyDescent="0.2">
      <c r="A583" s="4" t="s">
        <v>694</v>
      </c>
      <c r="B583" s="5" t="s">
        <v>689</v>
      </c>
      <c r="C583" s="4" t="str">
        <f>IF(G583=1, "Comforting", IF(G583=2, "Neutral", IF(G583=3, "Threatening", "")))</f>
        <v>Neutral</v>
      </c>
      <c r="D583" s="4" t="str">
        <f>IF(H583=1, "At home", IF(H583=2, "Part-time", IF(H583=3, "Full-time", "")))</f>
        <v>At home</v>
      </c>
      <c r="E583" s="4">
        <v>1995</v>
      </c>
      <c r="F583" s="8" t="str">
        <f t="shared" si="9"/>
        <v>1990s</v>
      </c>
      <c r="G583" s="5">
        <v>2</v>
      </c>
      <c r="H583" s="4">
        <v>1</v>
      </c>
      <c r="I583" s="5">
        <v>2</v>
      </c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5.75" customHeight="1" x14ac:dyDescent="0.2">
      <c r="A584" s="4" t="s">
        <v>695</v>
      </c>
      <c r="B584" s="5" t="s">
        <v>689</v>
      </c>
      <c r="C584" s="4" t="str">
        <f>IF(G584=1, "Comforting", IF(G584=2, "Neutral", IF(G584=3, "Threatening", "")))</f>
        <v>Neutral</v>
      </c>
      <c r="D584" s="4" t="str">
        <f>IF(H584=1, "At home", IF(H584=2, "Part-time", IF(H584=3, "Full-time", "")))</f>
        <v>At home</v>
      </c>
      <c r="E584" s="4">
        <v>1995</v>
      </c>
      <c r="F584" s="8" t="str">
        <f t="shared" si="9"/>
        <v>1990s</v>
      </c>
      <c r="G584" s="5">
        <v>2</v>
      </c>
      <c r="H584" s="4">
        <v>1</v>
      </c>
      <c r="I584" s="5">
        <v>2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5.75" customHeight="1" x14ac:dyDescent="0.2">
      <c r="A585" s="4" t="s">
        <v>696</v>
      </c>
      <c r="B585" s="5" t="s">
        <v>697</v>
      </c>
      <c r="C585" s="4" t="str">
        <f>IF(G585=1, "Comforting", IF(G585=2, "Neutral", IF(G585=3, "Threatening", "")))</f>
        <v>Comforting</v>
      </c>
      <c r="D585" s="4" t="str">
        <f>IF(H585=1, "At home", IF(H585=2, "Part-time", IF(H585=3, "Full-time", "")))</f>
        <v>Full-time</v>
      </c>
      <c r="E585" s="4">
        <v>1994</v>
      </c>
      <c r="F585" s="8" t="str">
        <f t="shared" si="9"/>
        <v>1990s</v>
      </c>
      <c r="G585" s="5">
        <v>1</v>
      </c>
      <c r="H585" s="4">
        <v>3</v>
      </c>
      <c r="I585" s="5">
        <v>1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5.75" customHeight="1" x14ac:dyDescent="0.2">
      <c r="A586" s="4" t="s">
        <v>698</v>
      </c>
      <c r="B586" s="5" t="s">
        <v>697</v>
      </c>
      <c r="C586" s="4" t="str">
        <f>IF(G586=1, "Comforting", IF(G586=2, "Neutral", IF(G586=3, "Threatening", "")))</f>
        <v>Comforting</v>
      </c>
      <c r="D586" s="4" t="str">
        <f>IF(H586=1, "At home", IF(H586=2, "Part-time", IF(H586=3, "Full-time", "")))</f>
        <v>Part-time</v>
      </c>
      <c r="E586" s="4">
        <v>1994</v>
      </c>
      <c r="F586" s="8" t="str">
        <f t="shared" si="9"/>
        <v>1990s</v>
      </c>
      <c r="G586" s="5">
        <v>1</v>
      </c>
      <c r="H586" s="4">
        <v>2</v>
      </c>
      <c r="I586" s="5">
        <v>1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5.75" customHeight="1" x14ac:dyDescent="0.2">
      <c r="A587" s="4" t="s">
        <v>699</v>
      </c>
      <c r="B587" s="5" t="s">
        <v>697</v>
      </c>
      <c r="C587" s="4" t="str">
        <f>IF(G587=1, "Comforting", IF(G587=2, "Neutral", IF(G587=3, "Threatening", "")))</f>
        <v>Comforting</v>
      </c>
      <c r="D587" s="4" t="str">
        <f>IF(H587=1, "At home", IF(H587=2, "Part-time", IF(H587=3, "Full-time", "")))</f>
        <v>At home</v>
      </c>
      <c r="E587" s="4">
        <v>1994</v>
      </c>
      <c r="F587" s="8" t="str">
        <f t="shared" si="9"/>
        <v>1990s</v>
      </c>
      <c r="G587" s="5">
        <v>1</v>
      </c>
      <c r="H587" s="4">
        <v>1</v>
      </c>
      <c r="I587" s="5">
        <v>1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5.75" customHeight="1" x14ac:dyDescent="0.2">
      <c r="A588" s="4" t="s">
        <v>700</v>
      </c>
      <c r="B588" s="5" t="s">
        <v>697</v>
      </c>
      <c r="C588" s="4" t="str">
        <f>IF(G588=1, "Comforting", IF(G588=2, "Neutral", IF(G588=3, "Threatening", "")))</f>
        <v>Comforting</v>
      </c>
      <c r="D588" s="4" t="str">
        <f>IF(H588=1, "At home", IF(H588=2, "Part-time", IF(H588=3, "Full-time", "")))</f>
        <v>At home</v>
      </c>
      <c r="E588" s="4">
        <v>1994</v>
      </c>
      <c r="F588" s="8" t="str">
        <f t="shared" si="9"/>
        <v>1990s</v>
      </c>
      <c r="G588" s="5">
        <v>1</v>
      </c>
      <c r="H588" s="4">
        <v>1</v>
      </c>
      <c r="I588" s="5">
        <v>1</v>
      </c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5.75" customHeight="1" x14ac:dyDescent="0.2">
      <c r="A589" s="4" t="s">
        <v>701</v>
      </c>
      <c r="B589" s="5" t="s">
        <v>697</v>
      </c>
      <c r="C589" s="4" t="str">
        <f>IF(G589=1, "Comforting", IF(G589=2, "Neutral", IF(G589=3, "Threatening", "")))</f>
        <v>Comforting</v>
      </c>
      <c r="D589" s="4" t="str">
        <f>IF(H589=1, "At home", IF(H589=2, "Part-time", IF(H589=3, "Full-time", "")))</f>
        <v>At home</v>
      </c>
      <c r="E589" s="4">
        <v>1994</v>
      </c>
      <c r="F589" s="8" t="str">
        <f t="shared" si="9"/>
        <v>1990s</v>
      </c>
      <c r="G589" s="5">
        <v>1</v>
      </c>
      <c r="H589" s="4">
        <v>1</v>
      </c>
      <c r="I589" s="5">
        <v>1</v>
      </c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5.75" customHeight="1" x14ac:dyDescent="0.2">
      <c r="A590" s="4" t="s">
        <v>702</v>
      </c>
      <c r="B590" s="5" t="s">
        <v>697</v>
      </c>
      <c r="C590" s="4" t="str">
        <f>IF(G590=1, "Comforting", IF(G590=2, "Neutral", IF(G590=3, "Threatening", "")))</f>
        <v>Comforting</v>
      </c>
      <c r="D590" s="4" t="str">
        <f>IF(H590=1, "At home", IF(H590=2, "Part-time", IF(H590=3, "Full-time", "")))</f>
        <v>At home</v>
      </c>
      <c r="E590" s="4">
        <v>1994</v>
      </c>
      <c r="F590" s="8" t="str">
        <f t="shared" si="9"/>
        <v>1990s</v>
      </c>
      <c r="G590" s="5">
        <v>1</v>
      </c>
      <c r="H590" s="4">
        <v>1</v>
      </c>
      <c r="I590" s="5">
        <v>1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5.75" customHeight="1" x14ac:dyDescent="0.2">
      <c r="A591" s="4" t="s">
        <v>703</v>
      </c>
      <c r="B591" s="5" t="s">
        <v>697</v>
      </c>
      <c r="C591" s="4" t="str">
        <f>IF(G591=1, "Comforting", IF(G591=2, "Neutral", IF(G591=3, "Threatening", "")))</f>
        <v>Threatening</v>
      </c>
      <c r="D591" s="4" t="str">
        <f>IF(H591=1, "At home", IF(H591=2, "Part-time", IF(H591=3, "Full-time", "")))</f>
        <v>Full-time</v>
      </c>
      <c r="E591" s="4">
        <v>1994</v>
      </c>
      <c r="F591" s="8" t="str">
        <f t="shared" si="9"/>
        <v>1990s</v>
      </c>
      <c r="G591" s="5">
        <v>3</v>
      </c>
      <c r="H591" s="4">
        <v>3</v>
      </c>
      <c r="I591" s="5">
        <v>1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5.75" customHeight="1" x14ac:dyDescent="0.2">
      <c r="A592" s="4" t="s">
        <v>704</v>
      </c>
      <c r="B592" s="5" t="s">
        <v>697</v>
      </c>
      <c r="C592" s="4" t="str">
        <f>IF(G592=1, "Comforting", IF(G592=2, "Neutral", IF(G592=3, "Threatening", "")))</f>
        <v>Threatening</v>
      </c>
      <c r="D592" s="4" t="str">
        <f>IF(H592=1, "At home", IF(H592=2, "Part-time", IF(H592=3, "Full-time", "")))</f>
        <v>At home</v>
      </c>
      <c r="E592" s="4">
        <v>1994</v>
      </c>
      <c r="F592" s="8" t="str">
        <f t="shared" si="9"/>
        <v>1990s</v>
      </c>
      <c r="G592" s="5">
        <v>3</v>
      </c>
      <c r="H592" s="4">
        <v>1</v>
      </c>
      <c r="I592" s="5">
        <v>1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5.75" customHeight="1" x14ac:dyDescent="0.2">
      <c r="A593" s="4" t="s">
        <v>705</v>
      </c>
      <c r="B593" s="5" t="s">
        <v>706</v>
      </c>
      <c r="C593" s="4" t="str">
        <f>IF(G593=1, "Comforting", IF(G593=2, "Neutral", IF(G593=3, "Threatening", "")))</f>
        <v>Comforting</v>
      </c>
      <c r="D593" s="4" t="str">
        <f>IF(H593=1, "At home", IF(H593=2, "Part-time", IF(H593=3, "Full-time", "")))</f>
        <v>Full-time</v>
      </c>
      <c r="E593" s="4">
        <v>2008</v>
      </c>
      <c r="F593" s="8" t="str">
        <f t="shared" si="9"/>
        <v>2000s</v>
      </c>
      <c r="G593" s="5">
        <v>1</v>
      </c>
      <c r="H593" s="4">
        <v>3</v>
      </c>
      <c r="I593" s="5">
        <v>2</v>
      </c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5.75" customHeight="1" x14ac:dyDescent="0.2">
      <c r="A594" s="4" t="s">
        <v>707</v>
      </c>
      <c r="B594" s="5" t="s">
        <v>706</v>
      </c>
      <c r="C594" s="4" t="str">
        <f>IF(G594=1, "Comforting", IF(G594=2, "Neutral", IF(G594=3, "Threatening", "")))</f>
        <v>Comforting</v>
      </c>
      <c r="D594" s="4" t="str">
        <f>IF(H594=1, "At home", IF(H594=2, "Part-time", IF(H594=3, "Full-time", "")))</f>
        <v>Full-time</v>
      </c>
      <c r="E594" s="4">
        <v>2008</v>
      </c>
      <c r="F594" s="8" t="str">
        <f t="shared" si="9"/>
        <v>2000s</v>
      </c>
      <c r="G594" s="5">
        <v>1</v>
      </c>
      <c r="H594" s="4">
        <v>3</v>
      </c>
      <c r="I594" s="5">
        <v>2</v>
      </c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5.75" customHeight="1" x14ac:dyDescent="0.2">
      <c r="A595" s="4" t="s">
        <v>708</v>
      </c>
      <c r="B595" s="5" t="s">
        <v>706</v>
      </c>
      <c r="C595" s="4" t="str">
        <f>IF(G595=1, "Comforting", IF(G595=2, "Neutral", IF(G595=3, "Threatening", "")))</f>
        <v>Comforting</v>
      </c>
      <c r="D595" s="4" t="str">
        <f>IF(H595=1, "At home", IF(H595=2, "Part-time", IF(H595=3, "Full-time", "")))</f>
        <v>At home</v>
      </c>
      <c r="E595" s="4">
        <v>2008</v>
      </c>
      <c r="F595" s="8" t="str">
        <f t="shared" si="9"/>
        <v>2000s</v>
      </c>
      <c r="G595" s="5">
        <v>1</v>
      </c>
      <c r="H595" s="4">
        <v>1</v>
      </c>
      <c r="I595" s="5">
        <v>2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5.75" customHeight="1" x14ac:dyDescent="0.2">
      <c r="A596" s="4" t="s">
        <v>709</v>
      </c>
      <c r="B596" s="5" t="s">
        <v>710</v>
      </c>
      <c r="C596" s="4" t="str">
        <f>IF(G596=1, "Comforting", IF(G596=2, "Neutral", IF(G596=3, "Threatening", "")))</f>
        <v>Neutral</v>
      </c>
      <c r="D596" s="4" t="str">
        <f>IF(H596=1, "At home", IF(H596=2, "Part-time", IF(H596=3, "Full-time", "")))</f>
        <v>Full-time</v>
      </c>
      <c r="E596" s="4">
        <v>2010</v>
      </c>
      <c r="F596" s="8" t="str">
        <f t="shared" si="9"/>
        <v>2010s</v>
      </c>
      <c r="G596" s="5">
        <v>2</v>
      </c>
      <c r="H596" s="4">
        <v>3</v>
      </c>
      <c r="I596" s="5">
        <v>2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5.75" customHeight="1" x14ac:dyDescent="0.2">
      <c r="A597" s="4" t="s">
        <v>711</v>
      </c>
      <c r="B597" s="5" t="s">
        <v>710</v>
      </c>
      <c r="C597" s="4" t="str">
        <f>IF(G597=1, "Comforting", IF(G597=2, "Neutral", IF(G597=3, "Threatening", "")))</f>
        <v>Neutral</v>
      </c>
      <c r="D597" s="4" t="str">
        <f>IF(H597=1, "At home", IF(H597=2, "Part-time", IF(H597=3, "Full-time", "")))</f>
        <v>At home</v>
      </c>
      <c r="E597" s="4">
        <v>2010</v>
      </c>
      <c r="F597" s="8" t="str">
        <f t="shared" si="9"/>
        <v>2010s</v>
      </c>
      <c r="G597" s="5">
        <v>2</v>
      </c>
      <c r="H597" s="4">
        <v>1</v>
      </c>
      <c r="I597" s="5">
        <v>2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5.75" customHeight="1" x14ac:dyDescent="0.2">
      <c r="A598" s="4" t="s">
        <v>712</v>
      </c>
      <c r="B598" s="5" t="s">
        <v>713</v>
      </c>
      <c r="C598" s="4" t="str">
        <f>IF(G598=1, "Comforting", IF(G598=2, "Neutral", IF(G598=3, "Threatening", "")))</f>
        <v>Comforting</v>
      </c>
      <c r="D598" s="4" t="str">
        <f>IF(H598=1, "At home", IF(H598=2, "Part-time", IF(H598=3, "Full-time", "")))</f>
        <v>At home</v>
      </c>
      <c r="E598" s="4">
        <v>1995</v>
      </c>
      <c r="F598" s="8" t="str">
        <f t="shared" si="9"/>
        <v>1990s</v>
      </c>
      <c r="G598" s="5">
        <v>1</v>
      </c>
      <c r="H598" s="4">
        <v>1</v>
      </c>
      <c r="I598" s="5">
        <v>2</v>
      </c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5.75" customHeight="1" x14ac:dyDescent="0.2">
      <c r="A599" s="4" t="s">
        <v>714</v>
      </c>
      <c r="B599" s="5" t="s">
        <v>713</v>
      </c>
      <c r="C599" s="4" t="str">
        <f>IF(G599=1, "Comforting", IF(G599=2, "Neutral", IF(G599=3, "Threatening", "")))</f>
        <v>Neutral</v>
      </c>
      <c r="D599" s="4" t="str">
        <f>IF(H599=1, "At home", IF(H599=2, "Part-time", IF(H599=3, "Full-time", "")))</f>
        <v>At home</v>
      </c>
      <c r="E599" s="4">
        <v>1995</v>
      </c>
      <c r="F599" s="8" t="str">
        <f t="shared" si="9"/>
        <v>1990s</v>
      </c>
      <c r="G599" s="5">
        <v>2</v>
      </c>
      <c r="H599" s="4">
        <v>1</v>
      </c>
      <c r="I599" s="5">
        <v>2</v>
      </c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5.75" customHeight="1" x14ac:dyDescent="0.2">
      <c r="A600" s="4" t="s">
        <v>715</v>
      </c>
      <c r="B600" s="5" t="s">
        <v>716</v>
      </c>
      <c r="C600" s="4" t="str">
        <f>IF(G600=1, "Comforting", IF(G600=2, "Neutral", IF(G600=3, "Threatening", "")))</f>
        <v>Comforting</v>
      </c>
      <c r="D600" s="4" t="str">
        <f>IF(H600=1, "At home", IF(H600=2, "Part-time", IF(H600=3, "Full-time", "")))</f>
        <v>At home</v>
      </c>
      <c r="E600" s="4">
        <v>1999</v>
      </c>
      <c r="F600" s="8" t="str">
        <f t="shared" si="9"/>
        <v>1990s</v>
      </c>
      <c r="G600" s="5">
        <v>1</v>
      </c>
      <c r="H600" s="4">
        <v>1</v>
      </c>
      <c r="I600" s="5">
        <v>2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5.75" customHeight="1" x14ac:dyDescent="0.2">
      <c r="A601" s="4" t="s">
        <v>717</v>
      </c>
      <c r="B601" s="5" t="s">
        <v>716</v>
      </c>
      <c r="C601" s="4" t="str">
        <f>IF(G601=1, "Comforting", IF(G601=2, "Neutral", IF(G601=3, "Threatening", "")))</f>
        <v>Comforting</v>
      </c>
      <c r="D601" s="4" t="str">
        <f>IF(H601=1, "At home", IF(H601=2, "Part-time", IF(H601=3, "Full-time", "")))</f>
        <v>At home</v>
      </c>
      <c r="E601" s="4">
        <v>1999</v>
      </c>
      <c r="F601" s="8" t="str">
        <f t="shared" si="9"/>
        <v>1990s</v>
      </c>
      <c r="G601" s="5">
        <v>1</v>
      </c>
      <c r="H601" s="4">
        <v>1</v>
      </c>
      <c r="I601" s="5">
        <v>2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5.75" customHeight="1" x14ac:dyDescent="0.2">
      <c r="A602" s="4" t="s">
        <v>718</v>
      </c>
      <c r="B602" s="5" t="s">
        <v>719</v>
      </c>
      <c r="C602" s="4" t="str">
        <f>IF(G602=1, "Comforting", IF(G602=2, "Neutral", IF(G602=3, "Threatening", "")))</f>
        <v>Comforting</v>
      </c>
      <c r="D602" s="4" t="str">
        <f>IF(H602=1, "At home", IF(H602=2, "Part-time", IF(H602=3, "Full-time", "")))</f>
        <v>Part-time</v>
      </c>
      <c r="E602" s="4">
        <v>2010</v>
      </c>
      <c r="F602" s="8" t="str">
        <f t="shared" si="9"/>
        <v>2010s</v>
      </c>
      <c r="G602" s="5">
        <v>1</v>
      </c>
      <c r="H602" s="4">
        <v>2</v>
      </c>
      <c r="I602" s="5">
        <v>2</v>
      </c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5.75" customHeight="1" x14ac:dyDescent="0.2">
      <c r="A603" s="4" t="s">
        <v>720</v>
      </c>
      <c r="B603" s="5" t="s">
        <v>719</v>
      </c>
      <c r="C603" s="4" t="str">
        <f>IF(G603=1, "Comforting", IF(G603=2, "Neutral", IF(G603=3, "Threatening", "")))</f>
        <v>Comforting</v>
      </c>
      <c r="D603" s="4" t="str">
        <f>IF(H603=1, "At home", IF(H603=2, "Part-time", IF(H603=3, "Full-time", "")))</f>
        <v>At home</v>
      </c>
      <c r="E603" s="4">
        <v>2010</v>
      </c>
      <c r="F603" s="8" t="str">
        <f t="shared" si="9"/>
        <v>2010s</v>
      </c>
      <c r="G603" s="5">
        <v>1</v>
      </c>
      <c r="H603" s="4">
        <v>1</v>
      </c>
      <c r="I603" s="5">
        <v>2</v>
      </c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5.75" customHeight="1" x14ac:dyDescent="0.2">
      <c r="A604" s="4" t="s">
        <v>721</v>
      </c>
      <c r="B604" s="5" t="s">
        <v>719</v>
      </c>
      <c r="C604" s="4" t="str">
        <f>IF(G604=1, "Comforting", IF(G604=2, "Neutral", IF(G604=3, "Threatening", "")))</f>
        <v>Comforting</v>
      </c>
      <c r="D604" s="4" t="str">
        <f>IF(H604=1, "At home", IF(H604=2, "Part-time", IF(H604=3, "Full-time", "")))</f>
        <v>At home</v>
      </c>
      <c r="E604" s="4">
        <v>2010</v>
      </c>
      <c r="F604" s="8" t="str">
        <f t="shared" si="9"/>
        <v>2010s</v>
      </c>
      <c r="G604" s="5">
        <v>1</v>
      </c>
      <c r="H604" s="4">
        <v>1</v>
      </c>
      <c r="I604" s="5">
        <v>2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5.75" customHeight="1" x14ac:dyDescent="0.2">
      <c r="A605" s="4" t="s">
        <v>722</v>
      </c>
      <c r="B605" s="5" t="s">
        <v>719</v>
      </c>
      <c r="C605" s="4" t="str">
        <f>IF(G605=1, "Comforting", IF(G605=2, "Neutral", IF(G605=3, "Threatening", "")))</f>
        <v>Neutral</v>
      </c>
      <c r="D605" s="4" t="str">
        <f>IF(H605=1, "At home", IF(H605=2, "Part-time", IF(H605=3, "Full-time", "")))</f>
        <v>Full-time</v>
      </c>
      <c r="E605" s="4">
        <v>2010</v>
      </c>
      <c r="F605" s="8" t="str">
        <f t="shared" si="9"/>
        <v>2010s</v>
      </c>
      <c r="G605" s="5">
        <v>2</v>
      </c>
      <c r="H605" s="4">
        <v>3</v>
      </c>
      <c r="I605" s="5">
        <v>2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5.75" customHeight="1" x14ac:dyDescent="0.2">
      <c r="A606" s="4" t="s">
        <v>723</v>
      </c>
      <c r="B606" s="5" t="s">
        <v>719</v>
      </c>
      <c r="C606" s="4" t="str">
        <f>IF(G606=1, "Comforting", IF(G606=2, "Neutral", IF(G606=3, "Threatening", "")))</f>
        <v>Neutral</v>
      </c>
      <c r="D606" s="4" t="str">
        <f>IF(H606=1, "At home", IF(H606=2, "Part-time", IF(H606=3, "Full-time", "")))</f>
        <v>Full-time</v>
      </c>
      <c r="E606" s="4">
        <v>2010</v>
      </c>
      <c r="F606" s="8" t="str">
        <f t="shared" si="9"/>
        <v>2010s</v>
      </c>
      <c r="G606" s="5">
        <v>2</v>
      </c>
      <c r="H606" s="4">
        <v>3</v>
      </c>
      <c r="I606" s="5">
        <v>2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5.75" customHeight="1" x14ac:dyDescent="0.2">
      <c r="A607" s="4" t="s">
        <v>724</v>
      </c>
      <c r="B607" s="5" t="s">
        <v>719</v>
      </c>
      <c r="C607" s="4" t="str">
        <f>IF(G607=1, "Comforting", IF(G607=2, "Neutral", IF(G607=3, "Threatening", "")))</f>
        <v>Neutral</v>
      </c>
      <c r="D607" s="4" t="str">
        <f>IF(H607=1, "At home", IF(H607=2, "Part-time", IF(H607=3, "Full-time", "")))</f>
        <v>Full-time</v>
      </c>
      <c r="E607" s="4">
        <v>2010</v>
      </c>
      <c r="F607" s="8" t="str">
        <f t="shared" si="9"/>
        <v>2010s</v>
      </c>
      <c r="G607" s="5">
        <v>2</v>
      </c>
      <c r="H607" s="4">
        <v>3</v>
      </c>
      <c r="I607" s="5">
        <v>2</v>
      </c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5.75" customHeight="1" x14ac:dyDescent="0.2">
      <c r="A608" s="4" t="s">
        <v>725</v>
      </c>
      <c r="B608" s="5" t="s">
        <v>719</v>
      </c>
      <c r="C608" s="4" t="str">
        <f>IF(G608=1, "Comforting", IF(G608=2, "Neutral", IF(G608=3, "Threatening", "")))</f>
        <v>Threatening</v>
      </c>
      <c r="D608" s="4" t="str">
        <f>IF(H608=1, "At home", IF(H608=2, "Part-time", IF(H608=3, "Full-time", "")))</f>
        <v>At home</v>
      </c>
      <c r="E608" s="4">
        <v>2010</v>
      </c>
      <c r="F608" s="8" t="str">
        <f t="shared" si="9"/>
        <v>2010s</v>
      </c>
      <c r="G608" s="5">
        <v>3</v>
      </c>
      <c r="H608" s="4">
        <v>1</v>
      </c>
      <c r="I608" s="5">
        <v>2</v>
      </c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5.75" customHeight="1" x14ac:dyDescent="0.2">
      <c r="A609" s="4" t="s">
        <v>726</v>
      </c>
      <c r="B609" s="5" t="s">
        <v>727</v>
      </c>
      <c r="C609" s="4" t="str">
        <f>IF(G609=1, "Comforting", IF(G609=2, "Neutral", IF(G609=3, "Threatening", "")))</f>
        <v>Comforting</v>
      </c>
      <c r="D609" s="4" t="str">
        <f>IF(H609=1, "At home", IF(H609=2, "Part-time", IF(H609=3, "Full-time", "")))</f>
        <v>Full-time</v>
      </c>
      <c r="E609" s="4">
        <v>2002</v>
      </c>
      <c r="F609" s="8" t="str">
        <f t="shared" si="9"/>
        <v>2000s</v>
      </c>
      <c r="G609" s="5">
        <v>1</v>
      </c>
      <c r="H609" s="4">
        <v>3</v>
      </c>
      <c r="I609" s="5">
        <v>1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5.75" customHeight="1" x14ac:dyDescent="0.2">
      <c r="A610" s="4" t="s">
        <v>728</v>
      </c>
      <c r="B610" s="5" t="s">
        <v>727</v>
      </c>
      <c r="C610" s="4" t="str">
        <f>IF(G610=1, "Comforting", IF(G610=2, "Neutral", IF(G610=3, "Threatening", "")))</f>
        <v>Comforting</v>
      </c>
      <c r="D610" s="4" t="str">
        <f>IF(H610=1, "At home", IF(H610=2, "Part-time", IF(H610=3, "Full-time", "")))</f>
        <v>Full-time</v>
      </c>
      <c r="E610" s="4">
        <v>2002</v>
      </c>
      <c r="F610" s="8" t="str">
        <f t="shared" si="9"/>
        <v>2000s</v>
      </c>
      <c r="G610" s="5">
        <v>1</v>
      </c>
      <c r="H610" s="4">
        <v>3</v>
      </c>
      <c r="I610" s="5">
        <v>1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5.75" customHeight="1" x14ac:dyDescent="0.2">
      <c r="A611" s="4" t="s">
        <v>729</v>
      </c>
      <c r="B611" s="5" t="s">
        <v>727</v>
      </c>
      <c r="C611" s="4" t="str">
        <f>IF(G611=1, "Comforting", IF(G611=2, "Neutral", IF(G611=3, "Threatening", "")))</f>
        <v>Comforting</v>
      </c>
      <c r="D611" s="4" t="str">
        <f>IF(H611=1, "At home", IF(H611=2, "Part-time", IF(H611=3, "Full-time", "")))</f>
        <v>At home</v>
      </c>
      <c r="E611" s="4">
        <v>2002</v>
      </c>
      <c r="F611" s="8" t="str">
        <f t="shared" si="9"/>
        <v>2000s</v>
      </c>
      <c r="G611" s="5">
        <v>1</v>
      </c>
      <c r="H611" s="4">
        <v>1</v>
      </c>
      <c r="I611" s="5">
        <v>1</v>
      </c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5.75" customHeight="1" x14ac:dyDescent="0.2">
      <c r="A612" s="4" t="s">
        <v>730</v>
      </c>
      <c r="B612" s="5" t="s">
        <v>727</v>
      </c>
      <c r="C612" s="4" t="str">
        <f>IF(G612=1, "Comforting", IF(G612=2, "Neutral", IF(G612=3, "Threatening", "")))</f>
        <v>Neutral</v>
      </c>
      <c r="D612" s="4" t="str">
        <f>IF(H612=1, "At home", IF(H612=2, "Part-time", IF(H612=3, "Full-time", "")))</f>
        <v>At home</v>
      </c>
      <c r="E612" s="4">
        <v>2002</v>
      </c>
      <c r="F612" s="8" t="str">
        <f t="shared" si="9"/>
        <v>2000s</v>
      </c>
      <c r="G612" s="5">
        <v>2</v>
      </c>
      <c r="H612" s="4">
        <v>1</v>
      </c>
      <c r="I612" s="5">
        <v>1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5.75" customHeight="1" x14ac:dyDescent="0.2">
      <c r="A613" s="4" t="s">
        <v>731</v>
      </c>
      <c r="B613" s="5" t="s">
        <v>727</v>
      </c>
      <c r="C613" s="4" t="str">
        <f>IF(G613=1, "Comforting", IF(G613=2, "Neutral", IF(G613=3, "Threatening", "")))</f>
        <v>Neutral</v>
      </c>
      <c r="D613" s="4" t="str">
        <f>IF(H613=1, "At home", IF(H613=2, "Part-time", IF(H613=3, "Full-time", "")))</f>
        <v>At home</v>
      </c>
      <c r="E613" s="4">
        <v>2002</v>
      </c>
      <c r="F613" s="8" t="str">
        <f t="shared" si="9"/>
        <v>2000s</v>
      </c>
      <c r="G613" s="5">
        <v>2</v>
      </c>
      <c r="H613" s="4">
        <v>1</v>
      </c>
      <c r="I613" s="5">
        <v>1</v>
      </c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5.75" customHeight="1" x14ac:dyDescent="0.2">
      <c r="A614" s="4" t="s">
        <v>732</v>
      </c>
      <c r="B614" s="5" t="s">
        <v>727</v>
      </c>
      <c r="C614" s="4" t="str">
        <f>IF(G614=1, "Comforting", IF(G614=2, "Neutral", IF(G614=3, "Threatening", "")))</f>
        <v>Neutral</v>
      </c>
      <c r="D614" s="4" t="str">
        <f>IF(H614=1, "At home", IF(H614=2, "Part-time", IF(H614=3, "Full-time", "")))</f>
        <v>At home</v>
      </c>
      <c r="E614" s="4">
        <v>2002</v>
      </c>
      <c r="F614" s="8" t="str">
        <f t="shared" si="9"/>
        <v>2000s</v>
      </c>
      <c r="G614" s="5">
        <v>2</v>
      </c>
      <c r="H614" s="4">
        <v>1</v>
      </c>
      <c r="I614" s="5">
        <v>1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5.75" customHeight="1" x14ac:dyDescent="0.2">
      <c r="A615" s="4" t="s">
        <v>733</v>
      </c>
      <c r="B615" s="5" t="s">
        <v>734</v>
      </c>
      <c r="C615" s="4" t="str">
        <f>IF(G615=1, "Comforting", IF(G615=2, "Neutral", IF(G615=3, "Threatening", "")))</f>
        <v>Comforting</v>
      </c>
      <c r="D615" s="4" t="str">
        <f>IF(H615=1, "At home", IF(H615=2, "Part-time", IF(H615=3, "Full-time", "")))</f>
        <v>Part-time</v>
      </c>
      <c r="E615" s="4">
        <v>2009</v>
      </c>
      <c r="F615" s="8" t="str">
        <f t="shared" si="9"/>
        <v>2000s</v>
      </c>
      <c r="G615" s="5">
        <v>1</v>
      </c>
      <c r="H615" s="4">
        <v>2</v>
      </c>
      <c r="I615" s="5">
        <v>2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5.75" customHeight="1" x14ac:dyDescent="0.2">
      <c r="A616" s="4" t="s">
        <v>735</v>
      </c>
      <c r="B616" s="5" t="s">
        <v>734</v>
      </c>
      <c r="C616" s="4" t="str">
        <f>IF(G616=1, "Comforting", IF(G616=2, "Neutral", IF(G616=3, "Threatening", "")))</f>
        <v>Comforting</v>
      </c>
      <c r="D616" s="4" t="str">
        <f>IF(H616=1, "At home", IF(H616=2, "Part-time", IF(H616=3, "Full-time", "")))</f>
        <v>Part-time</v>
      </c>
      <c r="E616" s="4">
        <v>2009</v>
      </c>
      <c r="F616" s="8" t="str">
        <f t="shared" si="9"/>
        <v>2000s</v>
      </c>
      <c r="G616" s="5">
        <v>1</v>
      </c>
      <c r="H616" s="4">
        <v>2</v>
      </c>
      <c r="I616" s="5">
        <v>2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5.75" customHeight="1" x14ac:dyDescent="0.2">
      <c r="A617" s="4" t="s">
        <v>736</v>
      </c>
      <c r="B617" s="5" t="s">
        <v>734</v>
      </c>
      <c r="C617" s="4" t="str">
        <f>IF(G617=1, "Comforting", IF(G617=2, "Neutral", IF(G617=3, "Threatening", "")))</f>
        <v>Comforting</v>
      </c>
      <c r="D617" s="4" t="str">
        <f>IF(H617=1, "At home", IF(H617=2, "Part-time", IF(H617=3, "Full-time", "")))</f>
        <v>At home</v>
      </c>
      <c r="E617" s="4">
        <v>2009</v>
      </c>
      <c r="F617" s="8" t="str">
        <f t="shared" si="9"/>
        <v>2000s</v>
      </c>
      <c r="G617" s="5">
        <v>1</v>
      </c>
      <c r="H617" s="4">
        <v>1</v>
      </c>
      <c r="I617" s="5">
        <v>2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5.75" customHeight="1" x14ac:dyDescent="0.2">
      <c r="A618" s="4" t="s">
        <v>737</v>
      </c>
      <c r="B618" s="5" t="s">
        <v>734</v>
      </c>
      <c r="C618" s="4" t="str">
        <f>IF(G618=1, "Comforting", IF(G618=2, "Neutral", IF(G618=3, "Threatening", "")))</f>
        <v>Comforting</v>
      </c>
      <c r="D618" s="4" t="str">
        <f>IF(H618=1, "At home", IF(H618=2, "Part-time", IF(H618=3, "Full-time", "")))</f>
        <v>At home</v>
      </c>
      <c r="E618" s="4">
        <v>2009</v>
      </c>
      <c r="F618" s="8" t="str">
        <f t="shared" si="9"/>
        <v>2000s</v>
      </c>
      <c r="G618" s="5">
        <v>1</v>
      </c>
      <c r="H618" s="4">
        <v>1</v>
      </c>
      <c r="I618" s="5">
        <v>2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5.75" customHeight="1" x14ac:dyDescent="0.2">
      <c r="A619" s="4" t="s">
        <v>738</v>
      </c>
      <c r="B619" s="5" t="s">
        <v>734</v>
      </c>
      <c r="C619" s="4" t="str">
        <f>IF(G619=1, "Comforting", IF(G619=2, "Neutral", IF(G619=3, "Threatening", "")))</f>
        <v>Comforting</v>
      </c>
      <c r="D619" s="4" t="str">
        <f>IF(H619=1, "At home", IF(H619=2, "Part-time", IF(H619=3, "Full-time", "")))</f>
        <v>At home</v>
      </c>
      <c r="E619" s="4">
        <v>2009</v>
      </c>
      <c r="F619" s="8" t="str">
        <f t="shared" si="9"/>
        <v>2000s</v>
      </c>
      <c r="G619" s="5">
        <v>1</v>
      </c>
      <c r="H619" s="4">
        <v>1</v>
      </c>
      <c r="I619" s="5">
        <v>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5.75" customHeight="1" x14ac:dyDescent="0.2">
      <c r="A620" s="4" t="s">
        <v>739</v>
      </c>
      <c r="B620" s="5" t="s">
        <v>734</v>
      </c>
      <c r="C620" s="4" t="str">
        <f>IF(G620=1, "Comforting", IF(G620=2, "Neutral", IF(G620=3, "Threatening", "")))</f>
        <v>Comforting</v>
      </c>
      <c r="D620" s="4" t="str">
        <f>IF(H620=1, "At home", IF(H620=2, "Part-time", IF(H620=3, "Full-time", "")))</f>
        <v>At home</v>
      </c>
      <c r="E620" s="4">
        <v>2009</v>
      </c>
      <c r="F620" s="8" t="str">
        <f t="shared" si="9"/>
        <v>2000s</v>
      </c>
      <c r="G620" s="5">
        <v>1</v>
      </c>
      <c r="H620" s="4">
        <v>1</v>
      </c>
      <c r="I620" s="5">
        <v>2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5.75" customHeight="1" x14ac:dyDescent="0.2">
      <c r="A621" s="4" t="s">
        <v>740</v>
      </c>
      <c r="B621" s="5" t="s">
        <v>734</v>
      </c>
      <c r="C621" s="4" t="str">
        <f>IF(G621=1, "Comforting", IF(G621=2, "Neutral", IF(G621=3, "Threatening", "")))</f>
        <v>Threatening</v>
      </c>
      <c r="D621" s="4" t="str">
        <f>IF(H621=1, "At home", IF(H621=2, "Part-time", IF(H621=3, "Full-time", "")))</f>
        <v>At home</v>
      </c>
      <c r="E621" s="4">
        <v>2009</v>
      </c>
      <c r="F621" s="8" t="str">
        <f t="shared" si="9"/>
        <v>2000s</v>
      </c>
      <c r="G621" s="5">
        <v>3</v>
      </c>
      <c r="H621" s="4">
        <v>1</v>
      </c>
      <c r="I621" s="5">
        <v>2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5.75" customHeight="1" x14ac:dyDescent="0.2">
      <c r="A622" s="4" t="s">
        <v>741</v>
      </c>
      <c r="B622" s="5" t="s">
        <v>734</v>
      </c>
      <c r="C622" s="4" t="str">
        <f>IF(G622=1, "Comforting", IF(G622=2, "Neutral", IF(G622=3, "Threatening", "")))</f>
        <v>Threatening</v>
      </c>
      <c r="D622" s="4" t="str">
        <f>IF(H622=1, "At home", IF(H622=2, "Part-time", IF(H622=3, "Full-time", "")))</f>
        <v>At home</v>
      </c>
      <c r="E622" s="4">
        <v>2009</v>
      </c>
      <c r="F622" s="8" t="str">
        <f t="shared" si="9"/>
        <v>2000s</v>
      </c>
      <c r="G622" s="5">
        <v>3</v>
      </c>
      <c r="H622" s="4">
        <v>1</v>
      </c>
      <c r="I622" s="5">
        <v>2</v>
      </c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5.75" customHeight="1" x14ac:dyDescent="0.2">
      <c r="A623" s="4" t="s">
        <v>742</v>
      </c>
      <c r="B623" s="5" t="s">
        <v>743</v>
      </c>
      <c r="C623" s="4" t="str">
        <f>IF(G623=1, "Comforting", IF(G623=2, "Neutral", IF(G623=3, "Threatening", "")))</f>
        <v>Comforting</v>
      </c>
      <c r="D623" s="4" t="str">
        <f>IF(H623=1, "At home", IF(H623=2, "Part-time", IF(H623=3, "Full-time", "")))</f>
        <v>At home</v>
      </c>
      <c r="E623" s="4">
        <v>2008</v>
      </c>
      <c r="F623" s="8" t="str">
        <f t="shared" si="9"/>
        <v>2000s</v>
      </c>
      <c r="G623" s="5">
        <v>1</v>
      </c>
      <c r="H623" s="4">
        <v>1</v>
      </c>
      <c r="I623" s="5">
        <v>2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5.75" customHeight="1" x14ac:dyDescent="0.2">
      <c r="A624" s="4" t="s">
        <v>744</v>
      </c>
      <c r="B624" s="5" t="s">
        <v>743</v>
      </c>
      <c r="C624" s="4" t="str">
        <f>IF(G624=1, "Comforting", IF(G624=2, "Neutral", IF(G624=3, "Threatening", "")))</f>
        <v>Comforting</v>
      </c>
      <c r="D624" s="4" t="str">
        <f>IF(H624=1, "At home", IF(H624=2, "Part-time", IF(H624=3, "Full-time", "")))</f>
        <v>At home</v>
      </c>
      <c r="E624" s="4">
        <v>2008</v>
      </c>
      <c r="F624" s="8" t="str">
        <f t="shared" si="9"/>
        <v>2000s</v>
      </c>
      <c r="G624" s="5">
        <v>1</v>
      </c>
      <c r="H624" s="4">
        <v>1</v>
      </c>
      <c r="I624" s="5">
        <v>2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5.75" customHeight="1" x14ac:dyDescent="0.2">
      <c r="A625" s="4" t="s">
        <v>745</v>
      </c>
      <c r="B625" s="5" t="s">
        <v>743</v>
      </c>
      <c r="C625" s="4" t="str">
        <f>IF(G625=1, "Comforting", IF(G625=2, "Neutral", IF(G625=3, "Threatening", "")))</f>
        <v>Neutral</v>
      </c>
      <c r="D625" s="4" t="str">
        <f>IF(H625=1, "At home", IF(H625=2, "Part-time", IF(H625=3, "Full-time", "")))</f>
        <v>Full-time</v>
      </c>
      <c r="E625" s="4">
        <v>2008</v>
      </c>
      <c r="F625" s="8" t="str">
        <f t="shared" si="9"/>
        <v>2000s</v>
      </c>
      <c r="G625" s="5">
        <v>2</v>
      </c>
      <c r="H625" s="4">
        <v>3</v>
      </c>
      <c r="I625" s="5">
        <v>2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5.75" customHeight="1" x14ac:dyDescent="0.2">
      <c r="A626" s="4"/>
      <c r="B626" s="5"/>
      <c r="C626" s="4"/>
      <c r="D626" s="4"/>
      <c r="E626" s="4"/>
      <c r="F626" s="4"/>
      <c r="G626" s="5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5.75" customHeight="1" x14ac:dyDescent="0.2">
      <c r="A627" s="4"/>
      <c r="B627" s="5"/>
      <c r="C627" s="4"/>
      <c r="D627" s="4"/>
      <c r="E627" s="4"/>
      <c r="F627" s="4"/>
      <c r="G627" s="5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5.75" customHeight="1" x14ac:dyDescent="0.2">
      <c r="A628" s="4"/>
      <c r="B628" s="5"/>
      <c r="C628" s="4"/>
      <c r="D628" s="4"/>
      <c r="E628" s="4"/>
      <c r="F628" s="4"/>
      <c r="G628" s="5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5.75" customHeight="1" x14ac:dyDescent="0.2">
      <c r="A629" s="4"/>
      <c r="B629" s="5"/>
      <c r="C629" s="4"/>
      <c r="D629" s="4"/>
      <c r="E629" s="4"/>
      <c r="F629" s="4"/>
      <c r="G629" s="5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5.75" customHeight="1" x14ac:dyDescent="0.2">
      <c r="A630" s="4"/>
      <c r="B630" s="5"/>
      <c r="C630" s="4"/>
      <c r="D630" s="4"/>
      <c r="E630" s="4"/>
      <c r="F630" s="4"/>
      <c r="G630" s="5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5.75" customHeight="1" x14ac:dyDescent="0.2">
      <c r="A631" s="4"/>
      <c r="B631" s="5"/>
      <c r="C631" s="4"/>
      <c r="D631" s="4"/>
      <c r="E631" s="4"/>
      <c r="F631" s="4"/>
      <c r="G631" s="5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5.75" customHeight="1" x14ac:dyDescent="0.2">
      <c r="A632" s="4"/>
      <c r="B632" s="5"/>
      <c r="C632" s="4"/>
      <c r="D632" s="4"/>
      <c r="E632" s="4"/>
      <c r="F632" s="4"/>
      <c r="G632" s="5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5.75" customHeight="1" x14ac:dyDescent="0.2">
      <c r="A633" s="4"/>
      <c r="B633" s="5"/>
      <c r="C633" s="4"/>
      <c r="D633" s="4"/>
      <c r="E633" s="4"/>
      <c r="F633" s="4"/>
      <c r="G633" s="5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5.75" customHeight="1" x14ac:dyDescent="0.2">
      <c r="A634" s="4"/>
      <c r="B634" s="5"/>
      <c r="C634" s="4"/>
      <c r="D634" s="4"/>
      <c r="E634" s="4"/>
      <c r="F634" s="4"/>
      <c r="G634" s="5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5.75" customHeight="1" x14ac:dyDescent="0.2">
      <c r="A635" s="4"/>
      <c r="B635" s="5"/>
      <c r="C635" s="4"/>
      <c r="D635" s="4"/>
      <c r="E635" s="4"/>
      <c r="F635" s="4"/>
      <c r="G635" s="5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5.75" customHeight="1" x14ac:dyDescent="0.2">
      <c r="A636" s="4"/>
      <c r="B636" s="5"/>
      <c r="C636" s="4"/>
      <c r="D636" s="4"/>
      <c r="E636" s="4"/>
      <c r="F636" s="4"/>
      <c r="G636" s="5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5.75" customHeight="1" x14ac:dyDescent="0.2">
      <c r="A637" s="4"/>
      <c r="B637" s="5"/>
      <c r="C637" s="4"/>
      <c r="D637" s="4"/>
      <c r="E637" s="4"/>
      <c r="F637" s="4"/>
      <c r="G637" s="5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5.75" customHeight="1" x14ac:dyDescent="0.2">
      <c r="A638" s="4"/>
      <c r="B638" s="5"/>
      <c r="C638" s="4"/>
      <c r="D638" s="4"/>
      <c r="E638" s="4"/>
      <c r="F638" s="4"/>
      <c r="G638" s="5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5.75" customHeight="1" x14ac:dyDescent="0.2">
      <c r="A639" s="4"/>
      <c r="B639" s="5"/>
      <c r="C639" s="4"/>
      <c r="D639" s="4"/>
      <c r="E639" s="4"/>
      <c r="F639" s="4"/>
      <c r="G639" s="5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5.75" customHeight="1" x14ac:dyDescent="0.2">
      <c r="A640" s="4"/>
      <c r="B640" s="5"/>
      <c r="C640" s="4"/>
      <c r="D640" s="4"/>
      <c r="E640" s="4"/>
      <c r="F640" s="4"/>
      <c r="G640" s="5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5.75" customHeight="1" x14ac:dyDescent="0.2">
      <c r="A641" s="4"/>
      <c r="B641" s="5"/>
      <c r="C641" s="4"/>
      <c r="D641" s="4"/>
      <c r="E641" s="4"/>
      <c r="F641" s="4"/>
      <c r="G641" s="5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5.75" customHeight="1" x14ac:dyDescent="0.2">
      <c r="A642" s="4"/>
      <c r="B642" s="5"/>
      <c r="C642" s="4"/>
      <c r="D642" s="4"/>
      <c r="E642" s="4"/>
      <c r="F642" s="4"/>
      <c r="G642" s="5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5.75" customHeight="1" x14ac:dyDescent="0.2">
      <c r="A643" s="4"/>
      <c r="B643" s="5"/>
      <c r="C643" s="4"/>
      <c r="D643" s="4"/>
      <c r="E643" s="4"/>
      <c r="F643" s="4"/>
      <c r="G643" s="5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5.75" customHeight="1" x14ac:dyDescent="0.2">
      <c r="A644" s="4"/>
      <c r="B644" s="5"/>
      <c r="C644" s="4"/>
      <c r="D644" s="4"/>
      <c r="E644" s="4"/>
      <c r="F644" s="4"/>
      <c r="G644" s="5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5.75" customHeight="1" x14ac:dyDescent="0.2">
      <c r="A645" s="4"/>
      <c r="B645" s="5"/>
      <c r="C645" s="4"/>
      <c r="D645" s="4"/>
      <c r="E645" s="4"/>
      <c r="F645" s="4"/>
      <c r="G645" s="5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5.75" customHeight="1" x14ac:dyDescent="0.2">
      <c r="A646" s="4"/>
      <c r="B646" s="5"/>
      <c r="C646" s="4"/>
      <c r="D646" s="4"/>
      <c r="E646" s="4"/>
      <c r="F646" s="4"/>
      <c r="G646" s="5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5.75" customHeight="1" x14ac:dyDescent="0.2">
      <c r="A647" s="4"/>
      <c r="B647" s="5"/>
      <c r="C647" s="4"/>
      <c r="D647" s="4"/>
      <c r="E647" s="4"/>
      <c r="F647" s="4"/>
      <c r="G647" s="5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5.75" customHeight="1" x14ac:dyDescent="0.2">
      <c r="A648" s="4"/>
      <c r="B648" s="5"/>
      <c r="C648" s="4"/>
      <c r="D648" s="4"/>
      <c r="E648" s="4"/>
      <c r="F648" s="4"/>
      <c r="G648" s="5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5.75" customHeight="1" x14ac:dyDescent="0.2">
      <c r="A649" s="4"/>
      <c r="B649" s="5"/>
      <c r="C649" s="4"/>
      <c r="D649" s="4"/>
      <c r="E649" s="4"/>
      <c r="F649" s="4"/>
      <c r="G649" s="5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5.75" customHeight="1" x14ac:dyDescent="0.2">
      <c r="A650" s="4"/>
      <c r="B650" s="5"/>
      <c r="C650" s="4"/>
      <c r="D650" s="4"/>
      <c r="E650" s="4"/>
      <c r="F650" s="4"/>
      <c r="G650" s="5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5.75" customHeight="1" x14ac:dyDescent="0.2">
      <c r="A651" s="4"/>
      <c r="B651" s="5"/>
      <c r="C651" s="4"/>
      <c r="D651" s="4"/>
      <c r="E651" s="4"/>
      <c r="F651" s="4"/>
      <c r="G651" s="5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5.75" customHeight="1" x14ac:dyDescent="0.2">
      <c r="A652" s="4"/>
      <c r="B652" s="5"/>
      <c r="C652" s="4"/>
      <c r="D652" s="4"/>
      <c r="E652" s="4"/>
      <c r="F652" s="4"/>
      <c r="G652" s="5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5.75" customHeight="1" x14ac:dyDescent="0.2">
      <c r="A653" s="4"/>
      <c r="B653" s="5"/>
      <c r="C653" s="4"/>
      <c r="D653" s="4"/>
      <c r="E653" s="4"/>
      <c r="F653" s="4"/>
      <c r="G653" s="5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5.75" customHeight="1" x14ac:dyDescent="0.2">
      <c r="A654" s="4"/>
      <c r="B654" s="5"/>
      <c r="C654" s="4"/>
      <c r="D654" s="4"/>
      <c r="E654" s="4"/>
      <c r="F654" s="4"/>
      <c r="G654" s="5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5.75" customHeight="1" x14ac:dyDescent="0.2">
      <c r="A655" s="4"/>
      <c r="B655" s="5"/>
      <c r="C655" s="4"/>
      <c r="D655" s="4"/>
      <c r="E655" s="4"/>
      <c r="F655" s="4"/>
      <c r="G655" s="5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5.75" customHeight="1" x14ac:dyDescent="0.2">
      <c r="A656" s="4"/>
      <c r="B656" s="5"/>
      <c r="C656" s="4"/>
      <c r="D656" s="4"/>
      <c r="E656" s="4"/>
      <c r="F656" s="4"/>
      <c r="G656" s="5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5.75" customHeight="1" x14ac:dyDescent="0.2">
      <c r="A657" s="4"/>
      <c r="B657" s="5"/>
      <c r="C657" s="4"/>
      <c r="D657" s="4"/>
      <c r="E657" s="4"/>
      <c r="F657" s="4"/>
      <c r="G657" s="5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5.75" customHeight="1" x14ac:dyDescent="0.2">
      <c r="A658" s="4"/>
      <c r="B658" s="5"/>
      <c r="C658" s="4"/>
      <c r="D658" s="4"/>
      <c r="E658" s="4"/>
      <c r="F658" s="4"/>
      <c r="G658" s="5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5.75" customHeight="1" x14ac:dyDescent="0.2">
      <c r="A659" s="4"/>
      <c r="B659" s="5"/>
      <c r="C659" s="4"/>
      <c r="D659" s="4"/>
      <c r="E659" s="4"/>
      <c r="F659" s="4"/>
      <c r="G659" s="5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5.75" customHeight="1" x14ac:dyDescent="0.2">
      <c r="A660" s="4"/>
      <c r="B660" s="5"/>
      <c r="C660" s="4"/>
      <c r="D660" s="4"/>
      <c r="E660" s="4"/>
      <c r="F660" s="4"/>
      <c r="G660" s="5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5.75" customHeight="1" x14ac:dyDescent="0.2">
      <c r="A661" s="4"/>
      <c r="B661" s="5"/>
      <c r="C661" s="4"/>
      <c r="D661" s="4"/>
      <c r="E661" s="4"/>
      <c r="F661" s="4"/>
      <c r="G661" s="5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5.75" customHeight="1" x14ac:dyDescent="0.2">
      <c r="A662" s="4"/>
      <c r="B662" s="5"/>
      <c r="C662" s="4"/>
      <c r="D662" s="4"/>
      <c r="E662" s="4"/>
      <c r="F662" s="4"/>
      <c r="G662" s="5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5.75" customHeight="1" x14ac:dyDescent="0.2">
      <c r="A663" s="4"/>
      <c r="B663" s="5"/>
      <c r="C663" s="4"/>
      <c r="D663" s="4"/>
      <c r="E663" s="4"/>
      <c r="F663" s="4"/>
      <c r="G663" s="5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5.75" customHeight="1" x14ac:dyDescent="0.2">
      <c r="A664" s="4"/>
      <c r="B664" s="5"/>
      <c r="C664" s="4"/>
      <c r="D664" s="4"/>
      <c r="E664" s="4"/>
      <c r="F664" s="4"/>
      <c r="G664" s="5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5.75" customHeight="1" x14ac:dyDescent="0.2">
      <c r="A665" s="4"/>
      <c r="B665" s="5"/>
      <c r="C665" s="4"/>
      <c r="D665" s="4"/>
      <c r="E665" s="4"/>
      <c r="F665" s="4"/>
      <c r="G665" s="5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5.75" customHeight="1" x14ac:dyDescent="0.2">
      <c r="A666" s="4"/>
      <c r="B666" s="5"/>
      <c r="C666" s="4"/>
      <c r="D666" s="4"/>
      <c r="E666" s="4"/>
      <c r="F666" s="4"/>
      <c r="G666" s="5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5.75" customHeight="1" x14ac:dyDescent="0.2">
      <c r="A667" s="4"/>
      <c r="B667" s="5"/>
      <c r="C667" s="4"/>
      <c r="D667" s="4"/>
      <c r="E667" s="4"/>
      <c r="F667" s="4"/>
      <c r="G667" s="5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5.75" customHeight="1" x14ac:dyDescent="0.2">
      <c r="A668" s="4"/>
      <c r="B668" s="5"/>
      <c r="C668" s="4"/>
      <c r="D668" s="4"/>
      <c r="E668" s="4"/>
      <c r="F668" s="4"/>
      <c r="G668" s="5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5.75" customHeight="1" x14ac:dyDescent="0.2">
      <c r="A669" s="4"/>
      <c r="B669" s="5"/>
      <c r="C669" s="4"/>
      <c r="D669" s="4"/>
      <c r="E669" s="4"/>
      <c r="F669" s="4"/>
      <c r="G669" s="5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5.75" customHeight="1" x14ac:dyDescent="0.2">
      <c r="A670" s="4"/>
      <c r="B670" s="5"/>
      <c r="C670" s="4"/>
      <c r="D670" s="4"/>
      <c r="E670" s="4"/>
      <c r="F670" s="4"/>
      <c r="G670" s="5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5.75" customHeight="1" x14ac:dyDescent="0.2">
      <c r="A671" s="4"/>
      <c r="B671" s="5"/>
      <c r="C671" s="4"/>
      <c r="D671" s="4"/>
      <c r="E671" s="4"/>
      <c r="F671" s="4"/>
      <c r="G671" s="5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5.75" customHeight="1" x14ac:dyDescent="0.2">
      <c r="A672" s="4"/>
      <c r="B672" s="5"/>
      <c r="C672" s="4"/>
      <c r="D672" s="4"/>
      <c r="E672" s="4"/>
      <c r="F672" s="4"/>
      <c r="G672" s="5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5.75" customHeight="1" x14ac:dyDescent="0.2">
      <c r="A673" s="4"/>
      <c r="B673" s="5"/>
      <c r="C673" s="4"/>
      <c r="D673" s="4"/>
      <c r="E673" s="4"/>
      <c r="F673" s="4"/>
      <c r="G673" s="5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5.75" customHeight="1" x14ac:dyDescent="0.2">
      <c r="A674" s="4"/>
      <c r="B674" s="5"/>
      <c r="C674" s="4"/>
      <c r="D674" s="4"/>
      <c r="E674" s="4"/>
      <c r="F674" s="4"/>
      <c r="G674" s="5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5.75" customHeight="1" x14ac:dyDescent="0.2">
      <c r="A675" s="4"/>
      <c r="B675" s="5"/>
      <c r="C675" s="4"/>
      <c r="D675" s="4"/>
      <c r="E675" s="4"/>
      <c r="F675" s="4"/>
      <c r="G675" s="5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5.75" customHeight="1" x14ac:dyDescent="0.2">
      <c r="A676" s="4"/>
      <c r="B676" s="5"/>
      <c r="C676" s="4"/>
      <c r="D676" s="4"/>
      <c r="E676" s="4"/>
      <c r="F676" s="4"/>
      <c r="G676" s="5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5.75" customHeight="1" x14ac:dyDescent="0.2">
      <c r="A677" s="4"/>
      <c r="B677" s="5"/>
      <c r="C677" s="4"/>
      <c r="D677" s="4"/>
      <c r="E677" s="4"/>
      <c r="F677" s="4"/>
      <c r="G677" s="5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5.75" customHeight="1" x14ac:dyDescent="0.2">
      <c r="A678" s="4"/>
      <c r="B678" s="5"/>
      <c r="C678" s="4"/>
      <c r="D678" s="4"/>
      <c r="E678" s="4"/>
      <c r="F678" s="4"/>
      <c r="G678" s="5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5.75" customHeight="1" x14ac:dyDescent="0.2">
      <c r="A679" s="4"/>
      <c r="B679" s="5"/>
      <c r="C679" s="4"/>
      <c r="D679" s="4"/>
      <c r="E679" s="4"/>
      <c r="F679" s="4"/>
      <c r="G679" s="5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5.75" customHeight="1" x14ac:dyDescent="0.2">
      <c r="A680" s="4"/>
      <c r="B680" s="5"/>
      <c r="C680" s="4"/>
      <c r="D680" s="4"/>
      <c r="E680" s="4"/>
      <c r="F680" s="4"/>
      <c r="G680" s="5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5.75" customHeight="1" x14ac:dyDescent="0.2">
      <c r="A681" s="4"/>
      <c r="B681" s="5"/>
      <c r="C681" s="4"/>
      <c r="D681" s="4"/>
      <c r="E681" s="4"/>
      <c r="F681" s="4"/>
      <c r="G681" s="5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5.75" customHeight="1" x14ac:dyDescent="0.2">
      <c r="A682" s="4"/>
      <c r="B682" s="5"/>
      <c r="C682" s="4"/>
      <c r="D682" s="4"/>
      <c r="E682" s="4"/>
      <c r="F682" s="4"/>
      <c r="G682" s="5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5.75" customHeight="1" x14ac:dyDescent="0.2">
      <c r="A683" s="4"/>
      <c r="B683" s="5"/>
      <c r="C683" s="4"/>
      <c r="D683" s="4"/>
      <c r="E683" s="4"/>
      <c r="F683" s="4"/>
      <c r="G683" s="5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5.75" customHeight="1" x14ac:dyDescent="0.2">
      <c r="A684" s="4"/>
      <c r="B684" s="5"/>
      <c r="C684" s="4"/>
      <c r="D684" s="4"/>
      <c r="E684" s="4"/>
      <c r="F684" s="4"/>
      <c r="G684" s="5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5.75" customHeight="1" x14ac:dyDescent="0.2">
      <c r="A685" s="4"/>
      <c r="B685" s="5"/>
      <c r="C685" s="4"/>
      <c r="D685" s="4"/>
      <c r="E685" s="4"/>
      <c r="F685" s="4"/>
      <c r="G685" s="5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5.75" customHeight="1" x14ac:dyDescent="0.2">
      <c r="A686" s="4"/>
      <c r="B686" s="5"/>
      <c r="C686" s="4"/>
      <c r="D686" s="4"/>
      <c r="E686" s="4"/>
      <c r="F686" s="4"/>
      <c r="G686" s="5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5.75" customHeight="1" x14ac:dyDescent="0.2">
      <c r="A687" s="4"/>
      <c r="B687" s="5"/>
      <c r="C687" s="4"/>
      <c r="D687" s="4"/>
      <c r="E687" s="4"/>
      <c r="F687" s="4"/>
      <c r="G687" s="5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5.75" customHeight="1" x14ac:dyDescent="0.2">
      <c r="A688" s="4"/>
      <c r="B688" s="5"/>
      <c r="C688" s="4"/>
      <c r="D688" s="4"/>
      <c r="E688" s="4"/>
      <c r="F688" s="4"/>
      <c r="G688" s="5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5.75" customHeight="1" x14ac:dyDescent="0.2">
      <c r="A689" s="4"/>
      <c r="B689" s="5"/>
      <c r="C689" s="4"/>
      <c r="D689" s="4"/>
      <c r="E689" s="4"/>
      <c r="F689" s="4"/>
      <c r="G689" s="5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5.75" customHeight="1" x14ac:dyDescent="0.2">
      <c r="A690" s="4"/>
      <c r="B690" s="5"/>
      <c r="C690" s="4"/>
      <c r="D690" s="4"/>
      <c r="E690" s="4"/>
      <c r="F690" s="4"/>
      <c r="G690" s="5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5.75" customHeight="1" x14ac:dyDescent="0.2">
      <c r="A691" s="4"/>
      <c r="B691" s="5"/>
      <c r="C691" s="4"/>
      <c r="D691" s="4"/>
      <c r="E691" s="4"/>
      <c r="F691" s="4"/>
      <c r="G691" s="5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5.75" customHeight="1" x14ac:dyDescent="0.2">
      <c r="A692" s="4"/>
      <c r="B692" s="5"/>
      <c r="C692" s="4"/>
      <c r="D692" s="4"/>
      <c r="E692" s="4"/>
      <c r="F692" s="4"/>
      <c r="G692" s="5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5.75" customHeight="1" x14ac:dyDescent="0.2">
      <c r="A693" s="4"/>
      <c r="B693" s="5"/>
      <c r="C693" s="4"/>
      <c r="D693" s="4"/>
      <c r="E693" s="4"/>
      <c r="F693" s="4"/>
      <c r="G693" s="5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5.75" customHeight="1" x14ac:dyDescent="0.2">
      <c r="A694" s="4"/>
      <c r="B694" s="5"/>
      <c r="C694" s="4"/>
      <c r="D694" s="4"/>
      <c r="E694" s="4"/>
      <c r="F694" s="4"/>
      <c r="G694" s="5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5.75" customHeight="1" x14ac:dyDescent="0.2">
      <c r="A695" s="4"/>
      <c r="B695" s="5"/>
      <c r="C695" s="4"/>
      <c r="D695" s="4"/>
      <c r="E695" s="4"/>
      <c r="F695" s="4"/>
      <c r="G695" s="5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5.75" customHeight="1" x14ac:dyDescent="0.2">
      <c r="A696" s="4"/>
      <c r="B696" s="5"/>
      <c r="C696" s="4"/>
      <c r="D696" s="4"/>
      <c r="E696" s="4"/>
      <c r="F696" s="4"/>
      <c r="G696" s="5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5.75" customHeight="1" x14ac:dyDescent="0.2">
      <c r="A697" s="4"/>
      <c r="B697" s="5"/>
      <c r="C697" s="4"/>
      <c r="D697" s="4"/>
      <c r="E697" s="4"/>
      <c r="F697" s="4"/>
      <c r="G697" s="5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5.75" customHeight="1" x14ac:dyDescent="0.2">
      <c r="A698" s="4"/>
      <c r="B698" s="5"/>
      <c r="C698" s="4"/>
      <c r="D698" s="4"/>
      <c r="E698" s="4"/>
      <c r="F698" s="4"/>
      <c r="G698" s="5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5.75" customHeight="1" x14ac:dyDescent="0.2">
      <c r="A699" s="4"/>
      <c r="B699" s="5"/>
      <c r="C699" s="4"/>
      <c r="D699" s="4"/>
      <c r="E699" s="4"/>
      <c r="F699" s="4"/>
      <c r="G699" s="5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5.75" customHeight="1" x14ac:dyDescent="0.2">
      <c r="A700" s="4"/>
      <c r="B700" s="5"/>
      <c r="C700" s="4"/>
      <c r="D700" s="4"/>
      <c r="E700" s="4"/>
      <c r="F700" s="4"/>
      <c r="G700" s="5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5.75" customHeight="1" x14ac:dyDescent="0.2">
      <c r="A701" s="4"/>
      <c r="B701" s="5"/>
      <c r="C701" s="4"/>
      <c r="D701" s="4"/>
      <c r="E701" s="4"/>
      <c r="F701" s="4"/>
      <c r="G701" s="5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5.75" customHeight="1" x14ac:dyDescent="0.2">
      <c r="A702" s="4"/>
      <c r="B702" s="5"/>
      <c r="C702" s="4"/>
      <c r="D702" s="4"/>
      <c r="E702" s="4"/>
      <c r="F702" s="4"/>
      <c r="G702" s="5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5.75" customHeight="1" x14ac:dyDescent="0.2">
      <c r="A703" s="4"/>
      <c r="B703" s="5"/>
      <c r="C703" s="4"/>
      <c r="D703" s="4"/>
      <c r="E703" s="4"/>
      <c r="F703" s="4"/>
      <c r="G703" s="5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5.75" customHeight="1" x14ac:dyDescent="0.2">
      <c r="A704" s="4"/>
      <c r="B704" s="5"/>
      <c r="C704" s="4"/>
      <c r="D704" s="4"/>
      <c r="E704" s="4"/>
      <c r="F704" s="4"/>
      <c r="G704" s="5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5.75" customHeight="1" x14ac:dyDescent="0.2">
      <c r="A705" s="4"/>
      <c r="B705" s="5"/>
      <c r="C705" s="4"/>
      <c r="D705" s="4"/>
      <c r="E705" s="4"/>
      <c r="F705" s="4"/>
      <c r="G705" s="5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5.75" customHeight="1" x14ac:dyDescent="0.2">
      <c r="A706" s="4"/>
      <c r="B706" s="5"/>
      <c r="C706" s="4"/>
      <c r="D706" s="4"/>
      <c r="E706" s="4"/>
      <c r="F706" s="4"/>
      <c r="G706" s="5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5.75" customHeight="1" x14ac:dyDescent="0.2">
      <c r="A707" s="4"/>
      <c r="B707" s="5"/>
      <c r="C707" s="4"/>
      <c r="D707" s="4"/>
      <c r="E707" s="4"/>
      <c r="F707" s="4"/>
      <c r="G707" s="5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5.75" customHeight="1" x14ac:dyDescent="0.2">
      <c r="A708" s="4"/>
      <c r="B708" s="5"/>
      <c r="C708" s="4"/>
      <c r="D708" s="4"/>
      <c r="E708" s="4"/>
      <c r="F708" s="4"/>
      <c r="G708" s="5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5.75" customHeight="1" x14ac:dyDescent="0.2">
      <c r="A709" s="4"/>
      <c r="B709" s="5"/>
      <c r="C709" s="4"/>
      <c r="D709" s="4"/>
      <c r="E709" s="4"/>
      <c r="F709" s="4"/>
      <c r="G709" s="5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5.75" customHeight="1" x14ac:dyDescent="0.2">
      <c r="A710" s="4"/>
      <c r="B710" s="5"/>
      <c r="C710" s="4"/>
      <c r="D710" s="4"/>
      <c r="E710" s="4"/>
      <c r="F710" s="4"/>
      <c r="G710" s="5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5.75" customHeight="1" x14ac:dyDescent="0.2">
      <c r="A711" s="4"/>
      <c r="B711" s="5"/>
      <c r="C711" s="4"/>
      <c r="D711" s="4"/>
      <c r="E711" s="4"/>
      <c r="F711" s="4"/>
      <c r="G711" s="5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5.75" customHeight="1" x14ac:dyDescent="0.2">
      <c r="A712" s="4"/>
      <c r="B712" s="5"/>
      <c r="C712" s="4"/>
      <c r="D712" s="4"/>
      <c r="E712" s="4"/>
      <c r="F712" s="4"/>
      <c r="G712" s="5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5.75" customHeight="1" x14ac:dyDescent="0.2">
      <c r="A713" s="4"/>
      <c r="B713" s="5"/>
      <c r="C713" s="4"/>
      <c r="D713" s="4"/>
      <c r="E713" s="4"/>
      <c r="F713" s="4"/>
      <c r="G713" s="5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5.75" customHeight="1" x14ac:dyDescent="0.2">
      <c r="A714" s="4"/>
      <c r="B714" s="5"/>
      <c r="C714" s="4"/>
      <c r="D714" s="4"/>
      <c r="E714" s="4"/>
      <c r="F714" s="4"/>
      <c r="G714" s="5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5.75" customHeight="1" x14ac:dyDescent="0.2">
      <c r="A715" s="4"/>
      <c r="B715" s="5"/>
      <c r="C715" s="4"/>
      <c r="D715" s="4"/>
      <c r="E715" s="4"/>
      <c r="F715" s="4"/>
      <c r="G715" s="5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5.75" customHeight="1" x14ac:dyDescent="0.2">
      <c r="A716" s="4"/>
      <c r="B716" s="5"/>
      <c r="C716" s="4"/>
      <c r="D716" s="4"/>
      <c r="E716" s="4"/>
      <c r="F716" s="4"/>
      <c r="G716" s="5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5.75" customHeight="1" x14ac:dyDescent="0.2">
      <c r="A717" s="4"/>
      <c r="B717" s="5"/>
      <c r="C717" s="4"/>
      <c r="D717" s="4"/>
      <c r="E717" s="4"/>
      <c r="F717" s="4"/>
      <c r="G717" s="5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5.75" customHeight="1" x14ac:dyDescent="0.2">
      <c r="A718" s="4"/>
      <c r="B718" s="5"/>
      <c r="C718" s="4"/>
      <c r="D718" s="4"/>
      <c r="E718" s="4"/>
      <c r="F718" s="4"/>
      <c r="G718" s="5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5.75" customHeight="1" x14ac:dyDescent="0.2">
      <c r="A719" s="4"/>
      <c r="B719" s="5"/>
      <c r="C719" s="4"/>
      <c r="D719" s="4"/>
      <c r="E719" s="4"/>
      <c r="F719" s="4"/>
      <c r="G719" s="5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5.75" customHeight="1" x14ac:dyDescent="0.2">
      <c r="A720" s="4"/>
      <c r="B720" s="5"/>
      <c r="C720" s="4"/>
      <c r="D720" s="4"/>
      <c r="E720" s="4"/>
      <c r="F720" s="4"/>
      <c r="G720" s="5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5.75" customHeight="1" x14ac:dyDescent="0.2">
      <c r="A721" s="4"/>
      <c r="B721" s="5"/>
      <c r="C721" s="4"/>
      <c r="D721" s="4"/>
      <c r="E721" s="4"/>
      <c r="F721" s="4"/>
      <c r="G721" s="5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5.75" customHeight="1" x14ac:dyDescent="0.2">
      <c r="A722" s="4"/>
      <c r="B722" s="5"/>
      <c r="C722" s="4"/>
      <c r="D722" s="4"/>
      <c r="E722" s="4"/>
      <c r="F722" s="4"/>
      <c r="G722" s="5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5.75" customHeight="1" x14ac:dyDescent="0.2">
      <c r="A723" s="4"/>
      <c r="B723" s="5"/>
      <c r="C723" s="4"/>
      <c r="D723" s="4"/>
      <c r="E723" s="4"/>
      <c r="F723" s="4"/>
      <c r="G723" s="5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5.75" customHeight="1" x14ac:dyDescent="0.2">
      <c r="A724" s="4"/>
      <c r="B724" s="5"/>
      <c r="C724" s="4"/>
      <c r="D724" s="4"/>
      <c r="E724" s="4"/>
      <c r="F724" s="4"/>
      <c r="G724" s="5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5.75" customHeight="1" x14ac:dyDescent="0.2">
      <c r="A725" s="4"/>
      <c r="B725" s="5"/>
      <c r="C725" s="4"/>
      <c r="D725" s="4"/>
      <c r="E725" s="4"/>
      <c r="F725" s="4"/>
      <c r="G725" s="5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5.75" customHeight="1" x14ac:dyDescent="0.2">
      <c r="A726" s="4"/>
      <c r="B726" s="5"/>
      <c r="C726" s="4"/>
      <c r="D726" s="4"/>
      <c r="E726" s="4"/>
      <c r="F726" s="4"/>
      <c r="G726" s="5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5.75" customHeight="1" x14ac:dyDescent="0.2">
      <c r="A727" s="4"/>
      <c r="B727" s="5"/>
      <c r="C727" s="4"/>
      <c r="D727" s="4"/>
      <c r="E727" s="4"/>
      <c r="F727" s="4"/>
      <c r="G727" s="5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5.75" customHeight="1" x14ac:dyDescent="0.2">
      <c r="A728" s="4"/>
      <c r="B728" s="5"/>
      <c r="C728" s="4"/>
      <c r="D728" s="4"/>
      <c r="E728" s="4"/>
      <c r="F728" s="4"/>
      <c r="G728" s="5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5.75" customHeight="1" x14ac:dyDescent="0.2">
      <c r="A729" s="4"/>
      <c r="B729" s="5"/>
      <c r="C729" s="4"/>
      <c r="D729" s="4"/>
      <c r="E729" s="4"/>
      <c r="F729" s="4"/>
      <c r="G729" s="5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5.75" customHeight="1" x14ac:dyDescent="0.2">
      <c r="A730" s="4"/>
      <c r="B730" s="5"/>
      <c r="C730" s="4"/>
      <c r="D730" s="4"/>
      <c r="E730" s="4"/>
      <c r="F730" s="4"/>
      <c r="G730" s="5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5.75" customHeight="1" x14ac:dyDescent="0.2">
      <c r="A731" s="4"/>
      <c r="B731" s="5"/>
      <c r="C731" s="4"/>
      <c r="D731" s="4"/>
      <c r="E731" s="4"/>
      <c r="F731" s="4"/>
      <c r="G731" s="5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5.75" customHeight="1" x14ac:dyDescent="0.2">
      <c r="A732" s="4"/>
      <c r="B732" s="5"/>
      <c r="C732" s="4"/>
      <c r="D732" s="4"/>
      <c r="E732" s="4"/>
      <c r="F732" s="4"/>
      <c r="G732" s="5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5.75" customHeight="1" x14ac:dyDescent="0.2">
      <c r="A733" s="4"/>
      <c r="B733" s="5"/>
      <c r="C733" s="4"/>
      <c r="D733" s="4"/>
      <c r="E733" s="4"/>
      <c r="F733" s="4"/>
      <c r="G733" s="5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5.75" customHeight="1" x14ac:dyDescent="0.2">
      <c r="A734" s="4"/>
      <c r="B734" s="5"/>
      <c r="C734" s="4"/>
      <c r="D734" s="4"/>
      <c r="E734" s="4"/>
      <c r="F734" s="4"/>
      <c r="G734" s="5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5.75" customHeight="1" x14ac:dyDescent="0.2">
      <c r="A735" s="4"/>
      <c r="B735" s="5"/>
      <c r="C735" s="4"/>
      <c r="D735" s="4"/>
      <c r="E735" s="4"/>
      <c r="F735" s="4"/>
      <c r="G735" s="5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5.75" customHeight="1" x14ac:dyDescent="0.2">
      <c r="A736" s="4"/>
      <c r="B736" s="5"/>
      <c r="C736" s="4"/>
      <c r="D736" s="4"/>
      <c r="E736" s="4"/>
      <c r="F736" s="4"/>
      <c r="G736" s="5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5.75" customHeight="1" x14ac:dyDescent="0.2">
      <c r="A737" s="4"/>
      <c r="B737" s="5"/>
      <c r="C737" s="4"/>
      <c r="D737" s="4"/>
      <c r="E737" s="4"/>
      <c r="F737" s="4"/>
      <c r="G737" s="5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5.75" customHeight="1" x14ac:dyDescent="0.2">
      <c r="A738" s="4"/>
      <c r="B738" s="5"/>
      <c r="C738" s="4"/>
      <c r="D738" s="4"/>
      <c r="E738" s="4"/>
      <c r="F738" s="4"/>
      <c r="G738" s="5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5.75" customHeight="1" x14ac:dyDescent="0.2">
      <c r="A739" s="4"/>
      <c r="B739" s="5"/>
      <c r="C739" s="4"/>
      <c r="D739" s="4"/>
      <c r="E739" s="4"/>
      <c r="F739" s="4"/>
      <c r="G739" s="5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5.75" customHeight="1" x14ac:dyDescent="0.2">
      <c r="A740" s="4"/>
      <c r="B740" s="5"/>
      <c r="C740" s="4"/>
      <c r="D740" s="4"/>
      <c r="E740" s="4"/>
      <c r="F740" s="4"/>
      <c r="G740" s="5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5.75" customHeight="1" x14ac:dyDescent="0.2">
      <c r="A741" s="4"/>
      <c r="B741" s="5"/>
      <c r="C741" s="4"/>
      <c r="D741" s="4"/>
      <c r="E741" s="4"/>
      <c r="F741" s="4"/>
      <c r="G741" s="5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5.75" customHeight="1" x14ac:dyDescent="0.2">
      <c r="A742" s="4"/>
      <c r="B742" s="5"/>
      <c r="C742" s="4"/>
      <c r="D742" s="4"/>
      <c r="E742" s="4"/>
      <c r="F742" s="4"/>
      <c r="G742" s="5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5.75" customHeight="1" x14ac:dyDescent="0.2">
      <c r="A743" s="4"/>
      <c r="B743" s="5"/>
      <c r="C743" s="4"/>
      <c r="D743" s="4"/>
      <c r="E743" s="4"/>
      <c r="F743" s="4"/>
      <c r="G743" s="5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5.75" customHeight="1" x14ac:dyDescent="0.2">
      <c r="A744" s="4"/>
      <c r="B744" s="5"/>
      <c r="C744" s="4"/>
      <c r="D744" s="4"/>
      <c r="E744" s="4"/>
      <c r="F744" s="4"/>
      <c r="G744" s="5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5.75" customHeight="1" x14ac:dyDescent="0.2">
      <c r="A745" s="4"/>
      <c r="B745" s="5"/>
      <c r="C745" s="4"/>
      <c r="D745" s="4"/>
      <c r="E745" s="4"/>
      <c r="F745" s="4"/>
      <c r="G745" s="5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5.75" customHeight="1" x14ac:dyDescent="0.2">
      <c r="A746" s="4"/>
      <c r="B746" s="5"/>
      <c r="C746" s="4"/>
      <c r="D746" s="4"/>
      <c r="E746" s="4"/>
      <c r="F746" s="4"/>
      <c r="G746" s="5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5.75" customHeight="1" x14ac:dyDescent="0.2">
      <c r="A747" s="4"/>
      <c r="B747" s="5"/>
      <c r="C747" s="4"/>
      <c r="D747" s="4"/>
      <c r="E747" s="4"/>
      <c r="F747" s="4"/>
      <c r="G747" s="5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5.75" customHeight="1" x14ac:dyDescent="0.2">
      <c r="A748" s="4"/>
      <c r="B748" s="5"/>
      <c r="C748" s="4"/>
      <c r="D748" s="4"/>
      <c r="E748" s="4"/>
      <c r="F748" s="4"/>
      <c r="G748" s="5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5.75" customHeight="1" x14ac:dyDescent="0.2">
      <c r="A749" s="4"/>
      <c r="B749" s="5"/>
      <c r="C749" s="4"/>
      <c r="D749" s="4"/>
      <c r="E749" s="4"/>
      <c r="F749" s="4"/>
      <c r="G749" s="5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5.75" customHeight="1" x14ac:dyDescent="0.2">
      <c r="A750" s="4"/>
      <c r="B750" s="5"/>
      <c r="C750" s="4"/>
      <c r="D750" s="4"/>
      <c r="E750" s="4"/>
      <c r="F750" s="4"/>
      <c r="G750" s="5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5.75" customHeight="1" x14ac:dyDescent="0.2">
      <c r="A751" s="4"/>
      <c r="B751" s="5"/>
      <c r="C751" s="4"/>
      <c r="D751" s="4"/>
      <c r="E751" s="4"/>
      <c r="F751" s="4"/>
      <c r="G751" s="5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5.75" customHeight="1" x14ac:dyDescent="0.2">
      <c r="A752" s="4"/>
      <c r="B752" s="5"/>
      <c r="C752" s="4"/>
      <c r="D752" s="4"/>
      <c r="E752" s="4"/>
      <c r="F752" s="4"/>
      <c r="G752" s="5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5.75" customHeight="1" x14ac:dyDescent="0.2">
      <c r="A753" s="4"/>
      <c r="B753" s="5"/>
      <c r="C753" s="4"/>
      <c r="D753" s="4"/>
      <c r="E753" s="4"/>
      <c r="F753" s="4"/>
      <c r="G753" s="5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5.75" customHeight="1" x14ac:dyDescent="0.2">
      <c r="A754" s="4"/>
      <c r="B754" s="5"/>
      <c r="C754" s="4"/>
      <c r="D754" s="4"/>
      <c r="E754" s="4"/>
      <c r="F754" s="4"/>
      <c r="G754" s="5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5.75" customHeight="1" x14ac:dyDescent="0.2">
      <c r="A755" s="4"/>
      <c r="B755" s="5"/>
      <c r="C755" s="4"/>
      <c r="D755" s="4"/>
      <c r="E755" s="4"/>
      <c r="F755" s="4"/>
      <c r="G755" s="5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5.75" customHeight="1" x14ac:dyDescent="0.2">
      <c r="A756" s="4"/>
      <c r="B756" s="5"/>
      <c r="C756" s="4"/>
      <c r="D756" s="4"/>
      <c r="E756" s="4"/>
      <c r="F756" s="4"/>
      <c r="G756" s="5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5.75" customHeight="1" x14ac:dyDescent="0.2">
      <c r="A757" s="4"/>
      <c r="B757" s="5"/>
      <c r="C757" s="4"/>
      <c r="D757" s="4"/>
      <c r="E757" s="4"/>
      <c r="F757" s="4"/>
      <c r="G757" s="5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5.75" customHeight="1" x14ac:dyDescent="0.2">
      <c r="A758" s="4"/>
      <c r="B758" s="5"/>
      <c r="C758" s="4"/>
      <c r="D758" s="4"/>
      <c r="E758" s="4"/>
      <c r="F758" s="4"/>
      <c r="G758" s="5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5.75" customHeight="1" x14ac:dyDescent="0.2">
      <c r="A759" s="4"/>
      <c r="B759" s="5"/>
      <c r="C759" s="4"/>
      <c r="D759" s="4"/>
      <c r="E759" s="4"/>
      <c r="F759" s="4"/>
      <c r="G759" s="5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5.75" customHeight="1" x14ac:dyDescent="0.2">
      <c r="A760" s="4"/>
      <c r="B760" s="5"/>
      <c r="C760" s="4"/>
      <c r="D760" s="4"/>
      <c r="E760" s="4"/>
      <c r="F760" s="4"/>
      <c r="G760" s="5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5.75" customHeight="1" x14ac:dyDescent="0.2">
      <c r="A761" s="4"/>
      <c r="B761" s="5"/>
      <c r="C761" s="4"/>
      <c r="D761" s="4"/>
      <c r="E761" s="4"/>
      <c r="F761" s="4"/>
      <c r="G761" s="5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5.75" customHeight="1" x14ac:dyDescent="0.2">
      <c r="A762" s="4"/>
      <c r="B762" s="5"/>
      <c r="C762" s="4"/>
      <c r="D762" s="4"/>
      <c r="E762" s="4"/>
      <c r="F762" s="4"/>
      <c r="G762" s="5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5.75" customHeight="1" x14ac:dyDescent="0.2">
      <c r="A763" s="4"/>
      <c r="B763" s="5"/>
      <c r="C763" s="4"/>
      <c r="D763" s="4"/>
      <c r="E763" s="4"/>
      <c r="F763" s="4"/>
      <c r="G763" s="5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5.75" customHeight="1" x14ac:dyDescent="0.2">
      <c r="A764" s="4"/>
      <c r="B764" s="5"/>
      <c r="C764" s="4"/>
      <c r="D764" s="4"/>
      <c r="E764" s="4"/>
      <c r="F764" s="4"/>
      <c r="G764" s="5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5.75" customHeight="1" x14ac:dyDescent="0.2">
      <c r="A765" s="4"/>
      <c r="B765" s="5"/>
      <c r="C765" s="4"/>
      <c r="D765" s="4"/>
      <c r="E765" s="4"/>
      <c r="F765" s="4"/>
      <c r="G765" s="5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5.75" customHeight="1" x14ac:dyDescent="0.2">
      <c r="A766" s="4"/>
      <c r="B766" s="5"/>
      <c r="C766" s="4"/>
      <c r="D766" s="4"/>
      <c r="E766" s="4"/>
      <c r="F766" s="4"/>
      <c r="G766" s="5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5.75" customHeight="1" x14ac:dyDescent="0.2">
      <c r="A767" s="4"/>
      <c r="B767" s="5"/>
      <c r="C767" s="4"/>
      <c r="D767" s="4"/>
      <c r="E767" s="4"/>
      <c r="F767" s="4"/>
      <c r="G767" s="5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5.75" customHeight="1" x14ac:dyDescent="0.2">
      <c r="A768" s="4"/>
      <c r="B768" s="5"/>
      <c r="C768" s="4"/>
      <c r="D768" s="4"/>
      <c r="E768" s="4"/>
      <c r="F768" s="4"/>
      <c r="G768" s="5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5.75" customHeight="1" x14ac:dyDescent="0.2">
      <c r="A769" s="4"/>
      <c r="B769" s="5"/>
      <c r="C769" s="4"/>
      <c r="D769" s="4"/>
      <c r="E769" s="4"/>
      <c r="F769" s="4"/>
      <c r="G769" s="5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5.75" customHeight="1" x14ac:dyDescent="0.2">
      <c r="A770" s="4"/>
      <c r="B770" s="5"/>
      <c r="C770" s="4"/>
      <c r="D770" s="4"/>
      <c r="E770" s="4"/>
      <c r="F770" s="4"/>
      <c r="G770" s="5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5.75" customHeight="1" x14ac:dyDescent="0.2">
      <c r="A771" s="4"/>
      <c r="B771" s="5"/>
      <c r="C771" s="4"/>
      <c r="D771" s="4"/>
      <c r="E771" s="4"/>
      <c r="F771" s="4"/>
      <c r="G771" s="5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5.75" customHeight="1" x14ac:dyDescent="0.2">
      <c r="A772" s="4"/>
      <c r="B772" s="5"/>
      <c r="C772" s="4"/>
      <c r="D772" s="4"/>
      <c r="E772" s="4"/>
      <c r="F772" s="4"/>
      <c r="G772" s="5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5.75" customHeight="1" x14ac:dyDescent="0.2">
      <c r="A773" s="4"/>
      <c r="B773" s="5"/>
      <c r="C773" s="4"/>
      <c r="D773" s="4"/>
      <c r="E773" s="4"/>
      <c r="F773" s="4"/>
      <c r="G773" s="5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5.75" customHeight="1" x14ac:dyDescent="0.2">
      <c r="A774" s="4"/>
      <c r="B774" s="5"/>
      <c r="C774" s="4"/>
      <c r="D774" s="4"/>
      <c r="E774" s="4"/>
      <c r="F774" s="4"/>
      <c r="G774" s="5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5.75" customHeight="1" x14ac:dyDescent="0.2">
      <c r="A775" s="4"/>
      <c r="B775" s="5"/>
      <c r="C775" s="4"/>
      <c r="D775" s="4"/>
      <c r="E775" s="4"/>
      <c r="F775" s="4"/>
      <c r="G775" s="5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5.75" customHeight="1" x14ac:dyDescent="0.2">
      <c r="A776" s="4"/>
      <c r="B776" s="5"/>
      <c r="C776" s="4"/>
      <c r="D776" s="4"/>
      <c r="E776" s="4"/>
      <c r="F776" s="4"/>
      <c r="G776" s="5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5.75" customHeight="1" x14ac:dyDescent="0.2">
      <c r="A777" s="4"/>
      <c r="B777" s="5"/>
      <c r="C777" s="4"/>
      <c r="D777" s="4"/>
      <c r="E777" s="4"/>
      <c r="F777" s="4"/>
      <c r="G777" s="5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5.75" customHeight="1" x14ac:dyDescent="0.2">
      <c r="A778" s="4"/>
      <c r="B778" s="5"/>
      <c r="C778" s="4"/>
      <c r="D778" s="4"/>
      <c r="E778" s="4"/>
      <c r="F778" s="4"/>
      <c r="G778" s="5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5.75" customHeight="1" x14ac:dyDescent="0.2">
      <c r="A779" s="4"/>
      <c r="B779" s="5"/>
      <c r="C779" s="4"/>
      <c r="D779" s="4"/>
      <c r="E779" s="4"/>
      <c r="F779" s="4"/>
      <c r="G779" s="5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5.75" customHeight="1" x14ac:dyDescent="0.2">
      <c r="A780" s="4"/>
      <c r="B780" s="5"/>
      <c r="C780" s="4"/>
      <c r="D780" s="4"/>
      <c r="E780" s="4"/>
      <c r="F780" s="4"/>
      <c r="G780" s="5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5.75" customHeight="1" x14ac:dyDescent="0.2">
      <c r="A781" s="4"/>
      <c r="B781" s="5"/>
      <c r="C781" s="4"/>
      <c r="D781" s="4"/>
      <c r="E781" s="4"/>
      <c r="F781" s="4"/>
      <c r="G781" s="5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5.75" customHeight="1" x14ac:dyDescent="0.2">
      <c r="A782" s="4"/>
      <c r="B782" s="5"/>
      <c r="C782" s="4"/>
      <c r="D782" s="4"/>
      <c r="E782" s="4"/>
      <c r="F782" s="4"/>
      <c r="G782" s="5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5.75" customHeight="1" x14ac:dyDescent="0.2">
      <c r="A783" s="4"/>
      <c r="B783" s="5"/>
      <c r="C783" s="4"/>
      <c r="D783" s="4"/>
      <c r="E783" s="4"/>
      <c r="F783" s="4"/>
      <c r="G783" s="5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5.75" customHeight="1" x14ac:dyDescent="0.2">
      <c r="A784" s="4"/>
      <c r="B784" s="5"/>
      <c r="C784" s="4"/>
      <c r="D784" s="4"/>
      <c r="E784" s="4"/>
      <c r="F784" s="4"/>
      <c r="G784" s="5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5.75" customHeight="1" x14ac:dyDescent="0.2">
      <c r="A785" s="4"/>
      <c r="B785" s="5"/>
      <c r="C785" s="4"/>
      <c r="D785" s="4"/>
      <c r="E785" s="4"/>
      <c r="F785" s="4"/>
      <c r="G785" s="5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5.75" customHeight="1" x14ac:dyDescent="0.2">
      <c r="A786" s="4"/>
      <c r="B786" s="5"/>
      <c r="C786" s="4"/>
      <c r="D786" s="4"/>
      <c r="E786" s="4"/>
      <c r="F786" s="4"/>
      <c r="G786" s="5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5.75" customHeight="1" x14ac:dyDescent="0.2">
      <c r="A787" s="4"/>
      <c r="B787" s="5"/>
      <c r="C787" s="4"/>
      <c r="D787" s="4"/>
      <c r="E787" s="4"/>
      <c r="F787" s="4"/>
      <c r="G787" s="5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5.75" customHeight="1" x14ac:dyDescent="0.2">
      <c r="A788" s="4"/>
      <c r="B788" s="5"/>
      <c r="C788" s="4"/>
      <c r="D788" s="4"/>
      <c r="E788" s="4"/>
      <c r="F788" s="4"/>
      <c r="G788" s="5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5.75" customHeight="1" x14ac:dyDescent="0.2">
      <c r="A789" s="4"/>
      <c r="B789" s="5"/>
      <c r="C789" s="4"/>
      <c r="D789" s="4"/>
      <c r="E789" s="4"/>
      <c r="F789" s="4"/>
      <c r="G789" s="5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5.75" customHeight="1" x14ac:dyDescent="0.2">
      <c r="A790" s="4"/>
      <c r="B790" s="5"/>
      <c r="C790" s="4"/>
      <c r="D790" s="4"/>
      <c r="E790" s="4"/>
      <c r="F790" s="4"/>
      <c r="G790" s="5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5.75" customHeight="1" x14ac:dyDescent="0.2">
      <c r="A791" s="4"/>
      <c r="B791" s="5"/>
      <c r="C791" s="4"/>
      <c r="D791" s="4"/>
      <c r="E791" s="4"/>
      <c r="F791" s="4"/>
      <c r="G791" s="5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5.75" customHeight="1" x14ac:dyDescent="0.2">
      <c r="A792" s="4"/>
      <c r="B792" s="5"/>
      <c r="C792" s="4"/>
      <c r="D792" s="4"/>
      <c r="E792" s="4"/>
      <c r="F792" s="4"/>
      <c r="G792" s="5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5.75" customHeight="1" x14ac:dyDescent="0.2">
      <c r="A793" s="4"/>
      <c r="B793" s="5"/>
      <c r="C793" s="4"/>
      <c r="D793" s="4"/>
      <c r="E793" s="4"/>
      <c r="F793" s="4"/>
      <c r="G793" s="5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5.75" customHeight="1" x14ac:dyDescent="0.2">
      <c r="A794" s="4"/>
      <c r="B794" s="5"/>
      <c r="C794" s="4"/>
      <c r="D794" s="4"/>
      <c r="E794" s="4"/>
      <c r="F794" s="4"/>
      <c r="G794" s="5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5.75" customHeight="1" x14ac:dyDescent="0.2">
      <c r="A795" s="4"/>
      <c r="B795" s="5"/>
      <c r="C795" s="4"/>
      <c r="D795" s="4"/>
      <c r="E795" s="4"/>
      <c r="F795" s="4"/>
      <c r="G795" s="5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5.75" customHeight="1" x14ac:dyDescent="0.2">
      <c r="A796" s="4"/>
      <c r="B796" s="5"/>
      <c r="C796" s="4"/>
      <c r="D796" s="4"/>
      <c r="E796" s="4"/>
      <c r="F796" s="4"/>
      <c r="G796" s="5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5.75" customHeight="1" x14ac:dyDescent="0.2">
      <c r="A797" s="4"/>
      <c r="B797" s="5"/>
      <c r="C797" s="4"/>
      <c r="D797" s="4"/>
      <c r="E797" s="4"/>
      <c r="F797" s="4"/>
      <c r="G797" s="5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5.75" customHeight="1" x14ac:dyDescent="0.2">
      <c r="A798" s="4"/>
      <c r="B798" s="5"/>
      <c r="C798" s="4"/>
      <c r="D798" s="4"/>
      <c r="E798" s="4"/>
      <c r="F798" s="4"/>
      <c r="G798" s="5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5.75" customHeight="1" x14ac:dyDescent="0.2">
      <c r="A799" s="4"/>
      <c r="B799" s="5"/>
      <c r="C799" s="4"/>
      <c r="D799" s="4"/>
      <c r="E799" s="4"/>
      <c r="F799" s="4"/>
      <c r="G799" s="5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5.75" customHeight="1" x14ac:dyDescent="0.2">
      <c r="A800" s="4"/>
      <c r="B800" s="5"/>
      <c r="C800" s="4"/>
      <c r="D800" s="4"/>
      <c r="E800" s="4"/>
      <c r="F800" s="4"/>
      <c r="G800" s="5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5.75" customHeight="1" x14ac:dyDescent="0.2">
      <c r="A801" s="4"/>
      <c r="B801" s="5"/>
      <c r="C801" s="4"/>
      <c r="D801" s="4"/>
      <c r="E801" s="4"/>
      <c r="F801" s="4"/>
      <c r="G801" s="5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5.75" customHeight="1" x14ac:dyDescent="0.2">
      <c r="A802" s="4"/>
      <c r="B802" s="5"/>
      <c r="C802" s="4"/>
      <c r="D802" s="4"/>
      <c r="E802" s="4"/>
      <c r="F802" s="4"/>
      <c r="G802" s="5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5.75" customHeight="1" x14ac:dyDescent="0.2">
      <c r="A803" s="4"/>
      <c r="B803" s="5"/>
      <c r="C803" s="4"/>
      <c r="D803" s="4"/>
      <c r="E803" s="4"/>
      <c r="F803" s="4"/>
      <c r="G803" s="5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5.75" customHeight="1" x14ac:dyDescent="0.2">
      <c r="A804" s="4"/>
      <c r="B804" s="5"/>
      <c r="C804" s="4"/>
      <c r="D804" s="4"/>
      <c r="E804" s="4"/>
      <c r="F804" s="4"/>
      <c r="G804" s="5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5.75" customHeight="1" x14ac:dyDescent="0.2">
      <c r="A805" s="4"/>
      <c r="B805" s="5"/>
      <c r="C805" s="4"/>
      <c r="D805" s="4"/>
      <c r="E805" s="4"/>
      <c r="F805" s="4"/>
      <c r="G805" s="5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5.75" customHeight="1" x14ac:dyDescent="0.2">
      <c r="A806" s="4"/>
      <c r="B806" s="5"/>
      <c r="C806" s="4"/>
      <c r="D806" s="4"/>
      <c r="E806" s="4"/>
      <c r="F806" s="4"/>
      <c r="G806" s="5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5.75" customHeight="1" x14ac:dyDescent="0.2">
      <c r="A807" s="4"/>
      <c r="B807" s="5"/>
      <c r="C807" s="4"/>
      <c r="D807" s="4"/>
      <c r="E807" s="4"/>
      <c r="F807" s="4"/>
      <c r="G807" s="5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5.75" customHeight="1" x14ac:dyDescent="0.2">
      <c r="A808" s="4"/>
      <c r="B808" s="5"/>
      <c r="C808" s="4"/>
      <c r="D808" s="4"/>
      <c r="E808" s="4"/>
      <c r="F808" s="4"/>
      <c r="G808" s="5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5.75" customHeight="1" x14ac:dyDescent="0.2">
      <c r="A809" s="4"/>
      <c r="B809" s="5"/>
      <c r="C809" s="4"/>
      <c r="D809" s="4"/>
      <c r="E809" s="4"/>
      <c r="F809" s="4"/>
      <c r="G809" s="5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5.75" customHeight="1" x14ac:dyDescent="0.2">
      <c r="A810" s="4"/>
      <c r="B810" s="5"/>
      <c r="C810" s="4"/>
      <c r="D810" s="4"/>
      <c r="E810" s="4"/>
      <c r="F810" s="4"/>
      <c r="G810" s="5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5.75" customHeight="1" x14ac:dyDescent="0.2">
      <c r="A811" s="4"/>
      <c r="B811" s="5"/>
      <c r="C811" s="4"/>
      <c r="D811" s="4"/>
      <c r="E811" s="4"/>
      <c r="F811" s="4"/>
      <c r="G811" s="5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5.75" customHeight="1" x14ac:dyDescent="0.2">
      <c r="A812" s="4"/>
      <c r="B812" s="5"/>
      <c r="C812" s="4"/>
      <c r="D812" s="4"/>
      <c r="E812" s="4"/>
      <c r="F812" s="4"/>
      <c r="G812" s="5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5.75" customHeight="1" x14ac:dyDescent="0.2">
      <c r="A813" s="4"/>
      <c r="B813" s="5"/>
      <c r="C813" s="4"/>
      <c r="D813" s="4"/>
      <c r="E813" s="4"/>
      <c r="F813" s="4"/>
      <c r="G813" s="5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5.75" customHeight="1" x14ac:dyDescent="0.2">
      <c r="A814" s="4"/>
      <c r="B814" s="5"/>
      <c r="C814" s="4"/>
      <c r="D814" s="4"/>
      <c r="E814" s="4"/>
      <c r="F814" s="4"/>
      <c r="G814" s="5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5.75" customHeight="1" x14ac:dyDescent="0.2">
      <c r="A815" s="4"/>
      <c r="B815" s="5"/>
      <c r="C815" s="4"/>
      <c r="D815" s="4"/>
      <c r="E815" s="4"/>
      <c r="F815" s="4"/>
      <c r="G815" s="5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5.75" customHeight="1" x14ac:dyDescent="0.2">
      <c r="A816" s="4"/>
      <c r="B816" s="5"/>
      <c r="C816" s="4"/>
      <c r="D816" s="4"/>
      <c r="E816" s="4"/>
      <c r="F816" s="4"/>
      <c r="G816" s="5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5.75" customHeight="1" x14ac:dyDescent="0.2">
      <c r="A817" s="4"/>
      <c r="B817" s="5"/>
      <c r="C817" s="4"/>
      <c r="D817" s="4"/>
      <c r="E817" s="4"/>
      <c r="F817" s="4"/>
      <c r="G817" s="5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5.75" customHeight="1" x14ac:dyDescent="0.2">
      <c r="A818" s="4"/>
      <c r="B818" s="5"/>
      <c r="C818" s="4"/>
      <c r="D818" s="4"/>
      <c r="E818" s="4"/>
      <c r="F818" s="4"/>
      <c r="G818" s="5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5.75" customHeight="1" x14ac:dyDescent="0.2">
      <c r="A819" s="4"/>
      <c r="B819" s="5"/>
      <c r="C819" s="4"/>
      <c r="D819" s="4"/>
      <c r="E819" s="4"/>
      <c r="F819" s="4"/>
      <c r="G819" s="5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5.75" customHeight="1" x14ac:dyDescent="0.2">
      <c r="A820" s="4"/>
      <c r="B820" s="5"/>
      <c r="C820" s="4"/>
      <c r="D820" s="4"/>
      <c r="E820" s="4"/>
      <c r="F820" s="4"/>
      <c r="G820" s="5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5.75" customHeight="1" x14ac:dyDescent="0.2">
      <c r="A821" s="4"/>
      <c r="B821" s="5"/>
      <c r="C821" s="4"/>
      <c r="D821" s="4"/>
      <c r="E821" s="4"/>
      <c r="F821" s="4"/>
      <c r="G821" s="5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5.75" customHeight="1" x14ac:dyDescent="0.2">
      <c r="A822" s="4"/>
      <c r="B822" s="5"/>
      <c r="C822" s="4"/>
      <c r="D822" s="4"/>
      <c r="E822" s="4"/>
      <c r="F822" s="4"/>
      <c r="G822" s="5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5.75" customHeight="1" x14ac:dyDescent="0.2">
      <c r="A823" s="4"/>
      <c r="B823" s="5"/>
      <c r="C823" s="4"/>
      <c r="D823" s="4"/>
      <c r="E823" s="4"/>
      <c r="F823" s="4"/>
      <c r="G823" s="5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5.75" customHeight="1" x14ac:dyDescent="0.2">
      <c r="A824" s="4"/>
      <c r="B824" s="5"/>
      <c r="C824" s="4"/>
      <c r="D824" s="4"/>
      <c r="E824" s="4"/>
      <c r="F824" s="4"/>
      <c r="G824" s="5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5.75" customHeight="1" x14ac:dyDescent="0.2">
      <c r="A825" s="4"/>
      <c r="B825" s="5"/>
      <c r="C825" s="4"/>
      <c r="D825" s="4"/>
      <c r="E825" s="4"/>
      <c r="F825" s="4"/>
      <c r="G825" s="5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5.75" customHeight="1" x14ac:dyDescent="0.2">
      <c r="A826" s="4"/>
      <c r="B826" s="5"/>
      <c r="C826" s="4"/>
      <c r="D826" s="4"/>
      <c r="E826" s="4"/>
      <c r="F826" s="4"/>
      <c r="G826" s="5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5.75" customHeight="1" x14ac:dyDescent="0.2">
      <c r="A827" s="4"/>
      <c r="B827" s="5"/>
      <c r="C827" s="4"/>
      <c r="D827" s="4"/>
      <c r="E827" s="4"/>
      <c r="F827" s="4"/>
      <c r="G827" s="5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5.75" customHeight="1" x14ac:dyDescent="0.2">
      <c r="A828" s="4"/>
      <c r="B828" s="5"/>
      <c r="C828" s="4"/>
      <c r="D828" s="4"/>
      <c r="E828" s="4"/>
      <c r="F828" s="4"/>
      <c r="G828" s="5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5.75" customHeight="1" x14ac:dyDescent="0.2">
      <c r="A829" s="4"/>
      <c r="B829" s="5"/>
      <c r="C829" s="4"/>
      <c r="D829" s="4"/>
      <c r="E829" s="4"/>
      <c r="F829" s="4"/>
      <c r="G829" s="5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5.75" customHeight="1" x14ac:dyDescent="0.2">
      <c r="A830" s="4"/>
      <c r="B830" s="5"/>
      <c r="C830" s="4"/>
      <c r="D830" s="4"/>
      <c r="E830" s="4"/>
      <c r="F830" s="4"/>
      <c r="G830" s="5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5.75" customHeight="1" x14ac:dyDescent="0.2">
      <c r="A831" s="4"/>
      <c r="B831" s="5"/>
      <c r="C831" s="4"/>
      <c r="D831" s="4"/>
      <c r="E831" s="4"/>
      <c r="F831" s="4"/>
      <c r="G831" s="5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5.75" customHeight="1" x14ac:dyDescent="0.2">
      <c r="A832" s="4"/>
      <c r="B832" s="5"/>
      <c r="C832" s="4"/>
      <c r="D832" s="4"/>
      <c r="E832" s="4"/>
      <c r="F832" s="4"/>
      <c r="G832" s="5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5.75" customHeight="1" x14ac:dyDescent="0.2">
      <c r="A833" s="4"/>
      <c r="B833" s="5"/>
      <c r="C833" s="4"/>
      <c r="D833" s="4"/>
      <c r="E833" s="4"/>
      <c r="F833" s="4"/>
      <c r="G833" s="5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5.75" customHeight="1" x14ac:dyDescent="0.2">
      <c r="A834" s="4"/>
      <c r="B834" s="5"/>
      <c r="C834" s="4"/>
      <c r="D834" s="4"/>
      <c r="E834" s="4"/>
      <c r="F834" s="4"/>
      <c r="G834" s="5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5.75" customHeight="1" x14ac:dyDescent="0.2">
      <c r="A835" s="4"/>
      <c r="B835" s="5"/>
      <c r="C835" s="4"/>
      <c r="D835" s="4"/>
      <c r="E835" s="4"/>
      <c r="F835" s="4"/>
      <c r="G835" s="5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5.75" customHeight="1" x14ac:dyDescent="0.2">
      <c r="A836" s="4"/>
      <c r="B836" s="5"/>
      <c r="C836" s="4"/>
      <c r="D836" s="4"/>
      <c r="E836" s="4"/>
      <c r="F836" s="4"/>
      <c r="G836" s="5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5.75" customHeight="1" x14ac:dyDescent="0.2">
      <c r="A837" s="4"/>
      <c r="B837" s="5"/>
      <c r="C837" s="4"/>
      <c r="D837" s="4"/>
      <c r="E837" s="4"/>
      <c r="F837" s="4"/>
      <c r="G837" s="5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5.75" customHeight="1" x14ac:dyDescent="0.2">
      <c r="A838" s="4"/>
      <c r="B838" s="5"/>
      <c r="C838" s="4"/>
      <c r="D838" s="4"/>
      <c r="E838" s="4"/>
      <c r="F838" s="4"/>
      <c r="G838" s="5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5.75" customHeight="1" x14ac:dyDescent="0.2">
      <c r="A839" s="4"/>
      <c r="B839" s="5"/>
      <c r="C839" s="4"/>
      <c r="D839" s="4"/>
      <c r="E839" s="4"/>
      <c r="F839" s="4"/>
      <c r="G839" s="5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5.75" customHeight="1" x14ac:dyDescent="0.2">
      <c r="A840" s="4"/>
      <c r="B840" s="5"/>
      <c r="C840" s="4"/>
      <c r="D840" s="4"/>
      <c r="E840" s="4"/>
      <c r="F840" s="4"/>
      <c r="G840" s="5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5.75" customHeight="1" x14ac:dyDescent="0.2">
      <c r="A841" s="4"/>
      <c r="B841" s="5"/>
      <c r="C841" s="4"/>
      <c r="D841" s="4"/>
      <c r="E841" s="4"/>
      <c r="F841" s="4"/>
      <c r="G841" s="5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5.75" customHeight="1" x14ac:dyDescent="0.2">
      <c r="A842" s="4"/>
      <c r="B842" s="5"/>
      <c r="C842" s="4"/>
      <c r="D842" s="4"/>
      <c r="E842" s="4"/>
      <c r="F842" s="4"/>
      <c r="G842" s="5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5.75" customHeight="1" x14ac:dyDescent="0.2">
      <c r="A843" s="4"/>
      <c r="B843" s="5"/>
      <c r="C843" s="4"/>
      <c r="D843" s="4"/>
      <c r="E843" s="4"/>
      <c r="F843" s="4"/>
      <c r="G843" s="5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5.75" customHeight="1" x14ac:dyDescent="0.2">
      <c r="A844" s="4"/>
      <c r="B844" s="5"/>
      <c r="C844" s="4"/>
      <c r="D844" s="4"/>
      <c r="E844" s="4"/>
      <c r="F844" s="4"/>
      <c r="G844" s="5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5.75" customHeight="1" x14ac:dyDescent="0.2">
      <c r="A845" s="4"/>
      <c r="B845" s="5"/>
      <c r="C845" s="4"/>
      <c r="D845" s="4"/>
      <c r="E845" s="4"/>
      <c r="F845" s="4"/>
      <c r="G845" s="5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5.75" customHeight="1" x14ac:dyDescent="0.2">
      <c r="A846" s="4"/>
      <c r="B846" s="5"/>
      <c r="C846" s="4"/>
      <c r="D846" s="4"/>
      <c r="E846" s="4"/>
      <c r="F846" s="4"/>
      <c r="G846" s="5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5.75" customHeight="1" x14ac:dyDescent="0.2">
      <c r="A847" s="4"/>
      <c r="B847" s="5"/>
      <c r="C847" s="4"/>
      <c r="D847" s="4"/>
      <c r="E847" s="4"/>
      <c r="F847" s="4"/>
      <c r="G847" s="5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5.75" customHeight="1" x14ac:dyDescent="0.2">
      <c r="A848" s="4"/>
      <c r="B848" s="5"/>
      <c r="C848" s="4"/>
      <c r="D848" s="4"/>
      <c r="E848" s="4"/>
      <c r="F848" s="4"/>
      <c r="G848" s="5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5.75" customHeight="1" x14ac:dyDescent="0.2">
      <c r="A849" s="4"/>
      <c r="B849" s="5"/>
      <c r="C849" s="4"/>
      <c r="D849" s="4"/>
      <c r="E849" s="4"/>
      <c r="F849" s="4"/>
      <c r="G849" s="5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5.75" customHeight="1" x14ac:dyDescent="0.2">
      <c r="A850" s="4"/>
      <c r="B850" s="5"/>
      <c r="C850" s="4"/>
      <c r="D850" s="4"/>
      <c r="E850" s="4"/>
      <c r="F850" s="4"/>
      <c r="G850" s="5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5.75" customHeight="1" x14ac:dyDescent="0.2">
      <c r="A851" s="4"/>
      <c r="B851" s="5"/>
      <c r="C851" s="4"/>
      <c r="D851" s="4"/>
      <c r="E851" s="4"/>
      <c r="F851" s="4"/>
      <c r="G851" s="5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5.75" customHeight="1" x14ac:dyDescent="0.2">
      <c r="A852" s="4"/>
      <c r="B852" s="5"/>
      <c r="C852" s="4"/>
      <c r="D852" s="4"/>
      <c r="E852" s="4"/>
      <c r="F852" s="4"/>
      <c r="G852" s="5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5.75" customHeight="1" x14ac:dyDescent="0.2">
      <c r="A853" s="4"/>
      <c r="B853" s="5"/>
      <c r="C853" s="4"/>
      <c r="D853" s="4"/>
      <c r="E853" s="4"/>
      <c r="F853" s="4"/>
      <c r="G853" s="5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5.75" customHeight="1" x14ac:dyDescent="0.2">
      <c r="A854" s="4"/>
      <c r="B854" s="5"/>
      <c r="C854" s="4"/>
      <c r="D854" s="4"/>
      <c r="E854" s="4"/>
      <c r="F854" s="4"/>
      <c r="G854" s="5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5.75" customHeight="1" x14ac:dyDescent="0.2">
      <c r="A855" s="4"/>
      <c r="B855" s="5"/>
      <c r="C855" s="4"/>
      <c r="D855" s="4"/>
      <c r="E855" s="4"/>
      <c r="F855" s="4"/>
      <c r="G855" s="5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5.75" customHeight="1" x14ac:dyDescent="0.2">
      <c r="A856" s="4"/>
      <c r="B856" s="5"/>
      <c r="C856" s="4"/>
      <c r="D856" s="4"/>
      <c r="E856" s="4"/>
      <c r="F856" s="4"/>
      <c r="G856" s="5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5.75" customHeight="1" x14ac:dyDescent="0.2">
      <c r="A857" s="4"/>
      <c r="B857" s="5"/>
      <c r="C857" s="4"/>
      <c r="D857" s="4"/>
      <c r="E857" s="4"/>
      <c r="F857" s="4"/>
      <c r="G857" s="5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5.75" customHeight="1" x14ac:dyDescent="0.2">
      <c r="A858" s="4"/>
      <c r="B858" s="5"/>
      <c r="C858" s="4"/>
      <c r="D858" s="4"/>
      <c r="E858" s="4"/>
      <c r="F858" s="4"/>
      <c r="G858" s="5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5.75" customHeight="1" x14ac:dyDescent="0.2">
      <c r="A859" s="4"/>
      <c r="B859" s="5"/>
      <c r="C859" s="4"/>
      <c r="D859" s="4"/>
      <c r="E859" s="4"/>
      <c r="F859" s="4"/>
      <c r="G859" s="5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5.75" customHeight="1" x14ac:dyDescent="0.2">
      <c r="A860" s="4"/>
      <c r="B860" s="5"/>
      <c r="C860" s="4"/>
      <c r="D860" s="4"/>
      <c r="E860" s="4"/>
      <c r="F860" s="4"/>
      <c r="G860" s="5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5.75" customHeight="1" x14ac:dyDescent="0.2">
      <c r="A861" s="4"/>
      <c r="B861" s="5"/>
      <c r="C861" s="4"/>
      <c r="D861" s="4"/>
      <c r="E861" s="4"/>
      <c r="F861" s="4"/>
      <c r="G861" s="5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5.75" customHeight="1" x14ac:dyDescent="0.2">
      <c r="A862" s="4"/>
      <c r="B862" s="5"/>
      <c r="C862" s="4"/>
      <c r="D862" s="4"/>
      <c r="E862" s="4"/>
      <c r="F862" s="4"/>
      <c r="G862" s="5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5.75" customHeight="1" x14ac:dyDescent="0.2">
      <c r="A863" s="4"/>
      <c r="B863" s="5"/>
      <c r="C863" s="4"/>
      <c r="D863" s="4"/>
      <c r="E863" s="4"/>
      <c r="F863" s="4"/>
      <c r="G863" s="5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5.75" customHeight="1" x14ac:dyDescent="0.2">
      <c r="A864" s="4"/>
      <c r="B864" s="5"/>
      <c r="C864" s="4"/>
      <c r="D864" s="4"/>
      <c r="E864" s="4"/>
      <c r="F864" s="4"/>
      <c r="G864" s="5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5.75" customHeight="1" x14ac:dyDescent="0.2">
      <c r="A865" s="4"/>
      <c r="B865" s="5"/>
      <c r="C865" s="4"/>
      <c r="D865" s="4"/>
      <c r="E865" s="4"/>
      <c r="F865" s="4"/>
      <c r="G865" s="5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5.75" customHeight="1" x14ac:dyDescent="0.2">
      <c r="A866" s="4"/>
      <c r="B866" s="5"/>
      <c r="C866" s="4"/>
      <c r="D866" s="4"/>
      <c r="E866" s="4"/>
      <c r="F866" s="4"/>
      <c r="G866" s="5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5.75" customHeight="1" x14ac:dyDescent="0.2">
      <c r="A867" s="4"/>
      <c r="B867" s="5"/>
      <c r="C867" s="4"/>
      <c r="D867" s="4"/>
      <c r="E867" s="4"/>
      <c r="F867" s="4"/>
      <c r="G867" s="5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5.75" customHeight="1" x14ac:dyDescent="0.2">
      <c r="A868" s="4"/>
      <c r="B868" s="5"/>
      <c r="C868" s="4"/>
      <c r="D868" s="4"/>
      <c r="E868" s="4"/>
      <c r="F868" s="4"/>
      <c r="G868" s="5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5.75" customHeight="1" x14ac:dyDescent="0.2">
      <c r="A869" s="4"/>
      <c r="B869" s="5"/>
      <c r="C869" s="4"/>
      <c r="D869" s="4"/>
      <c r="E869" s="4"/>
      <c r="F869" s="4"/>
      <c r="G869" s="5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5.75" customHeight="1" x14ac:dyDescent="0.2">
      <c r="A870" s="4"/>
      <c r="B870" s="5"/>
      <c r="C870" s="4"/>
      <c r="D870" s="4"/>
      <c r="E870" s="4"/>
      <c r="F870" s="4"/>
      <c r="G870" s="5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5.75" customHeight="1" x14ac:dyDescent="0.2">
      <c r="A871" s="4"/>
      <c r="B871" s="5"/>
      <c r="C871" s="4"/>
      <c r="D871" s="4"/>
      <c r="E871" s="4"/>
      <c r="F871" s="4"/>
      <c r="G871" s="5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5.75" customHeight="1" x14ac:dyDescent="0.2">
      <c r="A872" s="4"/>
      <c r="B872" s="5"/>
      <c r="C872" s="4"/>
      <c r="D872" s="4"/>
      <c r="E872" s="4"/>
      <c r="F872" s="4"/>
      <c r="G872" s="5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5.75" customHeight="1" x14ac:dyDescent="0.2">
      <c r="A873" s="4"/>
      <c r="B873" s="5"/>
      <c r="C873" s="4"/>
      <c r="D873" s="4"/>
      <c r="E873" s="4"/>
      <c r="F873" s="4"/>
      <c r="G873" s="5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5.75" customHeight="1" x14ac:dyDescent="0.2">
      <c r="A874" s="4"/>
      <c r="B874" s="5"/>
      <c r="C874" s="4"/>
      <c r="D874" s="4"/>
      <c r="E874" s="4"/>
      <c r="F874" s="4"/>
      <c r="G874" s="5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5.75" customHeight="1" x14ac:dyDescent="0.2">
      <c r="A875" s="4"/>
      <c r="B875" s="5"/>
      <c r="C875" s="4"/>
      <c r="D875" s="4"/>
      <c r="E875" s="4"/>
      <c r="F875" s="4"/>
      <c r="G875" s="5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5.75" customHeight="1" x14ac:dyDescent="0.2">
      <c r="A876" s="4"/>
      <c r="B876" s="5"/>
      <c r="C876" s="4"/>
      <c r="D876" s="4"/>
      <c r="E876" s="4"/>
      <c r="F876" s="4"/>
      <c r="G876" s="5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5.75" customHeight="1" x14ac:dyDescent="0.2">
      <c r="A877" s="4"/>
      <c r="B877" s="5"/>
      <c r="C877" s="4"/>
      <c r="D877" s="4"/>
      <c r="E877" s="4"/>
      <c r="F877" s="4"/>
      <c r="G877" s="5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5.75" customHeight="1" x14ac:dyDescent="0.2">
      <c r="A878" s="4"/>
      <c r="B878" s="5"/>
      <c r="C878" s="4"/>
      <c r="D878" s="4"/>
      <c r="E878" s="4"/>
      <c r="F878" s="4"/>
      <c r="G878" s="5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5.75" customHeight="1" x14ac:dyDescent="0.2">
      <c r="A879" s="4"/>
      <c r="B879" s="5"/>
      <c r="C879" s="4"/>
      <c r="D879" s="4"/>
      <c r="E879" s="4"/>
      <c r="F879" s="4"/>
      <c r="G879" s="5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5.75" customHeight="1" x14ac:dyDescent="0.2">
      <c r="A880" s="4"/>
      <c r="B880" s="5"/>
      <c r="C880" s="4"/>
      <c r="D880" s="4"/>
      <c r="E880" s="4"/>
      <c r="F880" s="4"/>
      <c r="G880" s="5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5.75" customHeight="1" x14ac:dyDescent="0.2">
      <c r="A881" s="4"/>
      <c r="B881" s="5"/>
      <c r="C881" s="4"/>
      <c r="D881" s="4"/>
      <c r="E881" s="4"/>
      <c r="F881" s="4"/>
      <c r="G881" s="5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5.75" customHeight="1" x14ac:dyDescent="0.2">
      <c r="A882" s="4"/>
      <c r="B882" s="5"/>
      <c r="C882" s="4"/>
      <c r="D882" s="4"/>
      <c r="E882" s="4"/>
      <c r="F882" s="4"/>
      <c r="G882" s="5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5.75" customHeight="1" x14ac:dyDescent="0.2">
      <c r="A883" s="4"/>
      <c r="B883" s="5"/>
      <c r="C883" s="4"/>
      <c r="D883" s="4"/>
      <c r="E883" s="4"/>
      <c r="F883" s="4"/>
      <c r="G883" s="5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5.75" customHeight="1" x14ac:dyDescent="0.2">
      <c r="A884" s="4"/>
      <c r="B884" s="5"/>
      <c r="C884" s="4"/>
      <c r="D884" s="4"/>
      <c r="E884" s="4"/>
      <c r="F884" s="4"/>
      <c r="G884" s="5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5.75" customHeight="1" x14ac:dyDescent="0.2">
      <c r="A885" s="4"/>
      <c r="B885" s="5"/>
      <c r="C885" s="4"/>
      <c r="D885" s="4"/>
      <c r="E885" s="4"/>
      <c r="F885" s="4"/>
      <c r="G885" s="5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5.75" customHeight="1" x14ac:dyDescent="0.2">
      <c r="A886" s="4"/>
      <c r="B886" s="5"/>
      <c r="C886" s="4"/>
      <c r="D886" s="4"/>
      <c r="E886" s="4"/>
      <c r="F886" s="4"/>
      <c r="G886" s="5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5.75" customHeight="1" x14ac:dyDescent="0.2">
      <c r="A887" s="4"/>
      <c r="B887" s="5"/>
      <c r="C887" s="4"/>
      <c r="D887" s="4"/>
      <c r="E887" s="4"/>
      <c r="F887" s="4"/>
      <c r="G887" s="5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5.75" customHeight="1" x14ac:dyDescent="0.2">
      <c r="A888" s="4"/>
      <c r="B888" s="5"/>
      <c r="C888" s="4"/>
      <c r="D888" s="4"/>
      <c r="E888" s="4"/>
      <c r="F888" s="4"/>
      <c r="G888" s="5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5.75" customHeight="1" x14ac:dyDescent="0.2">
      <c r="A889" s="4"/>
      <c r="B889" s="5"/>
      <c r="C889" s="4"/>
      <c r="D889" s="4"/>
      <c r="E889" s="4"/>
      <c r="F889" s="4"/>
      <c r="G889" s="5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5.75" customHeight="1" x14ac:dyDescent="0.2">
      <c r="A890" s="4"/>
      <c r="B890" s="5"/>
      <c r="C890" s="4"/>
      <c r="D890" s="4"/>
      <c r="E890" s="4"/>
      <c r="F890" s="4"/>
      <c r="G890" s="5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5.75" customHeight="1" x14ac:dyDescent="0.2">
      <c r="A891" s="4"/>
      <c r="B891" s="5"/>
      <c r="C891" s="4"/>
      <c r="D891" s="4"/>
      <c r="E891" s="4"/>
      <c r="F891" s="4"/>
      <c r="G891" s="5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5.75" customHeight="1" x14ac:dyDescent="0.2">
      <c r="A892" s="4"/>
      <c r="B892" s="5"/>
      <c r="C892" s="4"/>
      <c r="D892" s="4"/>
      <c r="E892" s="4"/>
      <c r="F892" s="4"/>
      <c r="G892" s="5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5.75" customHeight="1" x14ac:dyDescent="0.2">
      <c r="A893" s="4"/>
      <c r="B893" s="5"/>
      <c r="C893" s="4"/>
      <c r="D893" s="4"/>
      <c r="E893" s="4"/>
      <c r="F893" s="4"/>
      <c r="G893" s="5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5.75" customHeight="1" x14ac:dyDescent="0.2">
      <c r="A894" s="4"/>
      <c r="B894" s="5"/>
      <c r="C894" s="4"/>
      <c r="D894" s="4"/>
      <c r="E894" s="4"/>
      <c r="F894" s="4"/>
      <c r="G894" s="5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5.75" customHeight="1" x14ac:dyDescent="0.2">
      <c r="A895" s="4"/>
      <c r="B895" s="5"/>
      <c r="C895" s="4"/>
      <c r="D895" s="4"/>
      <c r="E895" s="4"/>
      <c r="F895" s="4"/>
      <c r="G895" s="5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5.75" customHeight="1" x14ac:dyDescent="0.2">
      <c r="A896" s="4"/>
      <c r="B896" s="5"/>
      <c r="C896" s="4"/>
      <c r="D896" s="4"/>
      <c r="E896" s="4"/>
      <c r="F896" s="4"/>
      <c r="G896" s="5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5.75" customHeight="1" x14ac:dyDescent="0.2">
      <c r="A897" s="4"/>
      <c r="B897" s="5"/>
      <c r="C897" s="4"/>
      <c r="D897" s="4"/>
      <c r="E897" s="4"/>
      <c r="F897" s="4"/>
      <c r="G897" s="5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5.75" customHeight="1" x14ac:dyDescent="0.2">
      <c r="A898" s="4"/>
      <c r="B898" s="5"/>
      <c r="C898" s="4"/>
      <c r="D898" s="4"/>
      <c r="E898" s="4"/>
      <c r="F898" s="4"/>
      <c r="G898" s="5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5.75" customHeight="1" x14ac:dyDescent="0.2">
      <c r="A899" s="4"/>
      <c r="B899" s="5"/>
      <c r="C899" s="4"/>
      <c r="D899" s="4"/>
      <c r="E899" s="4"/>
      <c r="F899" s="4"/>
      <c r="G899" s="5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5.75" customHeight="1" x14ac:dyDescent="0.2">
      <c r="A900" s="4"/>
      <c r="B900" s="5"/>
      <c r="C900" s="4"/>
      <c r="D900" s="4"/>
      <c r="E900" s="4"/>
      <c r="F900" s="4"/>
      <c r="G900" s="5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5.75" customHeight="1" x14ac:dyDescent="0.2">
      <c r="A901" s="4"/>
      <c r="B901" s="5"/>
      <c r="C901" s="4"/>
      <c r="D901" s="4"/>
      <c r="E901" s="4"/>
      <c r="F901" s="4"/>
      <c r="G901" s="5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5.75" customHeight="1" x14ac:dyDescent="0.2">
      <c r="A902" s="4"/>
      <c r="B902" s="5"/>
      <c r="C902" s="4"/>
      <c r="D902" s="4"/>
      <c r="E902" s="4"/>
      <c r="F902" s="4"/>
      <c r="G902" s="5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5.75" customHeight="1" x14ac:dyDescent="0.2">
      <c r="A903" s="4"/>
      <c r="B903" s="5"/>
      <c r="C903" s="4"/>
      <c r="D903" s="4"/>
      <c r="E903" s="4"/>
      <c r="F903" s="4"/>
      <c r="G903" s="5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5.75" customHeight="1" x14ac:dyDescent="0.2">
      <c r="A904" s="4"/>
      <c r="B904" s="5"/>
      <c r="C904" s="4"/>
      <c r="D904" s="4"/>
      <c r="E904" s="4"/>
      <c r="F904" s="4"/>
      <c r="G904" s="5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5.75" customHeight="1" x14ac:dyDescent="0.2">
      <c r="A905" s="4"/>
      <c r="B905" s="5"/>
      <c r="C905" s="4"/>
      <c r="D905" s="4"/>
      <c r="E905" s="4"/>
      <c r="F905" s="4"/>
      <c r="G905" s="5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5.75" customHeight="1" x14ac:dyDescent="0.2">
      <c r="A906" s="4"/>
      <c r="B906" s="5"/>
      <c r="C906" s="4"/>
      <c r="D906" s="4"/>
      <c r="E906" s="4"/>
      <c r="F906" s="4"/>
      <c r="G906" s="5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5.75" customHeight="1" x14ac:dyDescent="0.2">
      <c r="A907" s="4"/>
      <c r="B907" s="5"/>
      <c r="C907" s="4"/>
      <c r="D907" s="4"/>
      <c r="E907" s="4"/>
      <c r="F907" s="4"/>
      <c r="G907" s="5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5.75" customHeight="1" x14ac:dyDescent="0.2">
      <c r="A908" s="4"/>
      <c r="B908" s="5"/>
      <c r="C908" s="4"/>
      <c r="D908" s="4"/>
      <c r="E908" s="4"/>
      <c r="F908" s="4"/>
      <c r="G908" s="5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5.75" customHeight="1" x14ac:dyDescent="0.2">
      <c r="A909" s="4"/>
      <c r="B909" s="5"/>
      <c r="C909" s="4"/>
      <c r="D909" s="4"/>
      <c r="E909" s="4"/>
      <c r="F909" s="4"/>
      <c r="G909" s="5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5.75" customHeight="1" x14ac:dyDescent="0.2">
      <c r="A910" s="4"/>
      <c r="B910" s="5"/>
      <c r="C910" s="4"/>
      <c r="D910" s="4"/>
      <c r="E910" s="4"/>
      <c r="F910" s="4"/>
      <c r="G910" s="5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5.75" customHeight="1" x14ac:dyDescent="0.2">
      <c r="A911" s="4"/>
      <c r="B911" s="5"/>
      <c r="C911" s="4"/>
      <c r="D911" s="4"/>
      <c r="E911" s="4"/>
      <c r="F911" s="4"/>
      <c r="G911" s="5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5.75" customHeight="1" x14ac:dyDescent="0.2">
      <c r="A912" s="4"/>
      <c r="B912" s="5"/>
      <c r="C912" s="4"/>
      <c r="D912" s="4"/>
      <c r="E912" s="4"/>
      <c r="F912" s="4"/>
      <c r="G912" s="5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5.75" customHeight="1" x14ac:dyDescent="0.2">
      <c r="A913" s="4"/>
      <c r="B913" s="5"/>
      <c r="C913" s="4"/>
      <c r="D913" s="4"/>
      <c r="E913" s="4"/>
      <c r="F913" s="4"/>
      <c r="G913" s="5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5.75" customHeight="1" x14ac:dyDescent="0.2">
      <c r="A914" s="4"/>
      <c r="B914" s="5"/>
      <c r="C914" s="4"/>
      <c r="D914" s="4"/>
      <c r="E914" s="4"/>
      <c r="F914" s="4"/>
      <c r="G914" s="5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5.75" customHeight="1" x14ac:dyDescent="0.2">
      <c r="A915" s="4"/>
      <c r="B915" s="5"/>
      <c r="C915" s="4"/>
      <c r="D915" s="4"/>
      <c r="E915" s="4"/>
      <c r="F915" s="4"/>
      <c r="G915" s="5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5.75" customHeight="1" x14ac:dyDescent="0.2">
      <c r="A916" s="4"/>
      <c r="B916" s="5"/>
      <c r="C916" s="4"/>
      <c r="D916" s="4"/>
      <c r="E916" s="4"/>
      <c r="F916" s="4"/>
      <c r="G916" s="5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5.75" customHeight="1" x14ac:dyDescent="0.2">
      <c r="A917" s="4"/>
      <c r="B917" s="5"/>
      <c r="C917" s="4"/>
      <c r="D917" s="4"/>
      <c r="E917" s="4"/>
      <c r="F917" s="4"/>
      <c r="G917" s="5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5.75" customHeight="1" x14ac:dyDescent="0.2">
      <c r="A918" s="4"/>
      <c r="B918" s="5"/>
      <c r="C918" s="4"/>
      <c r="D918" s="4"/>
      <c r="E918" s="4"/>
      <c r="F918" s="4"/>
      <c r="G918" s="5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5.75" customHeight="1" x14ac:dyDescent="0.2">
      <c r="A919" s="4"/>
      <c r="B919" s="5"/>
      <c r="C919" s="4"/>
      <c r="D919" s="4"/>
      <c r="E919" s="4"/>
      <c r="F919" s="4"/>
      <c r="G919" s="5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5.75" customHeight="1" x14ac:dyDescent="0.2">
      <c r="A920" s="4"/>
      <c r="B920" s="5"/>
      <c r="C920" s="4"/>
      <c r="D920" s="4"/>
      <c r="E920" s="4"/>
      <c r="F920" s="4"/>
      <c r="G920" s="5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5.75" customHeight="1" x14ac:dyDescent="0.2">
      <c r="A921" s="4"/>
      <c r="B921" s="5"/>
      <c r="C921" s="4"/>
      <c r="D921" s="4"/>
      <c r="E921" s="4"/>
      <c r="F921" s="4"/>
      <c r="G921" s="5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5.75" customHeight="1" x14ac:dyDescent="0.2">
      <c r="A922" s="4"/>
      <c r="B922" s="5"/>
      <c r="C922" s="4"/>
      <c r="D922" s="4"/>
      <c r="E922" s="4"/>
      <c r="F922" s="4"/>
      <c r="G922" s="5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5.75" customHeight="1" x14ac:dyDescent="0.2">
      <c r="A923" s="4"/>
      <c r="B923" s="5"/>
      <c r="C923" s="4"/>
      <c r="D923" s="4"/>
      <c r="E923" s="4"/>
      <c r="F923" s="4"/>
      <c r="G923" s="5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5.75" customHeight="1" x14ac:dyDescent="0.2">
      <c r="A924" s="4"/>
      <c r="B924" s="5"/>
      <c r="C924" s="4"/>
      <c r="D924" s="4"/>
      <c r="E924" s="4"/>
      <c r="F924" s="4"/>
      <c r="G924" s="5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5.75" customHeight="1" x14ac:dyDescent="0.2">
      <c r="A925" s="4"/>
      <c r="B925" s="5"/>
      <c r="C925" s="4"/>
      <c r="D925" s="4"/>
      <c r="E925" s="4"/>
      <c r="F925" s="4"/>
      <c r="G925" s="5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5.75" customHeight="1" x14ac:dyDescent="0.2">
      <c r="A926" s="4"/>
      <c r="B926" s="5"/>
      <c r="C926" s="4"/>
      <c r="D926" s="4"/>
      <c r="E926" s="4"/>
      <c r="F926" s="4"/>
      <c r="G926" s="5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5.75" customHeight="1" x14ac:dyDescent="0.2">
      <c r="A927" s="4"/>
      <c r="B927" s="5"/>
      <c r="C927" s="4"/>
      <c r="D927" s="4"/>
      <c r="E927" s="4"/>
      <c r="F927" s="4"/>
      <c r="G927" s="5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5.75" customHeight="1" x14ac:dyDescent="0.2">
      <c r="A928" s="4"/>
      <c r="B928" s="5"/>
      <c r="C928" s="4"/>
      <c r="D928" s="4"/>
      <c r="E928" s="4"/>
      <c r="F928" s="4"/>
      <c r="G928" s="5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5.75" customHeight="1" x14ac:dyDescent="0.2">
      <c r="A929" s="4"/>
      <c r="B929" s="5"/>
      <c r="C929" s="4"/>
      <c r="D929" s="4"/>
      <c r="E929" s="4"/>
      <c r="F929" s="4"/>
      <c r="G929" s="5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5.75" customHeight="1" x14ac:dyDescent="0.2">
      <c r="A930" s="4"/>
      <c r="B930" s="5"/>
      <c r="C930" s="4"/>
      <c r="D930" s="4"/>
      <c r="E930" s="4"/>
      <c r="F930" s="4"/>
      <c r="G930" s="5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5.75" customHeight="1" x14ac:dyDescent="0.2">
      <c r="A931" s="4"/>
      <c r="B931" s="5"/>
      <c r="C931" s="4"/>
      <c r="D931" s="4"/>
      <c r="E931" s="4"/>
      <c r="F931" s="4"/>
      <c r="G931" s="5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5.75" customHeight="1" x14ac:dyDescent="0.2">
      <c r="A932" s="4"/>
      <c r="B932" s="5"/>
      <c r="C932" s="4"/>
      <c r="D932" s="4"/>
      <c r="E932" s="4"/>
      <c r="F932" s="4"/>
      <c r="G932" s="5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5.75" customHeight="1" x14ac:dyDescent="0.2">
      <c r="A933" s="4"/>
      <c r="B933" s="5"/>
      <c r="C933" s="4"/>
      <c r="D933" s="4"/>
      <c r="E933" s="4"/>
      <c r="F933" s="4"/>
      <c r="G933" s="5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5.75" customHeight="1" x14ac:dyDescent="0.2">
      <c r="A934" s="4"/>
      <c r="B934" s="5"/>
      <c r="C934" s="4"/>
      <c r="D934" s="4"/>
      <c r="E934" s="4"/>
      <c r="F934" s="4"/>
      <c r="G934" s="5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5.75" customHeight="1" x14ac:dyDescent="0.2">
      <c r="A935" s="4"/>
      <c r="B935" s="5"/>
      <c r="C935" s="4"/>
      <c r="D935" s="4"/>
      <c r="E935" s="4"/>
      <c r="F935" s="4"/>
      <c r="G935" s="5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5.75" customHeight="1" x14ac:dyDescent="0.2">
      <c r="A936" s="4"/>
      <c r="B936" s="5"/>
      <c r="C936" s="4"/>
      <c r="D936" s="4"/>
      <c r="E936" s="4"/>
      <c r="F936" s="4"/>
      <c r="G936" s="5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5.75" customHeight="1" x14ac:dyDescent="0.2">
      <c r="A937" s="4"/>
      <c r="B937" s="5"/>
      <c r="C937" s="4"/>
      <c r="D937" s="4"/>
      <c r="E937" s="4"/>
      <c r="F937" s="4"/>
      <c r="G937" s="5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5.75" customHeight="1" x14ac:dyDescent="0.2">
      <c r="A938" s="4"/>
      <c r="B938" s="5"/>
      <c r="C938" s="4"/>
      <c r="D938" s="4"/>
      <c r="E938" s="4"/>
      <c r="F938" s="4"/>
      <c r="G938" s="5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5.75" customHeight="1" x14ac:dyDescent="0.2">
      <c r="A939" s="4"/>
      <c r="B939" s="5"/>
      <c r="C939" s="4"/>
      <c r="D939" s="4"/>
      <c r="E939" s="4"/>
      <c r="F939" s="4"/>
      <c r="G939" s="5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5.75" customHeight="1" x14ac:dyDescent="0.2">
      <c r="A940" s="4"/>
      <c r="B940" s="5"/>
      <c r="C940" s="4"/>
      <c r="D940" s="4"/>
      <c r="E940" s="4"/>
      <c r="F940" s="4"/>
      <c r="G940" s="5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5.75" customHeight="1" x14ac:dyDescent="0.2">
      <c r="A941" s="4"/>
      <c r="B941" s="5"/>
      <c r="C941" s="4"/>
      <c r="D941" s="4"/>
      <c r="E941" s="4"/>
      <c r="F941" s="4"/>
      <c r="G941" s="5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5.75" customHeight="1" x14ac:dyDescent="0.2">
      <c r="A942" s="4"/>
      <c r="B942" s="5"/>
      <c r="C942" s="4"/>
      <c r="D942" s="4"/>
      <c r="E942" s="4"/>
      <c r="F942" s="4"/>
      <c r="G942" s="5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5.75" customHeight="1" x14ac:dyDescent="0.2">
      <c r="A943" s="4"/>
      <c r="B943" s="5"/>
      <c r="C943" s="4"/>
      <c r="D943" s="4"/>
      <c r="E943" s="4"/>
      <c r="F943" s="4"/>
      <c r="G943" s="5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5.75" customHeight="1" x14ac:dyDescent="0.2">
      <c r="A944" s="4"/>
      <c r="B944" s="5"/>
      <c r="C944" s="4"/>
      <c r="D944" s="4"/>
      <c r="E944" s="4"/>
      <c r="F944" s="4"/>
      <c r="G944" s="5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5.75" customHeight="1" x14ac:dyDescent="0.2">
      <c r="A945" s="4"/>
      <c r="B945" s="5"/>
      <c r="C945" s="4"/>
      <c r="D945" s="4"/>
      <c r="E945" s="4"/>
      <c r="F945" s="4"/>
      <c r="G945" s="5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5.75" customHeight="1" x14ac:dyDescent="0.2">
      <c r="A946" s="4"/>
      <c r="B946" s="5"/>
      <c r="C946" s="4"/>
      <c r="D946" s="4"/>
      <c r="E946" s="4"/>
      <c r="F946" s="4"/>
      <c r="G946" s="5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5.75" customHeight="1" x14ac:dyDescent="0.2">
      <c r="A947" s="4"/>
      <c r="B947" s="5"/>
      <c r="C947" s="4"/>
      <c r="D947" s="4"/>
      <c r="E947" s="4"/>
      <c r="F947" s="4"/>
      <c r="G947" s="5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5.75" customHeight="1" x14ac:dyDescent="0.2">
      <c r="A948" s="4"/>
      <c r="B948" s="5"/>
      <c r="C948" s="4"/>
      <c r="D948" s="4"/>
      <c r="E948" s="4"/>
      <c r="F948" s="4"/>
      <c r="G948" s="5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5.75" customHeight="1" x14ac:dyDescent="0.2">
      <c r="A949" s="4"/>
      <c r="B949" s="5"/>
      <c r="C949" s="4"/>
      <c r="D949" s="4"/>
      <c r="E949" s="4"/>
      <c r="F949" s="4"/>
      <c r="G949" s="5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5.75" customHeight="1" x14ac:dyDescent="0.2">
      <c r="A950" s="4"/>
      <c r="B950" s="5"/>
      <c r="C950" s="4"/>
      <c r="D950" s="4"/>
      <c r="E950" s="4"/>
      <c r="F950" s="4"/>
      <c r="G950" s="5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5.75" customHeight="1" x14ac:dyDescent="0.2">
      <c r="A951" s="4"/>
      <c r="B951" s="5"/>
      <c r="C951" s="4"/>
      <c r="D951" s="4"/>
      <c r="E951" s="4"/>
      <c r="F951" s="4"/>
      <c r="G951" s="5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5.75" customHeight="1" x14ac:dyDescent="0.2">
      <c r="A952" s="4"/>
      <c r="B952" s="5"/>
      <c r="C952" s="4"/>
      <c r="D952" s="4"/>
      <c r="E952" s="4"/>
      <c r="F952" s="4"/>
      <c r="G952" s="5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5.75" customHeight="1" x14ac:dyDescent="0.2">
      <c r="A953" s="4"/>
      <c r="B953" s="5"/>
      <c r="C953" s="4"/>
      <c r="D953" s="4"/>
      <c r="E953" s="4"/>
      <c r="F953" s="4"/>
      <c r="G953" s="5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5.75" customHeight="1" x14ac:dyDescent="0.2">
      <c r="A954" s="4"/>
      <c r="B954" s="5"/>
      <c r="C954" s="4"/>
      <c r="D954" s="4"/>
      <c r="E954" s="4"/>
      <c r="F954" s="4"/>
      <c r="G954" s="5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5.75" customHeight="1" x14ac:dyDescent="0.2">
      <c r="A955" s="4"/>
      <c r="B955" s="5"/>
      <c r="C955" s="4"/>
      <c r="D955" s="4"/>
      <c r="E955" s="4"/>
      <c r="F955" s="4"/>
      <c r="G955" s="5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5.75" customHeight="1" x14ac:dyDescent="0.2">
      <c r="A956" s="4"/>
      <c r="B956" s="5"/>
      <c r="C956" s="4"/>
      <c r="D956" s="4"/>
      <c r="E956" s="4"/>
      <c r="F956" s="4"/>
      <c r="G956" s="5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5.75" customHeight="1" x14ac:dyDescent="0.2">
      <c r="A957" s="4"/>
      <c r="B957" s="5"/>
      <c r="C957" s="4"/>
      <c r="D957" s="4"/>
      <c r="E957" s="4"/>
      <c r="F957" s="4"/>
      <c r="G957" s="5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5.75" customHeight="1" x14ac:dyDescent="0.2">
      <c r="A958" s="4"/>
      <c r="B958" s="5"/>
      <c r="C958" s="4"/>
      <c r="D958" s="4"/>
      <c r="E958" s="4"/>
      <c r="F958" s="4"/>
      <c r="G958" s="5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5.75" customHeight="1" x14ac:dyDescent="0.2">
      <c r="A959" s="4"/>
      <c r="B959" s="5"/>
      <c r="C959" s="4"/>
      <c r="D959" s="4"/>
      <c r="E959" s="4"/>
      <c r="F959" s="4"/>
      <c r="G959" s="5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5.75" customHeight="1" x14ac:dyDescent="0.2">
      <c r="A960" s="4"/>
      <c r="B960" s="5"/>
      <c r="C960" s="4"/>
      <c r="D960" s="4"/>
      <c r="E960" s="4"/>
      <c r="F960" s="4"/>
      <c r="G960" s="5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5.75" customHeight="1" x14ac:dyDescent="0.2">
      <c r="A961" s="4"/>
      <c r="B961" s="5"/>
      <c r="C961" s="4"/>
      <c r="D961" s="4"/>
      <c r="E961" s="4"/>
      <c r="F961" s="4"/>
      <c r="G961" s="5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5.75" customHeight="1" x14ac:dyDescent="0.2">
      <c r="A962" s="4"/>
      <c r="B962" s="5"/>
      <c r="C962" s="4"/>
      <c r="D962" s="4"/>
      <c r="E962" s="4"/>
      <c r="F962" s="4"/>
      <c r="G962" s="5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5.75" customHeight="1" x14ac:dyDescent="0.2">
      <c r="A963" s="4"/>
      <c r="B963" s="5"/>
      <c r="C963" s="4"/>
      <c r="D963" s="4"/>
      <c r="E963" s="4"/>
      <c r="F963" s="4"/>
      <c r="G963" s="5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5.75" customHeight="1" x14ac:dyDescent="0.2">
      <c r="A964" s="4"/>
      <c r="B964" s="5"/>
      <c r="C964" s="4"/>
      <c r="D964" s="4"/>
      <c r="E964" s="4"/>
      <c r="F964" s="4"/>
      <c r="G964" s="5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5.75" customHeight="1" x14ac:dyDescent="0.2">
      <c r="A965" s="4"/>
      <c r="B965" s="5"/>
      <c r="C965" s="4"/>
      <c r="D965" s="4"/>
      <c r="E965" s="4"/>
      <c r="F965" s="4"/>
      <c r="G965" s="5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5.75" customHeight="1" x14ac:dyDescent="0.2">
      <c r="A966" s="4"/>
      <c r="B966" s="5"/>
      <c r="C966" s="4"/>
      <c r="D966" s="4"/>
      <c r="E966" s="4"/>
      <c r="F966" s="4"/>
      <c r="G966" s="5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5.75" customHeight="1" x14ac:dyDescent="0.2">
      <c r="A967" s="4"/>
      <c r="B967" s="5"/>
      <c r="C967" s="4"/>
      <c r="D967" s="4"/>
      <c r="E967" s="4"/>
      <c r="F967" s="4"/>
      <c r="G967" s="5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5.75" customHeight="1" x14ac:dyDescent="0.2">
      <c r="A968" s="4"/>
      <c r="B968" s="5"/>
      <c r="C968" s="4"/>
      <c r="D968" s="4"/>
      <c r="E968" s="4"/>
      <c r="F968" s="4"/>
      <c r="G968" s="5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5.75" customHeight="1" x14ac:dyDescent="0.2">
      <c r="A969" s="4"/>
      <c r="B969" s="5"/>
      <c r="C969" s="4"/>
      <c r="D969" s="4"/>
      <c r="E969" s="4"/>
      <c r="F969" s="4"/>
      <c r="G969" s="5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5.75" customHeight="1" x14ac:dyDescent="0.2">
      <c r="A970" s="4"/>
      <c r="B970" s="5"/>
      <c r="C970" s="4"/>
      <c r="D970" s="4"/>
      <c r="E970" s="4"/>
      <c r="F970" s="4"/>
      <c r="G970" s="5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5.75" customHeight="1" x14ac:dyDescent="0.2">
      <c r="A971" s="4"/>
      <c r="B971" s="5"/>
      <c r="C971" s="4"/>
      <c r="D971" s="4"/>
      <c r="E971" s="4"/>
      <c r="F971" s="4"/>
      <c r="G971" s="5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5.75" customHeight="1" x14ac:dyDescent="0.2">
      <c r="A972" s="4"/>
      <c r="B972" s="5"/>
      <c r="C972" s="4"/>
      <c r="D972" s="4"/>
      <c r="E972" s="4"/>
      <c r="F972" s="4"/>
      <c r="G972" s="5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5.75" customHeight="1" x14ac:dyDescent="0.2">
      <c r="A973" s="4"/>
      <c r="B973" s="5"/>
      <c r="C973" s="4"/>
      <c r="D973" s="4"/>
      <c r="E973" s="4"/>
      <c r="F973" s="4"/>
      <c r="G973" s="5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5.75" customHeight="1" x14ac:dyDescent="0.2">
      <c r="A974" s="4"/>
      <c r="B974" s="5"/>
      <c r="C974" s="4"/>
      <c r="D974" s="4"/>
      <c r="E974" s="4"/>
      <c r="F974" s="4"/>
      <c r="G974" s="5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5.75" customHeight="1" x14ac:dyDescent="0.2">
      <c r="A975" s="4"/>
      <c r="B975" s="5"/>
      <c r="C975" s="4"/>
      <c r="D975" s="4"/>
      <c r="E975" s="4"/>
      <c r="F975" s="4"/>
      <c r="G975" s="5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5.75" customHeight="1" x14ac:dyDescent="0.2">
      <c r="A976" s="4"/>
      <c r="B976" s="5"/>
      <c r="C976" s="4"/>
      <c r="D976" s="4"/>
      <c r="E976" s="4"/>
      <c r="F976" s="4"/>
      <c r="G976" s="5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5.75" customHeight="1" x14ac:dyDescent="0.2">
      <c r="A977" s="4"/>
      <c r="B977" s="5"/>
      <c r="C977" s="4"/>
      <c r="D977" s="4"/>
      <c r="E977" s="4"/>
      <c r="F977" s="4"/>
      <c r="G977" s="5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5.75" customHeight="1" x14ac:dyDescent="0.2">
      <c r="A978" s="4"/>
      <c r="B978" s="5"/>
      <c r="C978" s="4"/>
      <c r="D978" s="4"/>
      <c r="E978" s="4"/>
      <c r="F978" s="4"/>
      <c r="G978" s="5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5.75" customHeight="1" x14ac:dyDescent="0.2">
      <c r="A979" s="4"/>
      <c r="B979" s="5"/>
      <c r="C979" s="4"/>
      <c r="D979" s="4"/>
      <c r="E979" s="4"/>
      <c r="F979" s="4"/>
      <c r="G979" s="5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5.75" customHeight="1" x14ac:dyDescent="0.2">
      <c r="A980" s="4"/>
      <c r="B980" s="5"/>
      <c r="C980" s="4"/>
      <c r="D980" s="4"/>
      <c r="E980" s="4"/>
      <c r="F980" s="4"/>
      <c r="G980" s="5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5.75" customHeight="1" x14ac:dyDescent="0.2">
      <c r="A981" s="4"/>
      <c r="B981" s="5"/>
      <c r="C981" s="4"/>
      <c r="D981" s="4"/>
      <c r="E981" s="4"/>
      <c r="F981" s="4"/>
      <c r="G981" s="5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5.75" customHeight="1" x14ac:dyDescent="0.2">
      <c r="A982" s="4"/>
      <c r="B982" s="5"/>
      <c r="C982" s="4"/>
      <c r="D982" s="4"/>
      <c r="E982" s="4"/>
      <c r="F982" s="4"/>
      <c r="G982" s="5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5.75" customHeight="1" x14ac:dyDescent="0.2">
      <c r="A983" s="4"/>
      <c r="B983" s="5"/>
      <c r="C983" s="4"/>
      <c r="D983" s="4"/>
      <c r="E983" s="4"/>
      <c r="F983" s="4"/>
      <c r="G983" s="5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5.75" customHeight="1" x14ac:dyDescent="0.2">
      <c r="A984" s="4"/>
      <c r="B984" s="5"/>
      <c r="C984" s="4"/>
      <c r="D984" s="4"/>
      <c r="E984" s="4"/>
      <c r="F984" s="4"/>
      <c r="G984" s="5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5.75" customHeight="1" x14ac:dyDescent="0.2">
      <c r="A985" s="4"/>
      <c r="B985" s="5"/>
      <c r="C985" s="4"/>
      <c r="D985" s="4"/>
      <c r="E985" s="4"/>
      <c r="F985" s="4"/>
      <c r="G985" s="5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5.75" customHeight="1" x14ac:dyDescent="0.2">
      <c r="A986" s="4"/>
      <c r="B986" s="5"/>
      <c r="C986" s="4"/>
      <c r="D986" s="4"/>
      <c r="E986" s="4"/>
      <c r="F986" s="4"/>
      <c r="G986" s="5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5.75" customHeight="1" x14ac:dyDescent="0.2">
      <c r="A987" s="4"/>
      <c r="B987" s="5"/>
      <c r="C987" s="4"/>
      <c r="D987" s="4"/>
      <c r="E987" s="4"/>
      <c r="F987" s="4"/>
      <c r="G987" s="5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5.75" customHeight="1" x14ac:dyDescent="0.2">
      <c r="A988" s="4"/>
      <c r="B988" s="5"/>
      <c r="C988" s="4"/>
      <c r="D988" s="4"/>
      <c r="E988" s="4"/>
      <c r="F988" s="4"/>
      <c r="G988" s="5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5.75" customHeight="1" x14ac:dyDescent="0.2">
      <c r="A989" s="4"/>
      <c r="B989" s="5"/>
      <c r="C989" s="4"/>
      <c r="D989" s="4"/>
      <c r="E989" s="4"/>
      <c r="F989" s="4"/>
      <c r="G989" s="5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5.75" customHeight="1" x14ac:dyDescent="0.2">
      <c r="A990" s="4"/>
      <c r="B990" s="5"/>
      <c r="C990" s="4"/>
      <c r="D990" s="4"/>
      <c r="E990" s="4"/>
      <c r="F990" s="4"/>
      <c r="G990" s="5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5.75" customHeight="1" x14ac:dyDescent="0.2">
      <c r="A991" s="4"/>
      <c r="B991" s="5"/>
      <c r="C991" s="4"/>
      <c r="D991" s="4"/>
      <c r="E991" s="4"/>
      <c r="F991" s="4"/>
      <c r="G991" s="5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5.75" customHeight="1" x14ac:dyDescent="0.2">
      <c r="A992" s="4"/>
      <c r="B992" s="5"/>
      <c r="C992" s="4"/>
      <c r="D992" s="4"/>
      <c r="E992" s="4"/>
      <c r="F992" s="4"/>
      <c r="G992" s="5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5.75" customHeight="1" x14ac:dyDescent="0.2">
      <c r="A993" s="4"/>
      <c r="B993" s="5"/>
      <c r="C993" s="4"/>
      <c r="D993" s="4"/>
      <c r="E993" s="4"/>
      <c r="F993" s="4"/>
      <c r="G993" s="5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5.75" customHeight="1" x14ac:dyDescent="0.2">
      <c r="A994" s="4"/>
      <c r="B994" s="5"/>
      <c r="C994" s="4"/>
      <c r="D994" s="4"/>
      <c r="E994" s="4"/>
      <c r="F994" s="4"/>
      <c r="G994" s="5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5.75" customHeight="1" x14ac:dyDescent="0.2">
      <c r="A995" s="4"/>
      <c r="B995" s="5"/>
      <c r="C995" s="4"/>
      <c r="D995" s="4"/>
      <c r="E995" s="4"/>
      <c r="F995" s="4"/>
      <c r="G995" s="5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5.75" customHeight="1" x14ac:dyDescent="0.2">
      <c r="A996" s="4"/>
      <c r="B996" s="5"/>
      <c r="C996" s="4"/>
      <c r="D996" s="4"/>
      <c r="E996" s="4"/>
      <c r="F996" s="4"/>
      <c r="G996" s="5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5.75" customHeight="1" x14ac:dyDescent="0.2">
      <c r="A997" s="4"/>
      <c r="B997" s="5"/>
      <c r="C997" s="4"/>
      <c r="D997" s="4"/>
      <c r="E997" s="4"/>
      <c r="F997" s="4"/>
      <c r="G997" s="5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5.75" customHeight="1" x14ac:dyDescent="0.2">
      <c r="A998" s="4"/>
      <c r="B998" s="5"/>
      <c r="C998" s="4"/>
      <c r="D998" s="4"/>
      <c r="E998" s="4"/>
      <c r="F998" s="4"/>
      <c r="G998" s="5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5.75" customHeight="1" x14ac:dyDescent="0.2">
      <c r="A999" s="4"/>
      <c r="B999" s="5"/>
      <c r="C999" s="4"/>
      <c r="D999" s="4"/>
      <c r="E999" s="4"/>
      <c r="F999" s="4"/>
      <c r="G999" s="5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5.75" customHeight="1" x14ac:dyDescent="0.2">
      <c r="A1000" s="4"/>
      <c r="B1000" s="5"/>
      <c r="C1000" s="4"/>
      <c r="D1000" s="4"/>
      <c r="E1000" s="4"/>
      <c r="F1000" s="4"/>
      <c r="G1000" s="5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autoFilter ref="A1:I625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1</vt:lpstr>
      <vt:lpstr>Pivot Categorical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2011-11-07T17:55:19Z</dcterms:created>
  <dcterms:modified xsi:type="dcterms:W3CDTF">2023-09-18T18:09:26Z</dcterms:modified>
</cp:coreProperties>
</file>